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tunadata\Compliance\2024_SharedDocs\ComplianceTables\COC-304-2024\"/>
    </mc:Choice>
  </mc:AlternateContent>
  <xr:revisionPtr revIDLastSave="0" documentId="13_ncr:1_{AC977823-2497-4961-BF8F-16984586C7BC}" xr6:coauthVersionLast="47" xr6:coauthVersionMax="47" xr10:uidLastSave="{00000000-0000-0000-0000-000000000000}"/>
  <bookViews>
    <workbookView xWindow="-120" yWindow="-120" windowWidth="29040" windowHeight="15720" activeTab="10" xr2:uid="{00000000-000D-0000-FFFF-FFFF00000000}"/>
  </bookViews>
  <sheets>
    <sheet name="Reception Date" sheetId="26" r:id="rId1"/>
    <sheet name="ALBN" sheetId="16" r:id="rId2"/>
    <sheet name="ALBS" sheetId="23" r:id="rId3"/>
    <sheet name="ALB-Med" sheetId="24" r:id="rId4"/>
    <sheet name="SWON" sheetId="3" r:id="rId5"/>
    <sheet name="SWOS" sheetId="10" r:id="rId6"/>
    <sheet name="SWO-Med" sheetId="21" r:id="rId7"/>
    <sheet name="BFTE" sheetId="6" r:id="rId8"/>
    <sheet name="BFTW" sheetId="11" r:id="rId9"/>
    <sheet name="BET" sheetId="17" r:id="rId10"/>
    <sheet name="BUM" sheetId="12" r:id="rId11"/>
    <sheet name="WHM" sheetId="19" r:id="rId12"/>
    <sheet name="BSHN" sheetId="22" r:id="rId13"/>
    <sheet name="SMAS" sheetId="25" r:id="rId14"/>
    <sheet name="SIZE 2023" sheetId="14" r:id="rId15"/>
  </sheets>
  <definedNames>
    <definedName name="_xlnm._FilterDatabase" localSheetId="9" hidden="1">BET!$A$5:$AF$47</definedName>
    <definedName name="_xlnm._FilterDatabase" localSheetId="7" hidden="1">BFTE!$A$5:$AJ$24</definedName>
    <definedName name="_xlnm._FilterDatabase" localSheetId="10" hidden="1">BUM!$A$4:$AH$38</definedName>
    <definedName name="_xlnm._FilterDatabase" localSheetId="11" hidden="1">WHM!$A$4:$AH$34</definedName>
    <definedName name="_xlnm.Print_Area" localSheetId="3">'ALB-Med'!$A$1:$P$19</definedName>
    <definedName name="_xlnm.Print_Area" localSheetId="1">ALBN!$A$1:$AJ$108</definedName>
    <definedName name="_xlnm.Print_Area" localSheetId="2">ALBS!$A$1:$AJ$153</definedName>
    <definedName name="_xlnm.Print_Area" localSheetId="9">BET!$A$1:$AJ$183</definedName>
    <definedName name="_xlnm.Print_Area" localSheetId="7">BFTE!$A$1:$AJ$121</definedName>
    <definedName name="_xlnm.Print_Area" localSheetId="8">BFTW!$A$1:$AJ$68</definedName>
    <definedName name="_xlnm.Print_Area" localSheetId="12">BSHN!$A$1:$T$43</definedName>
    <definedName name="_xlnm.Print_Area" localSheetId="10">BUM!$A$1:$AH$146</definedName>
    <definedName name="_xlnm.Print_Area" localSheetId="14">'SIZE 2023'!$A$1:$K$82</definedName>
    <definedName name="_xlnm.Print_Area" localSheetId="13">SMAS!$A$1:$P$25</definedName>
    <definedName name="_xlnm.Print_Area" localSheetId="6">'SWO-Med'!$A$1:$AB$22</definedName>
    <definedName name="_xlnm.Print_Area" localSheetId="4">SWON!$A$1:$AJ$199</definedName>
    <definedName name="_xlnm.Print_Area" localSheetId="5">SWOS!$A$1:$AJ$99</definedName>
    <definedName name="_xlnm.Print_Area" localSheetId="11">WHM!$A$1:$AH$116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25" l="1"/>
  <c r="I29" i="22"/>
  <c r="J29" i="22"/>
  <c r="H29" i="22"/>
  <c r="G29" i="22"/>
  <c r="M32" i="19"/>
  <c r="N32" i="19"/>
  <c r="O32" i="19"/>
  <c r="P32" i="19"/>
  <c r="Q32" i="19"/>
  <c r="R32" i="19"/>
  <c r="L32" i="19"/>
  <c r="K32" i="19"/>
  <c r="M36" i="12"/>
  <c r="N36" i="12"/>
  <c r="O36" i="12"/>
  <c r="P36" i="12"/>
  <c r="Q36" i="12"/>
  <c r="R36" i="12"/>
  <c r="L36" i="12"/>
  <c r="K36" i="12"/>
  <c r="M49" i="17"/>
  <c r="N49" i="17"/>
  <c r="O49" i="17"/>
  <c r="P49" i="17"/>
  <c r="Q49" i="17"/>
  <c r="R49" i="17"/>
  <c r="L49" i="17"/>
  <c r="K49" i="17"/>
  <c r="M12" i="11"/>
  <c r="N12" i="11"/>
  <c r="O12" i="11"/>
  <c r="P12" i="11"/>
  <c r="Q12" i="11"/>
  <c r="R12" i="11"/>
  <c r="L12" i="11"/>
  <c r="K12" i="11"/>
  <c r="Q26" i="6"/>
  <c r="R26" i="6"/>
  <c r="P26" i="6"/>
  <c r="M26" i="6"/>
  <c r="N26" i="6"/>
  <c r="O26" i="6"/>
  <c r="L26" i="6"/>
  <c r="K26" i="6"/>
  <c r="K14" i="21"/>
  <c r="L14" i="21"/>
  <c r="M14" i="21"/>
  <c r="N14" i="21"/>
  <c r="J14" i="21"/>
  <c r="I14" i="21"/>
  <c r="M28" i="10"/>
  <c r="N28" i="10"/>
  <c r="O28" i="10"/>
  <c r="P28" i="10"/>
  <c r="Q28" i="10"/>
  <c r="R28" i="10"/>
  <c r="L28" i="10"/>
  <c r="K28" i="10"/>
  <c r="M38" i="3"/>
  <c r="N38" i="3"/>
  <c r="O38" i="3"/>
  <c r="P38" i="3"/>
  <c r="Q38" i="3"/>
  <c r="R38" i="3"/>
  <c r="L38" i="3"/>
  <c r="K38" i="3"/>
  <c r="F11" i="24"/>
  <c r="E11" i="24"/>
  <c r="M28" i="23"/>
  <c r="N28" i="23"/>
  <c r="O28" i="23"/>
  <c r="P28" i="23"/>
  <c r="Q28" i="23"/>
  <c r="R28" i="23"/>
  <c r="L28" i="23"/>
  <c r="K28" i="23"/>
  <c r="M34" i="16"/>
  <c r="N34" i="16"/>
  <c r="O34" i="16"/>
  <c r="P34" i="16"/>
  <c r="Q34" i="16"/>
  <c r="R34" i="16"/>
  <c r="L34" i="16"/>
  <c r="K34" i="16"/>
  <c r="E7" i="25" l="1"/>
  <c r="N14" i="22" l="1"/>
  <c r="L14" i="22"/>
  <c r="K14" i="22"/>
  <c r="Z17" i="3"/>
  <c r="V17" i="3"/>
  <c r="AE17" i="3" s="1"/>
  <c r="W17" i="3" s="1"/>
  <c r="AF17" i="3" s="1"/>
  <c r="X17" i="3" s="1"/>
  <c r="AG17" i="3" s="1"/>
  <c r="Y17" i="3" s="1"/>
  <c r="AH17" i="3" s="1"/>
  <c r="U17" i="3"/>
  <c r="AD17" i="3" s="1"/>
  <c r="AI17" i="3"/>
  <c r="AC17" i="3"/>
  <c r="T17" i="3"/>
  <c r="AB17" i="3"/>
  <c r="Z18" i="16"/>
  <c r="Y18" i="16"/>
  <c r="N19" i="22" l="1"/>
  <c r="K5" i="24" l="1"/>
  <c r="Z25" i="19" l="1"/>
  <c r="Z29" i="12"/>
  <c r="Z21" i="10" l="1"/>
  <c r="W21" i="10"/>
  <c r="X21" i="10"/>
  <c r="Y21" i="10"/>
  <c r="V21" i="10"/>
  <c r="E15" i="25"/>
  <c r="X36" i="17" l="1"/>
  <c r="W36" i="17"/>
  <c r="X19" i="23"/>
  <c r="AF19" i="23"/>
  <c r="W19" i="23"/>
  <c r="Z25" i="16"/>
  <c r="X25" i="16"/>
  <c r="AG18" i="19"/>
  <c r="Z18" i="19"/>
  <c r="AG21" i="12"/>
  <c r="Z21" i="12"/>
  <c r="AI18" i="3"/>
  <c r="Z18" i="3"/>
  <c r="G7" i="24"/>
  <c r="J7" i="24" s="1"/>
  <c r="H7" i="24" s="1"/>
  <c r="K7" i="24" s="1"/>
  <c r="E20" i="25"/>
</calcChain>
</file>

<file path=xl/sharedStrings.xml><?xml version="1.0" encoding="utf-8"?>
<sst xmlns="http://schemas.openxmlformats.org/spreadsheetml/2006/main" count="2006" uniqueCount="1176">
  <si>
    <t>Current catches</t>
  </si>
  <si>
    <t>BRAZIL</t>
  </si>
  <si>
    <t>BARBADOS</t>
  </si>
  <si>
    <t>CANADA</t>
  </si>
  <si>
    <t>CHINA</t>
  </si>
  <si>
    <t>USA</t>
  </si>
  <si>
    <t>MAROC</t>
  </si>
  <si>
    <t>VENEZUELA</t>
  </si>
  <si>
    <t>Balance</t>
  </si>
  <si>
    <t>PANAMA</t>
  </si>
  <si>
    <t>URUGUAY</t>
  </si>
  <si>
    <t>MEXICO</t>
  </si>
  <si>
    <t>TUNISIE</t>
  </si>
  <si>
    <t>SENEGAL</t>
  </si>
  <si>
    <t>Rec. number</t>
  </si>
  <si>
    <t>SWO</t>
  </si>
  <si>
    <t>BFT</t>
  </si>
  <si>
    <t>AT.N</t>
  </si>
  <si>
    <t>AT.S</t>
  </si>
  <si>
    <t>AT.W</t>
  </si>
  <si>
    <t>Angola</t>
  </si>
  <si>
    <t>Barbados</t>
  </si>
  <si>
    <t>Belize</t>
  </si>
  <si>
    <t>Brazil</t>
  </si>
  <si>
    <t>Canada</t>
  </si>
  <si>
    <t>Gabon</t>
  </si>
  <si>
    <t>Ghana</t>
  </si>
  <si>
    <t>Guatemala</t>
  </si>
  <si>
    <t>Honduras</t>
  </si>
  <si>
    <t>Iceland</t>
  </si>
  <si>
    <t>Japan</t>
  </si>
  <si>
    <t>Korea</t>
  </si>
  <si>
    <t>Libya</t>
  </si>
  <si>
    <t>Maroc</t>
  </si>
  <si>
    <t>Panama</t>
  </si>
  <si>
    <t>Philipinnes</t>
  </si>
  <si>
    <t>Russia</t>
  </si>
  <si>
    <t>Sao Tome</t>
  </si>
  <si>
    <t>South Africa</t>
  </si>
  <si>
    <t>Trinidad &amp; Tobago</t>
  </si>
  <si>
    <t>Tunisie</t>
  </si>
  <si>
    <t>Uruguay</t>
  </si>
  <si>
    <t>Venezuela</t>
  </si>
  <si>
    <t>Nicaragua</t>
  </si>
  <si>
    <t>Norway</t>
  </si>
  <si>
    <t>Species</t>
  </si>
  <si>
    <t>Area</t>
  </si>
  <si>
    <t>DISCARDS</t>
  </si>
  <si>
    <t>Chinese Taipei</t>
  </si>
  <si>
    <t>GUATEMALA</t>
  </si>
  <si>
    <t>FRANCE (St. P &amp; M)</t>
  </si>
  <si>
    <t>CHINESE TAIPEI</t>
  </si>
  <si>
    <t>GHANA</t>
  </si>
  <si>
    <t>ICELAND</t>
  </si>
  <si>
    <t>JAPAN</t>
  </si>
  <si>
    <t>KOREA</t>
  </si>
  <si>
    <t>LIBYA</t>
  </si>
  <si>
    <t>NAMIBIA</t>
  </si>
  <si>
    <t>PHILIPPINES</t>
  </si>
  <si>
    <t>SOUTH AFRICA</t>
  </si>
  <si>
    <t>ANGOLA</t>
  </si>
  <si>
    <t>Discards</t>
  </si>
  <si>
    <t>BELIZE</t>
  </si>
  <si>
    <t>TAC</t>
  </si>
  <si>
    <t>TOTAL CATCH</t>
  </si>
  <si>
    <t>TOTAL LANDING</t>
  </si>
  <si>
    <t>TOTAL DISCARDS</t>
  </si>
  <si>
    <t>YEAR</t>
  </si>
  <si>
    <t>Current catch</t>
  </si>
  <si>
    <t>China</t>
  </si>
  <si>
    <t xml:space="preserve">AT.E </t>
  </si>
  <si>
    <t>Current landings</t>
  </si>
  <si>
    <t>TOTAL REMOVAL</t>
  </si>
  <si>
    <t>Initial catch limits</t>
  </si>
  <si>
    <t>NORWAY</t>
  </si>
  <si>
    <t>SYRIA</t>
  </si>
  <si>
    <t>AT.E</t>
  </si>
  <si>
    <t>Adriatic</t>
  </si>
  <si>
    <t>Recommendation Number</t>
  </si>
  <si>
    <t>Egypt</t>
  </si>
  <si>
    <t>Nigeria</t>
  </si>
  <si>
    <t>Syria</t>
  </si>
  <si>
    <t>Adjusted quota/catch limit</t>
  </si>
  <si>
    <t>ALBANIA</t>
  </si>
  <si>
    <t>EGYPT</t>
  </si>
  <si>
    <t xml:space="preserve">Current catches </t>
  </si>
  <si>
    <t>Guinea Ecuatorial</t>
  </si>
  <si>
    <t>Guinée République</t>
  </si>
  <si>
    <t>Albania</t>
  </si>
  <si>
    <t>Sierra Leone</t>
  </si>
  <si>
    <t>Mauritanie</t>
  </si>
  <si>
    <t>EU</t>
  </si>
  <si>
    <t>WEST BLUEFIN/THON ROUGE DE L'OUEST/ATUN ROJO DEL OESTE</t>
  </si>
  <si>
    <t>CÔTE D'IVOIRE</t>
  </si>
  <si>
    <t>TR. &amp; TOBAGO</t>
  </si>
  <si>
    <t>S.T. &amp; PRINCIPE</t>
  </si>
  <si>
    <t>Côte d'Ivoire</t>
  </si>
  <si>
    <t>FRANCE (St. P&amp;M)</t>
  </si>
  <si>
    <t>n.a</t>
  </si>
  <si>
    <t>Curaçao</t>
  </si>
  <si>
    <t>GUYANA</t>
  </si>
  <si>
    <t>SOUTH SWORDFISH/ESPADON DU SUD/PEZ ESPADA DEL SUR</t>
  </si>
  <si>
    <t>Sénégal</t>
  </si>
  <si>
    <t xml:space="preserve">WHITE MARLIN/MAKAIRE BLANC/AGUJA BLANCA                                                     </t>
  </si>
  <si>
    <t>13-05</t>
  </si>
  <si>
    <t>13-06</t>
  </si>
  <si>
    <t>13-02</t>
  </si>
  <si>
    <t>El Salvador</t>
  </si>
  <si>
    <t>Bolivia</t>
  </si>
  <si>
    <t>Suriname</t>
  </si>
  <si>
    <t>Landings limit</t>
  </si>
  <si>
    <t>S. TOME &amp; PRINCIPE</t>
  </si>
  <si>
    <t>CURAÇAO</t>
  </si>
  <si>
    <t>MAURITANIA</t>
  </si>
  <si>
    <t>14-04</t>
  </si>
  <si>
    <t>14-05</t>
  </si>
  <si>
    <t>Liberia</t>
  </si>
  <si>
    <t>Guyana</t>
  </si>
  <si>
    <t>MAURITANIA: may catch up to 5 t for research in each year until the end of 2017 (Rec. 14-04, paragraph 5).</t>
  </si>
  <si>
    <t>Gear/fishery</t>
  </si>
  <si>
    <t>all</t>
  </si>
  <si>
    <t>Min. weight (kg)</t>
  </si>
  <si>
    <t>A=25 kg LW or B= 15 kg/ 15 kg DW</t>
  </si>
  <si>
    <t>10kg RW or 9 kg GG or 7.5 kg DW</t>
  </si>
  <si>
    <t>8 kg</t>
  </si>
  <si>
    <t>6.4 kg</t>
  </si>
  <si>
    <t xml:space="preserve">8 kg </t>
  </si>
  <si>
    <t>30 kg</t>
  </si>
  <si>
    <t>Min. size (cm)</t>
  </si>
  <si>
    <t>A=125 cm LJFL/ 63 cm CK or  B= 119 cm LJFL/ 63 cm CK</t>
  </si>
  <si>
    <t>90 cm LJFL</t>
  </si>
  <si>
    <t>75 cm FL</t>
  </si>
  <si>
    <t>70 cm FL</t>
  </si>
  <si>
    <t>115 cm FL</t>
  </si>
  <si>
    <t>Not applicable</t>
  </si>
  <si>
    <t>Max. tolerance</t>
  </si>
  <si>
    <t>A=15% 25kg/125 cm;
B= 0% 15kg/119cm</t>
  </si>
  <si>
    <t xml:space="preserve"> 5% between 8-30 kg; 75-115 cm FL</t>
  </si>
  <si>
    <t xml:space="preserve">5%  between 8-30 kg; 75-115 cm FL </t>
  </si>
  <si>
    <t>Tolerance calculated as</t>
  </si>
  <si>
    <t>PERCENTAGE (%) OF TOTAL CATCH UNDER MINIMUM SIZE</t>
  </si>
  <si>
    <t>France (SPM)</t>
  </si>
  <si>
    <t>SOUTH ALBACORE/GERMON DU SUD/ATUN BLANCO DEL SUR</t>
  </si>
  <si>
    <t>USA(# of bum+whm)</t>
  </si>
  <si>
    <t>USA (# of bum+whm)</t>
  </si>
  <si>
    <t>15-05</t>
  </si>
  <si>
    <t>SVG: 2013-2015 data for adjusted quota were not adopted by the Commission in 2015. In March 2016, the above data were submitted by correspondance to CPCs in the event of any objection.</t>
  </si>
  <si>
    <t>n.a.</t>
  </si>
  <si>
    <t>EAST BLUEFIN/THON ROUGE DE L'EST/ATÚN ROJO DEL ESTE</t>
  </si>
  <si>
    <t>Algérie</t>
  </si>
  <si>
    <t>México</t>
  </si>
  <si>
    <t>VENEZUELA: transfer of 10% of the underage of its 2015 catch to its 2017 adjusted quota.</t>
  </si>
  <si>
    <t>VENEZUELA : transfert de 10% de la sous-consommation de sa capture de 2015 à son quota ajusté de 2017.</t>
  </si>
  <si>
    <t xml:space="preserve">Atl-SWO: Option chosen A or B       </t>
  </si>
  <si>
    <t>Costa Rica</t>
  </si>
  <si>
    <t>Guinée Bissau</t>
  </si>
  <si>
    <t>16-06</t>
  </si>
  <si>
    <t>16-07</t>
  </si>
  <si>
    <t>16-03</t>
  </si>
  <si>
    <t>16-04</t>
  </si>
  <si>
    <t>Cabo verde</t>
  </si>
  <si>
    <t>NORTH SWORDFISH/ESPADON DU NORD/ PEZ ESPADA DEL NORTE</t>
  </si>
  <si>
    <t>16-08</t>
  </si>
  <si>
    <t>JAPON : le quota ajusté de 2017 ne comprenait pas les 20 t transférées à la Corée.</t>
  </si>
  <si>
    <t>VENEZUELA: is authorised to transfer 30 t to the European Union for 2017, Rec. 16-10.</t>
  </si>
  <si>
    <t>Adjusted landings limit</t>
  </si>
  <si>
    <t>Grenada</t>
  </si>
  <si>
    <t>17-02</t>
  </si>
  <si>
    <t>17-03</t>
  </si>
  <si>
    <t>17-06</t>
  </si>
  <si>
    <t>17-07</t>
  </si>
  <si>
    <t>16-05</t>
  </si>
  <si>
    <t>16-05
§ 15-17</t>
  </si>
  <si>
    <t>Namibia</t>
  </si>
  <si>
    <t>COSTA RICA</t>
  </si>
  <si>
    <t>MEDITERRANEAN SWORDFISH/ESPADON DE LA MEDITERRANÉE/PEZ ESPADA DEL MEDITERRÁNEO</t>
  </si>
  <si>
    <t>ST.VINCENT &amp; GRENADINES</t>
  </si>
  <si>
    <t>LIBERIA</t>
  </si>
  <si>
    <t>BIGEYE/THON OBESE/PATUDO</t>
  </si>
  <si>
    <t>EL SALVADOR</t>
  </si>
  <si>
    <t>FRANCE (SP&amp;M)</t>
  </si>
  <si>
    <t>GABON</t>
  </si>
  <si>
    <t>MAURITANIE</t>
  </si>
  <si>
    <t>16-01</t>
  </si>
  <si>
    <t>NOTE from the Secretariat: the 2017 adjusted quota for China, EU, Ghana, Japan, Korea, the Philippines and Chinese Taipei was calculated at the 2017 Commission meeting due to the excess of BET catches in 2016.</t>
  </si>
  <si>
    <t>CHINESE TAIPEI: 2018 adjusted quota is 13653.85 t (=11679+11679*15%+223) due to the underage of 2016 exceeding 15% of 2018 initial catch limit and a transfer of 223 t from Korea.</t>
  </si>
  <si>
    <t>Cela a impliqué une réduction proportionnelle de la surconsommation du TAC total dans les captures de 2017 de ces CPC.</t>
  </si>
  <si>
    <t>JAPON:  la limite ajustée de 2017 incluait 15% de la limite initiale au titre du report de la sous-consommation de 2016 et ne comprenait pas les 1.000 t transférées à la Chine et les 70 t transférées au Ghana (Rec. 16-01).</t>
  </si>
  <si>
    <t>JAPON:  la limite ajustée de 2018 incluait 15% de la limite initiale au titre du report de la sous-consommation de 2017 et ne comprenait pas les 1.000 t transférées à la Chine et les 70 t transférées au Ghana (Rec. 16-01).</t>
  </si>
  <si>
    <t>SANTO TOMÉ Y PRÍNCIPE: las capturas son artesanales.</t>
  </si>
  <si>
    <t>KOREA: underage up to 25% of the initial catch quota has been carried over biennially.</t>
  </si>
  <si>
    <t>17-02
§ 9-10</t>
  </si>
  <si>
    <t>17-03
§ 6-7</t>
  </si>
  <si>
    <t>18-02</t>
  </si>
  <si>
    <t>18-04</t>
  </si>
  <si>
    <t>17-04</t>
  </si>
  <si>
    <t>CHINESE TAIPEI: 2019 adjusted quota is 13653.85 t (=11679+11679*15%+223) due to the underage of 2017 exceeding 15% of 2019 initial catch limit and a transfer of 223 t from Korea.</t>
  </si>
  <si>
    <t>USA: total marlin landings for 2018 include 90 BUM, 78 WHM, and 20 RSP.</t>
  </si>
  <si>
    <t>ÉTATS-UNIS: les débarquements totaux de makaires au titre de 2018 incluent 90 makaires bleus, 78 makaires blancs et 20 makaires épée.</t>
  </si>
  <si>
    <t>EU raw data under min. size</t>
  </si>
  <si>
    <t>PANAMÁ</t>
  </si>
  <si>
    <t>GUINEA  EQ.</t>
  </si>
  <si>
    <t>GUINEA EQ.</t>
  </si>
  <si>
    <t>St. Vincent &amp; Grenadines</t>
  </si>
  <si>
    <t>BELIZE: intends to use 1.56 t of its underage from 2017 in 2019 (Rec. 16-06, para 7).</t>
  </si>
  <si>
    <t xml:space="preserve"> *NOTE: 3% reduction from 10,500, as required by para 4 of Rec. 16-05. Over the period 2018-2022, the TAC should be gradually reduced by 3% each year.  </t>
  </si>
  <si>
    <t xml:space="preserve"> *NOTE: Réduction de 3% à partir de 10.500 t, tel que requis au paragraphe 4 de la Rec. 16-05. Au cours de la période 2018-2022, le TAC devrait être progressivement réduit de 3% par an.  </t>
  </si>
  <si>
    <t xml:space="preserve"> NOTA: reducción del 3 % a partir de 10.500 t, tal y como requiere el párrafo 4 de la Rec. 16-05. Durante el período 2018-2022, el TAC debería reducirse  gradualmente en un 3 % cada año.  </t>
  </si>
  <si>
    <t>JAPAN: adjusted quota in 2017 excluded 20 t transferred to Korea.</t>
  </si>
  <si>
    <t>JAPAN: current catch for 2018 includes 7.42 t of dead discards.</t>
  </si>
  <si>
    <t>LIBYA: transfers 46 t of its quota to Algeria in 2018.</t>
  </si>
  <si>
    <t>CHINESE TAIPEI: 2018 adjusted quota is 29 (=79-50) due to the transfer of 50 t to Korea.</t>
  </si>
  <si>
    <t>CHINESE TAIPEI: agrees to transfer 50 t of its 2019 quota to Korea (Rec. 18-02).</t>
  </si>
  <si>
    <t>JAPON: la capture actuelle pour 2018 comprend 7,42 t de rejets morts.</t>
  </si>
  <si>
    <t>JAPON: limite ajustée de 2019 = 2.544,00 t (limite) (paragraphe 5 de la Rec. 18-02).</t>
  </si>
  <si>
    <t>TAIPEI CHINOIS: le quota ajusté de 2018 se chiffre a 29 t (=79-50) en raison d'un transfert de 50 t à la Corée.</t>
  </si>
  <si>
    <t>Le TAIPEI CHINOIS a convenu de transférer 50 t de son quota de 2019 à la Corée (Rec. 18-02).</t>
  </si>
  <si>
    <t>JAPÓN: la cuota ajustada en 2017 no incluía una transferencia de 20 t a Corea.</t>
  </si>
  <si>
    <t>JAPÓN: la captura actual para 2018 incluye 7,42 t de descartes muertos.</t>
  </si>
  <si>
    <t>LIBIA: transferencia de 46 t de su cuota a Argelia en 2018.</t>
  </si>
  <si>
    <t>TAIPEI CHINO: la cuota ajustada de 2018 es 29 t (=79-50) debido a la transferencia de 50 t a Corea.</t>
  </si>
  <si>
    <t>TAIPEI CHINO: acuerda transferir 50 t de su cuota de 2019 a Corea (Rec. 18-02).</t>
  </si>
  <si>
    <t>This entailed a proportionate reduction of the overharvest of the total TAC in the 2017 catches of these CPCs.</t>
  </si>
  <si>
    <t xml:space="preserve">GHANA: committed to payback the overharvest of 2006 to 2010 from 2012 until 2021 with 337 t per year. </t>
  </si>
  <si>
    <t xml:space="preserve">KOREA: 20 t of bigeye catch quota had been annually transferred to Ghana until 2015.  </t>
  </si>
  <si>
    <t xml:space="preserve">KOREA: 2018 BET adjusted quota is 1,486 t. It reflects the transfer of 223 t to Chinese Taipei. </t>
  </si>
  <si>
    <t xml:space="preserve">KOREA: 2019 BET adjusted quota is 1,486 t. It reflects the transfer of 223 t to Chinese Taipei. </t>
  </si>
  <si>
    <t>SAO TOME E PRINCIPE: catches are artisanal.</t>
  </si>
  <si>
    <t>NOTE du Secrétariat: le quota ajusté de 2017 pour la Chine, l'UE, le Ghana, le Japon, la Corée, les Philippines et le Taipei chinois a été calculé lors de la réunion de la Commission de 2017 en raison des captures excédentaires de BET en 2016.</t>
  </si>
  <si>
    <t xml:space="preserve">CORÉE: La sous-consommation à hauteur de 30 % maximum du quota de capture initial a été reportée à l’année suivante en 2014 et 2015. Depuis 2016, la sous-consommation de 15% au maximum du quota de capture initial a été reportée à l’année suivante. </t>
  </si>
  <si>
    <t>SAO TOMÉ-ET-PRINCIPE : les captures sont artisanales.</t>
  </si>
  <si>
    <t>NOTA de la Secretaría: la cuota ajustada de 2017 para China, la UE, Ghana, Japón, Corea, Filipinas y Taipei Chino se calculó en la reunión de la Comisión de 2017 debido al exceso de capturas de BET en 2016.</t>
  </si>
  <si>
    <t>Esto supuso una reducción proporcional del exceso de captura del TAC total en las capturas de 2017 de estas CPC.</t>
  </si>
  <si>
    <t xml:space="preserve">UE: en 2017 el remanente era de 168,52 t, lo que es inferior al máximo permitido del 15 % previsto en la Rec. 16-01. Por lo tanto, la UE tiene derecho a transferir 168,52 t a 2019. </t>
  </si>
  <si>
    <t xml:space="preserve">COREA: 20 t de la cuota de captura de patudo ha sido transferida anualmente a Ghana hasta 2015.  </t>
  </si>
  <si>
    <t>BELIZE: had an overharvest of 3.10 t in 2016 which is being adjusted in 2018. As such the adjusted balance for 2018 will be limit minus overharvest which will equal 6.9 t.</t>
  </si>
  <si>
    <t>EU: in 2015, the quota was exceeded by 130.51 t. The EU proposes a payback of this overharvest over 2 years 2017 and 2018, which corresponds to 65.25 t per year.</t>
  </si>
  <si>
    <t>GHANA: catch is from artisanal gillnet fisheries.</t>
  </si>
  <si>
    <t>CHINESE TAIPEI: 2018 adjusted quota is 165 t (=150+150*10%) due to the underage of 2016 exceeding 15% of 2018 initial catch limit.</t>
  </si>
  <si>
    <t>CHINESE TAIPEI: 2019 adjusted quota is 165 t (=150+150*10%) due to the underage of 2017 exceeding 15% of 2019 initial catch limit.</t>
  </si>
  <si>
    <t>Le BELIZE avait une surconsommation de 3,10 t en 2016 qui est ajustée en 2018.  Par conséquent, le solde ajusté au titre de 2018 correspondra à la limite moins la surconsommation, soit un total de 6,9 t.</t>
  </si>
  <si>
    <t>UE: En 2015, le quota a été dépassé de 130,51 t. L’UE propose un remboursement de cette surconsommation sur deux ans, en 2017 et 2018, ce qui correspond à 65,25 t par an.</t>
  </si>
  <si>
    <t>UE: En 2016 et 2017, la sous-consommation étant supérieure au maximum autorisé de 10% prévu par la Rec. 15-05, l’Union européenne est autorisée à reporter 48 t respectivement à 2018 et 2019.</t>
  </si>
  <si>
    <t>Le VENEZUELA est autorisé à transférer 30 t à l'Union européenne pour 2017, Rec. 16-10.</t>
  </si>
  <si>
    <t>ESTADOS UNIDOS: los desembarques totales de marlines para 2018 incluían 90 BUM, 78 WHM y 20 RSP.</t>
  </si>
  <si>
    <t>VENEZUELA: transferencia del 10 % del remanente de su captura de 2015 a la cuota ajustada de 2017.</t>
  </si>
  <si>
    <t>EU: will undertake to compensate the overharvest for 2016  by reducing WHM catch to zero for the years 2017, 2018, 2019 and 2020 (no consumption of the adjusted landings).</t>
  </si>
  <si>
    <t>CHINESE TAIPEI: 2018 adjusted quota is 55 t (=50+50*10%) due to the underage of 2016 exceeding 10% of 2018 initial catch limit.</t>
  </si>
  <si>
    <t>CHINESE TAIPEI: 2019 adjusted quota is 55 t (=50+50*10%) due to the underage of 2017 exceeding 10% of 2019 initial catch limit.</t>
  </si>
  <si>
    <t>UE: en 2015, la cuota se superó en 67,19 t. La UE propone una devolución de este exceso de captura durante tres años, 2018, 2019 y 2020, lo que corresponde a 22,4 t por año.</t>
  </si>
  <si>
    <t xml:space="preserve">NORTH ALBACORE/GERMON DU NORD/ ATUN BLANCO DEL NORTE </t>
  </si>
  <si>
    <t>TOTAL LANDINGS</t>
  </si>
  <si>
    <t>TAC*</t>
  </si>
  <si>
    <t>JAPAN: 2019 adjusted limit = BET 2019 catch * 4% (para 6 of Rec. 16-06).</t>
  </si>
  <si>
    <t>19-03</t>
  </si>
  <si>
    <t>19-04</t>
  </si>
  <si>
    <t>19-02</t>
  </si>
  <si>
    <t>GUINÉE REP.</t>
  </si>
  <si>
    <t>NICARAGUA</t>
  </si>
  <si>
    <t>NIGERIA</t>
  </si>
  <si>
    <t>COLOMBIA</t>
  </si>
  <si>
    <t>19-05</t>
  </si>
  <si>
    <t>KOREA: Underage up to 20% of the initial catch quota is carried over biennially.</t>
  </si>
  <si>
    <t>15-03</t>
  </si>
  <si>
    <t>JAPAN: is to endeavour to limit North albacore catches to no more than 4% of its total bigeye tuna catch.</t>
  </si>
  <si>
    <t>Le BELIZE a l'intention d'utiliser 1,56 t de sa sous-consommation de 2017 en 2019 (Rec. 16-06, para 7).</t>
  </si>
  <si>
    <t>Le BELIZE a reçu un transfert de germon du Nord de 200 t du Taipei chinois au titre de 2019-2020.</t>
  </si>
  <si>
    <t>L’UNION EUROPÉENNE est autorisée à transférer en 2017 au Venezuela 60 t de sa part non utilisée de quota de 2015 (Rec. 16-06).</t>
  </si>
  <si>
    <t>Le JAPON s’efforcera de limiter ses prises de germon du Nord à 4% au maximum de sa prise totale de thon obèse.</t>
  </si>
  <si>
    <t>JAPON: la limite ajustée de 2019 = prise de 2019 de BET * 4% (paragraphe 6 de la Rec. 16-06).</t>
  </si>
  <si>
    <t>CORÉE: la sous-consommation de 25% au maximum du quota de capture initial a été reportée tous les deux ans.</t>
  </si>
  <si>
    <t>SAINT-VINCENT-ET-LES-GRENADINES: les données de 2013-2015 pour le quota ajusté n'ont pas été adoptées par la Commission en 2015. En mars 2016, les données ci-dessus ont été soumises par correspondance aux CPC en cas d'objection.</t>
  </si>
  <si>
    <t>Les ÉTATS-UNIS sont autorisés à transférer en 2017 au Venezuela 150 t de sa part non utilisée de quota de 2015(Rec. 16-06). Aucun transfert n'est autorisé pour 2018.</t>
  </si>
  <si>
    <t>Le VENEZUELA aurait, pour 2017, 60, 150 et 114 t transférées par l'Union européenne, les États-Unis et le Taipei chinois, conformément à la Rec. 16-06.</t>
  </si>
  <si>
    <t>TAIPEI CHINOIS: Le quota ajusté pour 2018 est de 4281,62 t (= 3926 + 655,62-100-200) en raison de l'inclusion de la sous-consommation de 2016 et du quota de capture initial pour 2018 et des transferts respectifs de 100 t à SVG et de 200 t au Belize.</t>
  </si>
  <si>
    <t>BELICE: tiene intención de utilizar 1,56 t de su remanente de 2017 en 2019 (Rec. 16-06, párrafo 7)</t>
  </si>
  <si>
    <t>BELICE: recibe una transferencia de atún blanco del norte de 200 t de Taipei Chino para 2019/2020..</t>
  </si>
  <si>
    <t>UE: en 2017 autorización para transferir a Venezuela 60 t de la parte no utilizada de su cuota de 2015 (Rec. 16-06).</t>
  </si>
  <si>
    <t>JAPÓN: se esforzará por limitar sus capturas de atún blanco del norte a no más del 4 % de su captura total de patudo.</t>
  </si>
  <si>
    <t>JAPÓN: límite ajustado 2019 = captura BET 2019* 4 %(párr. 6 de Rec. 16-06).</t>
  </si>
  <si>
    <t>COREA: un remanente de hasta el 25% de cuota de captura inicial ha sido traspasado cada dos años.</t>
  </si>
  <si>
    <t>SVG: los datos de 2013-2015 para la cuota ajustada no fueron adoptados por la Comisión en 2015. En marzo de 2016, los datos mencionados antes se presentaron por correspondencia a las CPC en caso de que hubiera objeciones.</t>
  </si>
  <si>
    <t>ESTADOS UNIDOS:  autorización para transferir a Venezuela 150 t de la parte no utilizada de su cuota de 2017 (Rec. 16-06). No se autorizaron transferencias para 2018.</t>
  </si>
  <si>
    <t>VENEZUELA: Para 2017, tendrá 60, 150 y 114 t transferidas por la Unión Europea, Estados Unidos y Taipei Chino, con arreglo a la Rec. 16-06.</t>
  </si>
  <si>
    <t>TAIPEI CHINO: la cuota ajustada de 2018 es 4.281,62 t (= 3.926+655,62-100-200)  debido a la inclusión del remanente de 2016, la cuota de captura inicial de 2018 y las transferencias respectivas de 100 t a SVG y 200 t a Belice.</t>
  </si>
  <si>
    <t>BELIZE: intends to use 62.5 t of its underages from 2017 in 2019 (Rec. 16-07, para 4b).</t>
  </si>
  <si>
    <t>BELIZE: intends to use 1.98 t of its underages from 2018 in 2020 (Rec. 16-07, para 4a).</t>
  </si>
  <si>
    <t>CHINA: informs the Commission in 2017 of an adjusted quota of 25% in 2018.</t>
  </si>
  <si>
    <t>JAPAN: 2017 to 2018 adjusted limit included 100 t transferred from Brazil and 100 t transferred from Uruguay (Rec. 16-07).</t>
  </si>
  <si>
    <t>JAPAN: informed the Commission in 2017 that its underage in 2016 will be carried over to the 2018 initial limit (Rec. 16-07).</t>
  </si>
  <si>
    <t>JAPAN: 2018 adjusted limit included 100 t transferred from Brazil and 100 t transferred from Uruguay (Rec. 16-07).</t>
  </si>
  <si>
    <t>JAPAN: informed the Commission in 2019 that its underage in 2018 will be carried over to the 2020 initial limit (Rec. 16-07).</t>
  </si>
  <si>
    <t>JAPAN: Japan's underage in 2019 was carried over to the 2021 initial limit (Rec. 16-07).</t>
  </si>
  <si>
    <t xml:space="preserve">PHILIPPINES: the multi-year payback plan presented at the 2014 Commission meeting was pending the adoption of the Panel 3 and the Commission reports by correspondance. </t>
  </si>
  <si>
    <t xml:space="preserve">CHINESE TAIPEI: 2018 adjusted quota is 11750.00 t (=9400+2350), which was approved by the Commission at the 25th Regular meeting. </t>
  </si>
  <si>
    <t xml:space="preserve">CHINESE TAIPEI: 2019 adjusted quota is 11750.00 t (=9400+2350), which was approved by the Commission at the 21st Special meeting. </t>
  </si>
  <si>
    <t>CHINESE TAIPEI: 2020 adjusted quota is 11550.00 t (=9400*(1+0.25)-200) due to the inclusion of 2018 underage and 2020 initial catch quota and the deduction of transfer of 200 t to Japan.</t>
  </si>
  <si>
    <t>SOUTH AFRICA: transferred 800 t of its SALB to Japan in 2019.</t>
  </si>
  <si>
    <t>SOUTH AFRICA: will transfer 500 t of its SALB to Japan in 2020.</t>
  </si>
  <si>
    <t>SOUTH AFRICA: in accordance with the Rec. 16-07, South Africa is also trasferring 100 t of its SALB to Japan until 2020.</t>
  </si>
  <si>
    <t xml:space="preserve">Le BELIZE a l'intention d'utiliser 62,5 t de sa sous-consommation de 2017 en 2019 (Rec. 16-06, para 7). </t>
  </si>
  <si>
    <t>Le BELIZE a l'intention d'utiliser 1,98t de sa sous-consommation de 2018 en 2020 (Rec. 16-07, para. 4a)</t>
  </si>
  <si>
    <t>La CHINE a informé la Commission en 2017 d'un quota ajusté de 25% en 2018.</t>
  </si>
  <si>
    <t>CHINE: Conformément au paragraphe 4b de la Rec. 16-07, la demande de report de 25 % présentée par la Chine à la réunion ordinaire de la Commission de 2017 a été complétée en utilisant la sous-consommation de 2016 à hauteur de 30,63 t et de 19,37 t de la sous-consommation totale du TAC de 2016.</t>
  </si>
  <si>
    <t>La CHINE, conformément au paragraphe 4 (b) de la Rec. 16-07, souhaite demander de procéder à ce report.</t>
  </si>
  <si>
    <t>JAPON: la limite ajustée de 2017 à 2018 incluait les 100 t que le Brésil et les 100 t que l'Uruguay lui avaient transférées (Rec. 16-07).</t>
  </si>
  <si>
    <t>Le JAPON a informé la Commission en 2017 que sa sous-consommation en 2016 serait reportée à la limite initiale de 2018 (Rec. 16-07).</t>
  </si>
  <si>
    <t>JAPON: la limite ajustée de 2018 incluait les 100 t que le Brésil lui avait transférées et les 100 t que l'Uruguay lui avaient transférées (Rec. 16-07).</t>
  </si>
  <si>
    <t>Le JAPON a informé la Commission en 2019 que sa sous-consommation en 2018 serait reportée à la limite initiale de 2020 (Rec. 16-07).</t>
  </si>
  <si>
    <t>JAPON: limite ajustée de 2019 = 1.355 t (limite) - 418,7t (surconsommation de 2017 (paragraphe 5 de la Rec. 16-07)) + 100 t (transfert du Brésil (paragraphe 3 de la Rec. 16-07)) + 100 t (transfert de l'Afrique du Sud (paragraphe 3 de la Rec. 16-07)) + 800 t (transfert de l’Afrique du Sud (circulaire nº888/2019)).</t>
  </si>
  <si>
    <t>JAPON: La sous-consommation du Japon en 2019 a été reportée à la limite initiale de 2021 (Rec. 16-07)</t>
  </si>
  <si>
    <t>JAPON: limite ajustée de 2020 = 1.355 t (limite)+239,25 t (report de 2018 (paragraphe 4b de la Rec. 16-07))+99,5 t (complément de la sous-consommation du TAC total (paragraphe 4b de la Rec. 16-07)) + 100 t (transfert du Brésil (paragraphe 3 de la Rec. 16-07))+100 t (transfert de l’Afrique du Sud (paragraphe 3 de la Rec. 16-07)) + 500 t (transfert de l’Afrique du Sud (circulaire nº1304/2020))+200 t (transfert du Taipei chinois (circulaire nº4313/2020))+100 t (transfert du Brésil (circulaire nº4498/2020)).</t>
  </si>
  <si>
    <t>JAPON: limite ajustée de 2021= 1.355 t (limite) +338,75 t (report de 2019 (paragraphe 4b de la Rec. 16-07))+ xxx t (complément de la sous-consommation du TAC total (paragraphe 4b de la Rec. 16-07)).</t>
  </si>
  <si>
    <t xml:space="preserve">PHILIPPINES: le plan de remboursement pluriannuel présenté à la réunion de la Commission de 2014 était en attente de l’adoption des rapports de la Sous-commission 3 et de la Commission par correspondance. </t>
  </si>
  <si>
    <t xml:space="preserve">TAIPEI CHINOIS: Le quota ajusté pour 2018 est de 11.750,00 t  (=94.00+2.350), ce qui avait été approuvé par la Commission lors de sa 25e réunion ordinaire. </t>
  </si>
  <si>
    <t xml:space="preserve">TAIPEI CHINOIS: Le quota ajusté pour 2019 est de 11.750,00 t  (=9.400+2.350), ce qui avait été approuvé par la Commission lors de sa 21e réunion extraordinaire. </t>
  </si>
  <si>
    <t>TAIPEI CHINOIS: Le quota ajusté pour 2020 est de 11.550,00 t (=9.400*(1+0,25)-200) en raison de l'inclusion de la sous-consommation de 2018 et du quota de capture initial pour 2020 et de la déduction du transfert de 200 t au Japon.</t>
  </si>
  <si>
    <t>L’AFRIQUE DU SUD a transféré 800 t de son quota de SALB au Japon en 2019</t>
  </si>
  <si>
    <t>L’AFRIQUE DU SUD  transférera 500 t de son quota de SALB au Japon en 2020.</t>
  </si>
  <si>
    <t>AFRIQUE DU SUD : Conformément à la Rec. 16-07 de l’ICCAT, l’Afrique du Sud transfère également 100 t de son quota de SALB au Japon jusqu’en 2020.</t>
  </si>
  <si>
    <t>BELICE: tiene intención de utilizar 62,5 t de su remanente de 2017 en 2019 (Rec. 16-07, párrafo 4b)</t>
  </si>
  <si>
    <t>BELICE: tiene intención de utilizar 1,98 t de su remanente de 2018 en 2020 (Rec. 16-07, párr 4a).</t>
  </si>
  <si>
    <t>CHINA: En 2017 informó a la Comisión de una cuota ajustada de 25 % en 2018.</t>
  </si>
  <si>
    <t>CHINA De conformidad con el párrafo 4b de la Rec. 16-07, la solicitud realizada por China de traspaso del 25 % en la reunión ordinaria 25 % Reunión de la Comisión ha completado utilizando su remanente de 2016 de 30,63 t y 19,37 t, del remanente total del TAC de 2016.</t>
  </si>
  <si>
    <t>CHINA: De conformidad con el párrafo 4b de la Rec. 16-07 quisiera presentar su solicitud para dicho traspaso.</t>
  </si>
  <si>
    <t>JAPÓN: El límite ajustado de 2017 y 2018  incluía una transferencia de 100 t de Brasil y una transferencia de 100 t de Uruguay (Rec. 16-07).</t>
  </si>
  <si>
    <t>JAPÓN: informó a la Comisión en 2017 de que su remanente en 2016 se traspasaría al límite inicial de 2018 (Rec. 16-07).</t>
  </si>
  <si>
    <t>JAPÓN: el límite ajustado de 2018  incluía una transferencia de 100 t de Brasil y una transferencia de 100 t de Uruguay (Rec. 16-07).</t>
  </si>
  <si>
    <t>JAPÓN: informó a la Comisión en 2019 de que su remanente en 2018 se traspasaría al límite inicial de 2020 (Rec. 16-07).</t>
  </si>
  <si>
    <t>JAPÓN: límite ajustado de 2019 = 1.355 t (límite) - 418.7 t (exceso de captura de 2017 (párr. 5 de la Rec.  16-07))+100 t (transferencia Brasil (párr. 3 de la Rec. 16-07))+ 100 t (transferencia de Sudáfrica  (párr. 3 de la Rec. 16-07))+ 800 t (transferencia de Sudáfrica (Circular nº 888/19)).</t>
  </si>
  <si>
    <t>JAPÓN: el remanente de Japón de 2019 se traspasó al límite inicial de 2021 (Rec. 16-07).</t>
  </si>
  <si>
    <t>JAPÓN: límite ajustado de 2020 = 1.355 t (límite) + 239,25 t (traspaso de 2018 (párr. 4 b de la Rec. 16-07))+99, 5 t (complemento del remanente del TAC total (párr. 4b de la Rec. 16-07))+ 100 t (transferencia Brasil (párr. 3 de la Rec. 16-07))+ 100 t (transferencia de Sudáfrica  (párr. 3 de la Rec. 16-07))+ 500t (transferencia de Sudáfrica (Circular#1304/2020))+ 200 t (transferencia de Taipei Chino (Circular#4313/2020))+ 100 t (transferencia de Brasil (Circular# 4498/2020)).</t>
  </si>
  <si>
    <t>JAPÓN: límite ajustado de 2021 = 1.355 t (límite) + 338,75 t (traspaso de 2019 (párr. 4 b de la Rec. 16-07))+XXX t (complemento del remanente del TAC total (párr. 4b de la Rec. 16-07)).</t>
  </si>
  <si>
    <t xml:space="preserve">FILIPINAS: el plan de devolución plurianual presentado en la reunión de la Comisión de 2014 estaba pendiente de la adopción por correspondencia de los informes de la Subcomisión 3 y de la Comisión. </t>
  </si>
  <si>
    <t xml:space="preserve">TAIPEI CHINO: La cuota ajustada de 2018 es 11.750 t (=9.400+2.350), aprobada por la Comisión en su 25ª reunión ordinaria. </t>
  </si>
  <si>
    <t xml:space="preserve">TAIPEI CHINO: La cuota ajustada de 2019 es 11.750 t (=9.400+2.350), aprobada por la Comisión en su 21ª reunión extraordinaria. </t>
  </si>
  <si>
    <t>TAIPEI CHINO: La cuota ajustada de 2020 es 11.550,00 t (= 9.400* (1+0,25)-200)  debido a la inclusión del remanente de 2018, la cuota de captura inicial de 2020 y la deducción de la transferencia de 200 t a Japón.</t>
  </si>
  <si>
    <t>SUDÁFRICA: en 2019 transfirió 800 t de su cuota de atún blanco del sur a Japón.</t>
  </si>
  <si>
    <t>SUDÁFRICA: en 2020 transferencia de 500 t de su cuota de atún blanco del sur a Japón.</t>
  </si>
  <si>
    <t>SUDÁFRICA: con arreglo a la Rec. 16-07, Sudáfrica también transferirá 100 t de su cuota de atún blanco del sur a Japón hasta 2020.</t>
  </si>
  <si>
    <t>BELIZE: is carrying forward 40% of its initial catch limit (52 t).</t>
  </si>
  <si>
    <t>BRAZIL: IQ2018= OQ2018 (=50-25 to Mauritania)+B2017= 25+20= 50 (OQ from Rec. 17-02 and B from Rec. 13-02).</t>
  </si>
  <si>
    <t>BRAZIL: IQ2019= OQ2019 (=50-25 to Mauritania)+B2018= 25+20= 45 (OQ from Rec. 17-02 and B from Rec. 16-03).</t>
  </si>
  <si>
    <t>KOREA: underage up to 50% of the initial catch quota has been carried over biennially.</t>
  </si>
  <si>
    <t>EU: allowed to count up to 200 t against its uncaught southern SWO.</t>
  </si>
  <si>
    <t>EU: quota transfer in 2018 from EU-Spain to Canada of 300 t.</t>
  </si>
  <si>
    <t xml:space="preserve">EU: informed the Secretariat that "it seems that the transfer between France and St Pierre et Miquelon did not take place in 2017. For this reason, the 40 t supposed to be transferred have not been deducted from the 2017 quota." </t>
  </si>
  <si>
    <t xml:space="preserve">EU: the underharvest of the EU in 2017 is of 1852,04 t, which corresponds to more than 15% of its quota. In line with Rec. 17-02 the EU can only carry over to 2019, 15% of its 2017 initial catch limit  (i.e. 1007.7 t).  </t>
  </si>
  <si>
    <t>JAPAN: adjusted limit in 2017 excluded 100 t transferred to Morocco, and 35 t transferred to Canada, and 25 t transferred to Mauritania (Rec. 16-03).</t>
  </si>
  <si>
    <t>JAPAN: adjusted limit in 2018 excluded 100 t transferred to Morocco, and 35 t transferred to Canada, and 25 t transferred to Mauritania (Rec. 17-02).</t>
  </si>
  <si>
    <t>JAPAN: as Mauritania did not submit its North Atlantic swordfish development plan in 2018, the transfers provided for in Rec. 17-02 are considered null.</t>
  </si>
  <si>
    <t xml:space="preserve">MAURITANIA: Brazil, Japan, Senegal and United States transfer 25 t each for a total of 100 t per year.  </t>
  </si>
  <si>
    <t xml:space="preserve">MAURITANIA: is acquiring a coastal fleet to target swordfish. The intention is for this fleet to commence its activity in 2016.  </t>
  </si>
  <si>
    <t>SENEGAL: informed the Commission in June 2018 of its decision to transfer 25 t to Canada (Rec. 17-02).</t>
  </si>
  <si>
    <t>UK-OT: 50% carry forward of underage until 2017, and then a 40% carry forward of underage; 50% = 17.50; 40% = 14.00.</t>
  </si>
  <si>
    <t>CHINESE TAIPEI: 2018 adjusted quota is 343 t (=270+270*40%-35) due to the underage of 2016 exceeding 40% of 2018 initial catch quota and a transfer of 35 t to Canada.</t>
  </si>
  <si>
    <t>CHINESE TAIPEI: As clarified by the Commission at its 21st Special Meeting, catches should include dead discards. Revised Catch(B) in 2014, 2015 and 2016 are 85.07 t, 133.41 t and 151.72 t, respectively.</t>
  </si>
  <si>
    <t>CHINESE TAIPEI: 2019 adjusted quota is 343 t (=270+270*40%-35) due to the underage of 2017 exceeding 40% of 2019 initial catch quota and a transfer of 35 t to Canada.</t>
  </si>
  <si>
    <t>CHINESE TAIPEI: Catches(B) from 2014 to 2018 have included dead discards.</t>
  </si>
  <si>
    <t>CHINESE TAIPEI: 2020 adjusted quota is 323 t (=270+270*40%-35-20) due to the inclusion of 2018 underage and 2020 initial catch quota and the deduction of respective transfers of 35 t to Canada and 20 t to Morocco.</t>
  </si>
  <si>
    <t>Le BELIZE a l'intention d'utiliser 52 t de sa sous-consommation de 2017 en 2019 (Rec. 17-02, para. 3), recevant un transfert d'espadon du Nord de Trinité-et-Tobago: 75 t (Rec. 17-02. para 2b).</t>
  </si>
  <si>
    <t>Le BELIZE reporte 40% de sa limite de capture initiale (52 t).</t>
  </si>
  <si>
    <t>Le BELIZE a l'intention d'utiliser 52 t de sa sous-consommation de 2018 en 2020 (Rec. 17-02, paragraphe 3), recevant un transfert d'espadon du Nord de Trinité-et-Tobago: 75t (Rec. 17-02, paragraphe 2b).</t>
  </si>
  <si>
    <t>BRÉSIL : IQ 2018= OQ 2018 (=50-25 à la Mauritanie)+ B2017= 25+20= 50 (OQ de la Rec. 17.02 et B de la Rec. 13-02).</t>
  </si>
  <si>
    <t>BRÉSIL : IQ 2019= OQ 2019 (=50-25 à la Mauritanie)+ B2018= 25+20= 45 (OQ de la Rec. 17.02 et B de la Rec. 16-03).</t>
  </si>
  <si>
    <t>CHINE: Limite ajustée au titre de 2018 = quota initial (100) -12 (remboursement du quota)+solde disponible de 2016 (2,443 t) = 90,443</t>
  </si>
  <si>
    <t>CHINE: Limite ajustée au titre de 2019 = quota initial (100)- 12,726 (remboursement du quota)+solde disponible de 2017 (6,69t) = 93,964.</t>
  </si>
  <si>
    <t>CHINE: Limite ajustée au titre de 2020 = quota initial (100) + solde disponible de 2018 (3,95t) = 103,95</t>
  </si>
  <si>
    <t>CHINE: programme de remboursement pour la surconsommation réalisée en 2015: remboursement de 12 t en 2017, remboursement de 12 t en 2018, remboursement de 12,726 t en 2019.</t>
  </si>
  <si>
    <t>CORÉE: la sous-consommation de 50% au maximum du quota de capture initial a été reportée tous les deux ans.</t>
  </si>
  <si>
    <t>L’UE est autorisée à comptabiliser jusqu'à 200 t en contrepartie de son espadon du Sud non capturé.</t>
  </si>
  <si>
    <t>UE : en 2018, transfert de quota de 300 t de l'UE-Espagne au Canada.</t>
  </si>
  <si>
    <t xml:space="preserve">L’UE a informé le Secrétariat « qu'il semblerait que le transfert entre la France et Saint-Pierre-et-Miquelon n'ait pas eu lieu en 2017. Pour cette raison, les 40 t censées être transférées n'ont pas été déduites du quota de 2017 ». </t>
  </si>
  <si>
    <t xml:space="preserve">UE: La sous-consommation de l’UE en 2017 s’élève à 1852,04 t, ce qui correspond à plus de 15% de son quota. Conformément à la Rec. 17-02, l’UE peut reporter à 2019 15% au maximum de sa limite de capture initiale de 2017 (à savoir 1007,7 t)  </t>
  </si>
  <si>
    <t xml:space="preserve">UE: Pour 2019, la limite ajustée est calculée en tenant compte des transferts au Canada (300 t de l’UE-Espagne) et des 40 t transférées à Saint-Pierre-et-Miquelon conformément aux dispositions de la Rec. 17-02. </t>
  </si>
  <si>
    <t>JAPON: la limite ajustée en 2017 ne comprenait pas les 100 t transférées au Maroc, les 35 t transférées au Canada et les 25 t transférées à la Mauritanie (Rec. 16-03).</t>
  </si>
  <si>
    <t>JAPON: la limite ajustée en 2018 ne comprenait pas les 100 t transférées au Maroc, les 35 t transférées au Canada et les 25 t transférées à la Mauritanie (Rec. 17-02).</t>
  </si>
  <si>
    <t>JAPON: Comme la Mauritanie n’a pas soumis son programme de développement de l’espadon de l’Atlantique Nord en 2018, les transferts prévus dans la Rec. 17-02 sont considérés comme nuls.</t>
  </si>
  <si>
    <t xml:space="preserve">MAURITANIE: Le Brésil, le Japon, le Sénégal et les États-Unis : transfert de 25 t chacun, totalisant 100 t par an.  </t>
  </si>
  <si>
    <t xml:space="preserve">MAURITANIE est en train de se doter d'une flottille côtière ciblant l'espadon. Il est prévu que cette flottille débute ses activités en 2016.  </t>
  </si>
  <si>
    <t>Le SÉNÉGAL a informé la Commission en juin 2018 de sa décision de transférer 25 t au Canada (Rec. 17-02).</t>
  </si>
  <si>
    <t>SÉNÉGAL: Limite ajustée de 2020 = Limite de 2020 + solde max. (limite 2020*0,4) -transfert Canada (125 t) = 250 + (250 * 0,4) -125= 225 t</t>
  </si>
  <si>
    <t>RU-TO: 50% de report de sa sous-consommation jusqu’en 2017 et ensuite 40% de report de sa sous-consommation; 50%=17,50; 40% = 14,00.</t>
  </si>
  <si>
    <t>TAIPEI CHINOIS: Le quota ajusté pour 2018 est de 343 t (=270+270*40%-35) en raison de la sous-consommation de 2016 dépassant 40% de son quota de capture initial de 2018 et d’un transfert de 35 t au Canada.</t>
  </si>
  <si>
    <t>TAIPEI CHINOIS: Tel que précisé par la Commission lors de sa 21e réunion extraordinaire, les prises devraient inclure les rejets morts. Les prises révisées (B) en 2014, 2015 et 2016 s'élèvent à 85,07 t, 133,41 t et 151,72 t respectivement.</t>
  </si>
  <si>
    <t>TAIPEI CHINOIS: Le quota ajusté pour 2019 est de 343 t (=270+270*40%-35) en raison de la sous-consommation de 2017 dépassant 40% de son quota de capture initial de 2019 et d’un transfert de 35 t au Canada.</t>
  </si>
  <si>
    <t>TAIPEI CHINOIS: Les prises (B) de 2014 à 2018 incluaient les rejets morts.</t>
  </si>
  <si>
    <t>TAIPEI CHINOIS: Le quota ajusté pour 2020 est de 323 t (= 270 + 270* 40% -35-20) en raison de l'inclusion de la sous-consommation de 2018 et du quota de capture initial pour 2020 et de la déduction des transferts respectifs de 35 t au Canada et de 20 t au Maroc.</t>
  </si>
  <si>
    <t>BELICE: Traspaso del 40% de su límite de captura inicial (52 t).</t>
  </si>
  <si>
    <t>BRASIL: IQ2018= OQ2018 (=50-25 a Mauritania)+B2017= 25+20= 50 (OQ de Rec. 17-02 y B de la Rec. 13-02).</t>
  </si>
  <si>
    <t>BRASIL: IQ2019= OQ2019 (=50-25 a Mauritania)+B2018= 25+20= 45 (OQ de Rec.  17-02 y B de la Rec. 16-03).</t>
  </si>
  <si>
    <t>CHINA: límite ajustado para 2018 = cuota inicial (100) - 12 (devolución cuota) + saldo disponible de 2016 (2.443 t) = 90.443.</t>
  </si>
  <si>
    <t>CHINA: límite ajustado para 2019 = cuota inicial (100) - 12,726 (devolución cuota) + saldo disponible de 2017 (6,69 t) = 93.964.</t>
  </si>
  <si>
    <t>CHINA: límite ajustado para 2020 = cuota inicial (100)  + saldo disponible de 2018 (3,95t) = 103,95.</t>
  </si>
  <si>
    <t>CHINA: plan devolución de exceso de captura de 2015: devolución 12 t en 2017, devolución de 12 t en 2018, devolución 12,726 t en 2019.</t>
  </si>
  <si>
    <t>COREA: un remanente de hasta el 50 % de cuota de captura inicial ha sido traspasado cada dos años.</t>
  </si>
  <si>
    <t>UE: se le permitió contabilizar hasta 200 t de su cuota no capturada de pez espada del sur.</t>
  </si>
  <si>
    <t>UE: transferencia de cuota en 2018 de 300 t de UE-España a Canadá.</t>
  </si>
  <si>
    <t xml:space="preserve">UE: informó a la Secretaría de que «parece que la transferencia entre Francia y San Pedro y Miquelón no se realizó en 2017. Por ello, las 40 t que supuestamente se iban a transferir no se han deducido de la cuota de 2017». </t>
  </si>
  <si>
    <t xml:space="preserve">UE: el remanente de la UE en 2017 es de 1.852,04 t, lo que corresponde a más del 15 % de su cuota. De conformidad con la Rec. 17-02, la UE solo puede traspasar a 2019 el 15 % de su límite de captura inicial de 2017 (a saber, 1.007, 7 t).  </t>
  </si>
  <si>
    <t xml:space="preserve">UE: para 2019 el límite de cuota ajustado se calcula teniendo en cuenta las transferencias a Canadá (300 t de UE-España) y a San Pedro y Miquelón (40 t), tal y como establece la Rec.. 17-02. </t>
  </si>
  <si>
    <t>JAPÓN: el límite ajustado en 2017 no incluye 100 t transferidas a Marruecos, 35 t transferidas a Canadá y 25 t transferidas a Mauritania (Rec. 16-03).</t>
  </si>
  <si>
    <t>JAPÓN: el límite ajustado en 2018 no incluye 100 t transferidas a Marruecos, 35 t transferidas a Canadá y 25 t transferidas a Mauritania (Rec. 17-02).</t>
  </si>
  <si>
    <t>JAPÓN:  dado que Mauritania no presentó su plan de desarrollo de pez espada del Atlántico norte en 2018, las transferencias previstas en  la Rec.  17-02 se consideran anuladas.</t>
  </si>
  <si>
    <t>JAPÓN:  la cuota ajustada/límite de captura de pez espada del norte para 2014, 2015 y 2016 se ha corregido. Las cifras correctas se han utilizado en el «formulario para  la aplicación de los excesos/ remanentes de captura».</t>
  </si>
  <si>
    <t xml:space="preserve">MAURITANIA transferencias de Brasil, Japón, Senegal y Estados Unidos de 25 t cada uno, hasta un total de 100 t por año.  </t>
  </si>
  <si>
    <t xml:space="preserve">MAURITANIA: está adquiriendo una flota costera para dirigirse al pez espada. La intención de esta flota es comenzar su actividad en 2016.  </t>
  </si>
  <si>
    <t>SENEGAL: informó a la Comisión en junio de 2018 de su intención de transferir 25 t a Canadá (Rec. 17-02).</t>
  </si>
  <si>
    <t>REINO UNIDO (TU): traspaso del 50 % del remanente hasta 2017, y después traspaso del 40 % del remanente; 50 % = 17,50: 40 % = 14,00</t>
  </si>
  <si>
    <t>TAIPEI CHINO: La cuota ajustada de 2018 es 343 t (=270+270*40%-35) debido a que el remanente de 2016 superó el 40 % de la cuota de captura inicial y a una transferencia de 35 t a Canadá.</t>
  </si>
  <si>
    <t>TAIPEI CHINO: tal y como aclaró la Comisión en su 21ª reunión extraordinaria, las capturas deberían incluir descartes muertos. captura revisada (B) en 2014, 2015 y 2016 es 85,07 t, 133,41 t y 151,72 t respectivamente.</t>
  </si>
  <si>
    <t>TAIPEI CHINO: la cuota ajustada de 2019 es 343 t (=270+270*40%-35) debido a que el remanente de 2017 superó el 40 % de la cuota de captura inicial y a una transferencia de 35 t a Canadá.</t>
  </si>
  <si>
    <t>TAIPEI CHINO: Capturas (B) de 2014 a 2018 incluyen descartes muertos.</t>
  </si>
  <si>
    <t>TAIPEI CHINO: la cuota ajustada de 2020 es 323 t (= 270+270* 40% -35-20)  debido a la inclusión del remanente de 2018, la cuota de captura inicial de 2020 y la deducción de las transferencias respectivas de 35 t a Canadá y 20 t a Marruecos.</t>
  </si>
  <si>
    <t>BELIZE: intends to use 25 t of its underage from 2017 in 2019 (Rec. 17-03, para 2); receiving a transfer of S-SWO from the United States: 25 t, Brazil: 50 t and Uruguay: 50 t (Rec. 17-03).</t>
  </si>
  <si>
    <t>BELIZE: is carrying forward 20% of its initial catch limit (25 t).</t>
  </si>
  <si>
    <t>BELIZE: intends to use 25 t of its underages from 2018 in 2020 (Rec. 17-03, para 2); receiving a transfer of S-SWO from the United States: 25 t, Brazil: 50 t and Uruguay: 50 t (Rec. 17-03, para 5).</t>
  </si>
  <si>
    <t>EU: allowed to count up to 200 t against its uncaught northern SWO.</t>
  </si>
  <si>
    <t>JAPAN: Japan's underage in 2014 was carried over to the 2016 initial limit (Rec. 13-03), (Rec. 15-03), (Rec. 16-04).</t>
  </si>
  <si>
    <t>JAPAN: adjusted limit from 2011 to 2021 excluded 50 t transfered to Namibia (Rec. 09-03 to Rec. 17-03).</t>
  </si>
  <si>
    <t>JAPAN: 2020 adjusted limit = 901 t (Limit) + 600 t (2018 carry over (para 1(3) of Rec. 17-03)) - 50 t (transfer to Namibia (para 5 of Rec. 17-03)).</t>
  </si>
  <si>
    <t>KOREA: underage up to 30% of the initial catch quota has been carried over biennially.</t>
  </si>
  <si>
    <t>CHINESE TAIPEI: 2018 adjusted quota is 559.90 t (=459+100.9) due to the inclusion of 2017 underage.</t>
  </si>
  <si>
    <t>CHINESE TAIPEI: 2020 adjusted quota is 550.8 t (=459*(1+20%)) due to the inclusion of 2019 underage and 2020 initial catch quota.</t>
  </si>
  <si>
    <t>USA: the 2016-2020 adjusted quota reflects transfers to Namibia (50 t), Belize (25 t) and Côte d'Ivoire (25 t) in accordance with Rec. 16-04/17-03.</t>
  </si>
  <si>
    <t>Le BELIZE a l'intention d'utiliser 25 t de sa sous-consommation de 2017 en 2019 (Rec. 17-03, para. 2), recevant un transfert d'espadon du Sud des États-Unis (25 t), du Brésil (50 t) et de l’Uruguay  (50 t) (Rec. 17-03).</t>
  </si>
  <si>
    <t>Le BELIZE reporte 20% de sa limite de capture initiale (25t).</t>
  </si>
  <si>
    <t>Le BELIZE a l'intention d'utiliser 25t de sa sous-consommation de 2018 en 2020 (Rec. 17-03, paragraphe 2), recevant un transfert d'espadon du Sud des États-Unis (25t), du Brésil (50t) et de l’Uruguay  (50t) (paragraphe 5 de la Rec. 17-03).</t>
  </si>
  <si>
    <t>L’UE est autorisée à comptabiliser jusqu'à 200 t en contrepartie de son espadon du Nord non capturé.</t>
  </si>
  <si>
    <t>JAPON: La sous-consommation du Japon en 2014 a été reportée à la limite initiale de 2016 (Rec. 13-03), (Rec. 15-03), (Rec. 16-04).</t>
  </si>
  <si>
    <t>JAPON: la limite ajustée de 2011 à 2021 n’incluait pas les 50 t transférées à la Namibie (Rec. 09-03 à Rec. 17-03).</t>
  </si>
  <si>
    <t>JAPON: limite ajustée de 2019 = 901 t (limite) + 340,2 t (report de 2017 (paragraphe 1(3) de la Rec. 17-03) - 50 t (transfert à la Namibie (paragraphe 5 de la Rec. 17-03)).</t>
  </si>
  <si>
    <t xml:space="preserve"> JAPON: limite ajustée de 2020 = 901 t (limite) + 600 t (report de 2018 (paragraphe 1(3) de la Rec. 17-03) - 50 t (transfert à la Namibie (paragraphe 5 de la Rec. 17-03)). </t>
  </si>
  <si>
    <t>CORÉE: la sous-consommation de 30% au maximum du quota de capture initial a été reportée tous les deux ans.</t>
  </si>
  <si>
    <t>TAIPEI CHINOIS: Le quota ajusté pour 2018 est de 559,90 t (= 459 + 100,9) en raison de l'inclusion de la sous-consommation de 2017.</t>
  </si>
  <si>
    <t>TAIPEI CHINOIS: Le quota ajusté pour 2020 est de 550,8 t (=459*(1+20%)) en raison de l'inclusion de la sous-consommation de 2019 et du quota de capture initial de 2020.</t>
  </si>
  <si>
    <t>ÉTATS-UNIS : le quota ajusté au titre de 2016-2020 reflète les transferts à la Namibie (50 t), au Belize (25 t) et à la Côte d’Ivoire (25 t) conformément à la Rec. 16-04/17-03.</t>
  </si>
  <si>
    <t>BELICE: tiene intención de utilizar 25 t de su remanente de 2017 en 2019 (Rec. 17-03, párr. 2), recepción de transferencias de S-SWO de Estados Unidos: 25 t, Brasil: 50 t y Uruguay: 50 t (Rec. 17-03).</t>
  </si>
  <si>
    <t>BELICE: traspaso del 20 % de su límite de captura inicial (25 t).</t>
  </si>
  <si>
    <t>BELICE: tiene intención de utilizar 25 t de su remanente de 2018 en 2020 (Rec. 17-03, párr. 2), recepción de transferencias de S-SWO de Estados Unidos: 25 t, Brasil: 50 t y Uruguay: 50 t (Rec. 17-03, párr. 5)</t>
  </si>
  <si>
    <t>UE: se le permitió contabilizar hasta 200 t de su cuota no capturada de pez espada del norte.</t>
  </si>
  <si>
    <t>JAPÓN: el remanente de Japón de 2014 se traspasó al límite inicial de 2016 (Rec. 13-03), (Rec. 15-03), (Rec. 16-04).</t>
  </si>
  <si>
    <t>JAPÓN: el límite ajustado de 2011 a 2021 no incluye 50 t transferidas a Namibia (Rec. 09-03 y Rec. 17-03).</t>
  </si>
  <si>
    <t>JAPÓN: límite ajustado de 2019 = 901 t (límite) + 340,2 t (traspaso de 2017 (párr. 1(3) de la Rec. 17-03)) 50 t (transferencia a Namibia (párr. 5 de la Rec. 17-03)).</t>
  </si>
  <si>
    <t>JAPÓN: límite ajustado de 2020 = 901 t (límite) + 600 t (traspaso de 2018 (párr. 1(3) de la Rec. 17-03)) 50 t (transferencia a Namibia (párr. 5 de la Rec. 17-03)).</t>
  </si>
  <si>
    <t>COREA: un remanente de hasta el 30 % de cuota de captura inicial ha sido traspasado cada dos años.</t>
  </si>
  <si>
    <t>TAIPEI CHINO: la cuota ajustada de 2018 es 559,90 t (=459+100,9) debido a la inclusión del remanente de 2017.</t>
  </si>
  <si>
    <t>TAIPEI CHINO: la cuota ajustada de 2020 es 550,8 t (=459*(1+20%))  debido a la inclusión del remanente de 2019 y a la cuota de captura inicial de 2020.</t>
  </si>
  <si>
    <t>ESTADOS UNIDOS: la cuota ajustada para 2016-2020 refleja las transferencias a Namibia (50 t), Belice (25 t) y Côte d'Ivoire (25 t) de conformidad con las Recs. 16-04/17-03</t>
  </si>
  <si>
    <t>JAPAN: current catch for 2017 includes 5.3 t of dead discards as reported in Task 1 data.</t>
  </si>
  <si>
    <t>JAPAN: 2019 adjusted limit = 2544.00 t (Limit) (para 5 of Rec. 18-02).</t>
  </si>
  <si>
    <t>JAPAN: current catch for 2019 includes 9.25 t of dead discards.</t>
  </si>
  <si>
    <t>KOREA: since 2018, Chinese Taipei transferred 50 t of its quota to Korea every year.</t>
  </si>
  <si>
    <t>MAURITANIA: may catch up to 5 t for research in each year, if they respect the rules of reporting of catches defined in this Recommendation. The catch shall be deducted from the unallocated reserve (Rec. 19-04, para 5).</t>
  </si>
  <si>
    <t>CHINESE TAIPEI: 2019 adjusted quota is 34 t (=84-50) due to the transfer of 50 t to Korea.</t>
  </si>
  <si>
    <t>CHINESE TAIPEI: 2020 adjusted quota is 40 t (=90-50) due to the transfer of 50 t to Korea.</t>
  </si>
  <si>
    <t>SENEGAL: may catch up to 5 t for research in each year, if they respect the rules of reporting of catches defined in this Recommendation. The catch shall be deducted from the unallocated reserve (Rec. 19-04, para 5).</t>
  </si>
  <si>
    <t>JAPON: la capture actuelle pour 2017 comprend 5,3 t de rejets morts, comme indiqué dans les données de la tâche 1.</t>
  </si>
  <si>
    <t>JAPON: la capture actuelle pour 2019 comprend 9,25 t de rejets morts.</t>
  </si>
  <si>
    <t>JAPON:  limite ajustée de 2020 du Japon = 2819,00 t (limite) (paragraphe 5 de la Rec. 19-04) + 20,27t (report de 2019 (paragraphe 7 de la Rec. 19-04))</t>
  </si>
  <si>
    <t>CORÉE: Depuis 2018, le Taipei chinois transfère 50 t de son quota à la Corée chaque année.</t>
  </si>
  <si>
    <t>La LIBYE transfère 46 t de son quota à l'Algérie en 2018.</t>
  </si>
  <si>
    <t>MAROC: Quota ajusté 2020 = Le quota national de 2020 ajusté suite au transfert de l'Égypte de 204,62 tonnes (3284+204,62 = 3488,62 tonnes)</t>
  </si>
  <si>
    <t>La MAURITANIE peut pêcher jusqu’à 5 t chaque année jusque fin 2017 au titre du quota de recherche (Rec.  14-04, paragraphe 5).</t>
  </si>
  <si>
    <t>TAIPEI CHINOIS: le quota ajusté de 2019 se chiffre à 34 t (=84-50) en raison d'un transfert de 50 t à la Corée.</t>
  </si>
  <si>
    <t>TAIPEI CHINOIS: le quota ajusté de 2020 se chiffre à 40 t (=90-50) en raison d'un transfert de 50 t à la Corée.</t>
  </si>
  <si>
    <t>Le SÉNÉGAL peut capturer un montant allant jusqu'à 5 t destiné à la recherche chaque année s’il respecte les règles de déclaration des prises définies dans la présente Recommandation. La prise devra être déduite de la réserve non allouée (Rec. 19-04, paragraphe 5).</t>
  </si>
  <si>
    <t>JAPÓN: la captura actual para 2017 incluye 5,3 t de descartes muertos, tal como se comunicaron en los datos de Tarea 1.</t>
  </si>
  <si>
    <t>JAPÓN: límite ajustado de 2019= 2.544,00 t (límite) (párr. 5 de la Rec. 18-02).</t>
  </si>
  <si>
    <t>JAPÓN: la captura actual para 2019 incluye 9,25 t de descartes muertos.</t>
  </si>
  <si>
    <t>JAPÓN:  Límite ajustado de Japón en 2020 = 2.819,00 t (límite) (párr. 5 de la Rec. 19-04) + 20,27 t (traspaso de 2019 (párr. 7 de la  Rec. 19-04)).</t>
  </si>
  <si>
    <t>COREA: desde 2018, Taipei Chino ha transferido 50 t de su cuota a Corea cada año.</t>
  </si>
  <si>
    <t xml:space="preserve">COREA: traspasó su cuota no utilizada de 2019 (1,57 t) a 2020. </t>
  </si>
  <si>
    <t>MARRUECOS cuota ajustada de 2020 = cuota nacional ajustada de 2020 tras una transferencia de Egipto de 204,62 t (3.284+204,62 = 3.488,62 t)</t>
  </si>
  <si>
    <t>MAURITANIA: puede capturar hasta 5 t para investigaciones cada año hasta el final de 2017 (Rec. 14-04, párrafo 5].</t>
  </si>
  <si>
    <t>MAURITANIA: puede capturar hasta 5 t para fines de investigación cada año, si respeta las normas de comunicación de capturas definidas en dicha Recomendación. La captura se deducirá de la reserva no asignada (Rec. 19-04, párrafo 5)</t>
  </si>
  <si>
    <t>NORUEGA: de conformidad con la Rec. 19-04, párr. 5, Noruega contaba inicialmente con una asignación de cuota de 300 t de atún rojo del este en 2020. Con arreglo a la Rec. 19-04, párr. 7, Noruega solicitó a la Subcomisión 2 transferir un máximo del 5 % de su cuota de 2019 a 2020. En 2019 se utilizaron 49,3 t de la cuota de captura noruega (239 t), y 11,95 t (5 % de 239 t) pueden, según el párrafo 7, transferirse a 2020.</t>
  </si>
  <si>
    <t>TAIPEI CHINO: la cuota ajustada de 2019 es 34 t ( = 84-50) debido a la transferencia de 50 t a Corea.</t>
  </si>
  <si>
    <t>TAIPEI CHINO: la cuota ajustada de 2020 es 40 t ( = 90-50) debido a la transferencia de 50 t a Corea.</t>
  </si>
  <si>
    <t>SENEGAL: podría capturar hasta 5 t para fines de investigación cada año, si respeta las normas de comunicación de capturas definidas en esta Recomendación. La captura se deducirá de la reserva no asignada (Rec. 19-04, párr. 5)</t>
  </si>
  <si>
    <t>France-Saint-Pierre &amp; Miquelon: would like to transfer to Canada, the amount of 9.62 t of bluefin tuna from its 2018 and 2019 quota allocation.</t>
  </si>
  <si>
    <t>JAPAN: the underharvest of up to 10% of the initial quota allocation may be added to next year (Rec. 14-05, 16-08, 17-06).</t>
  </si>
  <si>
    <t>JAPAN: current catch for 2018 includes 1.10 t of dead discards.</t>
  </si>
  <si>
    <t>JAPAN: 2019 adjusted limit = 407.48 t (Limit) + 1.73 t (2018 carry over (para 7a of Rec. 17-06).</t>
  </si>
  <si>
    <t>JAPAN: current catch for 2019 includes 0.21 t of dead discards.</t>
  </si>
  <si>
    <t>JAPAN: Japan's 2020 adjusted limit = 407.48t (Limit) + 2.92t (2019 carry over (para 7a of Rec. 17-06).</t>
  </si>
  <si>
    <t>MEXICO: transfer of its adjusted quota to Canada for 2017 is 73.98 t, Rec. 16-08, para 6d).</t>
  </si>
  <si>
    <t>MEXICO: transfer of 60.44 t of its adjusted quota in 2018 to Canada, Rec. 17-06, para 6d).</t>
  </si>
  <si>
    <t>MEXICO: transfer of 79.44 t of its adjusted quota in 2019 to Canada, Rec. 17-06, para 6d).</t>
  </si>
  <si>
    <t>La FRANCE (au titre de SAINT-PIERRE ET MIQUELON) souhaite transférer au Canada le montant de 9,62 tonnes de thon rouge provenant de ses quotas de 2018 et 2019.</t>
  </si>
  <si>
    <t xml:space="preserve">JAPON: la sous-consommation pourrait être ajoutée l'année prochaine à hauteur de 10% de l'allocation initiale de quota (Rec. 14-05, 16-08, 17-06) </t>
  </si>
  <si>
    <t>JAPON: la capture actuelle pour 2018 comprend 1,10 t de rejets morts.</t>
  </si>
  <si>
    <t>JAPON: limite ajustée de 2019= 407,48 t (limite) + 1,73 t (report de 2018, paragraphe 7a de la Rec. 17-06).</t>
  </si>
  <si>
    <t>JAPON: la capture actuelle pour 2019 comprend 0,21 t de rejets morts.</t>
  </si>
  <si>
    <t>JAPON: limite ajustée de 2020= 407,48 t (limite) + +2,92 t (report de 2019, paragraphe 7a de la Rec. 17-06).</t>
  </si>
  <si>
    <t>MEXIQUE : transfert de 73,98 t de son quota ajusté en 2017 au Canada (Rec. 16-08, paragraphe 6 d).</t>
  </si>
  <si>
    <t>MEXIQUE : transfert de 60,44 t de son quota ajusté en 2018 au Canada (Rec. 17-06, paragraphe 6 d).</t>
  </si>
  <si>
    <t>MEXIQUE : transfert de 79,44 t de son quota ajusté en 2019 au Canada (Rec. 17-06, paragraphe 6 d).</t>
  </si>
  <si>
    <t>FRANCIA (SPM): quisiera trasferir a Canadá 9,62 t de atún rojo de su asignación de cuota de 2018 y 2019.</t>
  </si>
  <si>
    <t>JAPÓN: el remanente de hasta el 10 % de la asignación inicial de cuota puede añadirse al próximo año (Recs. 14-05, 16-08, 17-06).</t>
  </si>
  <si>
    <t>JAPÓN: la captura actual para 2018 incluye 1,10 t de descartes muertos.</t>
  </si>
  <si>
    <t>JAPÓN: límite ajustado de 2019 = 407,48 t (límite) + 1,73 t (traspaso de 2018 (párr. 7a de la Rec. 17-06).</t>
  </si>
  <si>
    <t>JAPÓN: la captura actual para 2019 incluye 0,21 t de descartes muertos.</t>
  </si>
  <si>
    <t>JAPÓN: límite ajustado de 2020 = 407,48t (límite) + 2,92 t (traspaso de 2019 (párr. 7a de la Rec. 17-06).</t>
  </si>
  <si>
    <t>MÉXICO:  transferencia de 73,98 t de su cuota ajustada a Canadá en 2017, Rec. 16-08, párrafo 6d)</t>
  </si>
  <si>
    <t>MÉXICO:  transferencia de 60,44 t de su cuota ajustada a Canadá en 2018, Rec. 17-06, párrafo 6d)</t>
  </si>
  <si>
    <t>MÉXICO:  transferencia de 79,44 t de su cuota ajustada a Canadá en 2019, Rec. 17-06, párrafo 6d)</t>
  </si>
  <si>
    <t xml:space="preserve">COSTA RICA: neither fishing plan nor statement of intent/requested inclusion in the quota table. </t>
  </si>
  <si>
    <t>CHINA: adjusted limit for 2018 = initial quota (5376) + 5376*15% (available balance of 2016) + 1,000 t transfer from Japan = 7182.4 t.</t>
  </si>
  <si>
    <t>CHINA: adjusted limit for 2019 = initial quota (5376) + 5376*15% (available balance of 2017) + 1,000 t transfer from Japan = 7182.4 t.</t>
  </si>
  <si>
    <t>CHINA: adjusted limite for 2020 = initial quota (4462.08) + 4462.08*15% (available balance of 2018) + 600 t transfer from Japan = 5731.39 t.</t>
  </si>
  <si>
    <t xml:space="preserve">EU: in 2017 the underharvest was of 168.52 t, which is less than the maximum allowed of 15% provided in Rec. 16-01. Therefore, the EU is entitled to carry over 168.52 t to 2019. </t>
  </si>
  <si>
    <t>GHANA: Rec. 18-01, para 2 removes payback from Ghana.</t>
  </si>
  <si>
    <t>JAPAN: adjusted catch limit for 2017 does not take into account the “pay back” stipulated in para 2a of Rec. 16-01.</t>
  </si>
  <si>
    <t>JAPAN: 2018 adjusted limit = 15415.88 t (it was deducted by the "pay back" provision in para 2a of Rec. 16-01.)</t>
  </si>
  <si>
    <t xml:space="preserve">KOREA: underage up to 30% of the initial catch quota has been carried over to the following year in 2014 and 2015. Since 2016, underage up to 15% of the initial catch quota has been carried over to the following year. </t>
  </si>
  <si>
    <t>KOREA: in light of the decisions at the 21st Special Commission meeting, Korea's BET adjusted quota for 2017 is 1,708.9 t.</t>
  </si>
  <si>
    <t xml:space="preserve">COSTA RICA: Aucun plan de pêche, ni déclaration d'intention/ demande d'inclusion dans le tableau des quotas </t>
  </si>
  <si>
    <t>CHINE: Limite ajustée au titre de 2018 = quota initial (5376)+5376 * 15% (solde disponible de 2016)+ 1.000 t transférées du Japon = 7182,4.</t>
  </si>
  <si>
    <t>CHINE: Limite ajustée au titre de 2019 = quota initial (5376)+5376 * 15% (solde disponible de 2017)+ 1.000 t transférées du Japon = 7182,4.</t>
  </si>
  <si>
    <t>CHINE: Limite ajustée au titre de 2020 = quota initial (4462,08)+4462,08 * 15% (solde disponible de 2018)+ 1.000 t  transférées du Japon = 5731.39</t>
  </si>
  <si>
    <t xml:space="preserve">Le GHANA s'engage à rembourser la surconsommation correspondant à 2006-2010 entre 2012 et 2021 à hauteur de 337 t par an. </t>
  </si>
  <si>
    <t>GHANA: le paragraphe 2 de la Rec. 18-01 supprime le remboursement du Ghana.</t>
  </si>
  <si>
    <t>JAPON: La limite ajustée de capture au titre de 2017 ne tenait pas compte du « remboursement » stipulé au paragraphe 2(a) de la Rec. 16-01.</t>
  </si>
  <si>
    <t>JAPON : limite ajustée de 2018 = 15.415,88 t (déduction en raison de la disposition de « remboursement » prévue au paragraphe 2(a) de la Rec. 16-01).</t>
  </si>
  <si>
    <t>JAPON: limite ajustée de 2019 = 17.696 t (limite) + 2.654,4 t (report de 2018 (17.696 * 15%) (paragraphe 8 de la Rec. 16-01) – 1.000 t (transfert à la Chine (paragraphe 7 de la Rec. 16-01)) - 70 t (transfert au Ghana (paragraphe 7 de la Rec. 16-01)).</t>
  </si>
  <si>
    <t>JAPON: la capture actuelle pour 2018 comprend 26,09 t de rejets morts.</t>
  </si>
  <si>
    <t>CORÉE: Depuis 2018, le Corée transfère 223t de son quota au Taipei chinois chaque année.</t>
  </si>
  <si>
    <t xml:space="preserve">CORÉE: 20 t du quota de capture de thon obèse ont été transférées chaque année au Ghana jusqu’en 2015.  </t>
  </si>
  <si>
    <t>CORÉE: Sur la base des décisions prises lors de la 21e réunion extraordinaire, le quota ajusté de thon obèse de la Corée au titre de 2017 s’élève à 1.708,9 t.</t>
  </si>
  <si>
    <t xml:space="preserve">CORÉE: Le quota ajusté de thon obèse au titre de 2018 s'élève à 1.486 tonnes , ce qui reflète le transfert de 223 tonnes au Taipei chinois. </t>
  </si>
  <si>
    <t xml:space="preserve">CORÉE: Le quota ajusté de thon obèse au titre de 2019 s'élève à 1.486 tonnes , ce qui reflète le transfert de 223 tonnes au Taipei chinois. </t>
  </si>
  <si>
    <t>TAIPEI CHINOIS: Le quota ajusté pour 2018 est de 13.653,85 t (=11.679+11.679*15%+223) en raison de la sous-consommation de 2016 dépassant 15% de sa limite de capture initiale de 2018 et d’un transfert de 223 t de la Corée.</t>
  </si>
  <si>
    <t>TAIPEI CHINOIS: Le quota ajusté pour 2019 est de 13.653,85 t (=11.679+11.679*15%+223) en raison de la sous-consommation de 2017 dépassant 15% de sa limite de capture initiale de 2019 et d’un transfert de 223 t de la Corée.</t>
  </si>
  <si>
    <t>TAIPEI CHINOIS: Le quota ajusté pour 2020 est de 11.201,26 t = 9226,41t  (quota initial) + 11.679*15% (report de 15% du quota initial de 2018 conformément à la Rec. 16-01) + 223 (transfert de la Corée).</t>
  </si>
  <si>
    <t xml:space="preserve">COSTA RICA: ni plan de pesca ni declaración de intenciones/solicitud de inclusión en la tabla de cuotas. </t>
  </si>
  <si>
    <t>CHINA:límite ajustado para 2018 = cuota inicial (5.376) + 5.376*15 % (saldo disponible de 2016) + transferencia de 1.000 t de Japón = 7.182,4 t.</t>
  </si>
  <si>
    <t>CHINA:límite ajustado para 2019 = cuota inicial (5.376) + 5.376*15 % (saldo disponible de 2017) + transferencia de 1.000 t de Japón = 7.182,4 t.</t>
  </si>
  <si>
    <t>CHINA: límite ajustado para 2020 = cuota inicial (4.462,08) + 4.462,08*15 % (saldo disponible de 2018) + transferencia de 600 t de Japón = 5.731,39 t.</t>
  </si>
  <si>
    <t xml:space="preserve">GHANA: se comprometió a devolver el exceso de captura de 2006 a 2010 de 2012 a 2021 con 337 t al año. </t>
  </si>
  <si>
    <t>GHANA: Rec. 18-01, párr. 2 elimina la devolución de Ghana.</t>
  </si>
  <si>
    <t>JAPÓN: el límite ajustado de 2017 incluía el 15 % del límite inicial como traspaso del remanente de 2016 a lo que hay que restar 1.000 t transferidas a China y 70 t transferidas a Ghana (Rec. 16-01).</t>
  </si>
  <si>
    <t>JAPÓN: el límite ajustado de 2018 incluía el 15 % del límite inicial como traspaso del remanente de 2017 a lo que hay que restar 1.000 t transferidas a China y 70 t transferidas a Ghana(Rec. 16-01).</t>
  </si>
  <si>
    <t>JAPÓN: el límite de captura ajustado para 2017 no tiene en cuenta la «devolución» estipulada en el párr. 2a de la Rec. 16-01.</t>
  </si>
  <si>
    <t>JAPÓN: límite ajustado de 2018 = 15.415,88 t (deducción de la disposición sobre «devolución « en el párr. 2a de la Rec. 16-01).</t>
  </si>
  <si>
    <t>JAPÓN: límite ajustado de 2019 = 17.696 t (límite) + 2.654,4 t (traspaso de 2018 (17.696*15 %) (párr. 8 de la Rec. 16-01) - 1.000 t (transferencia a China (párr. 7 de la Rec. 16-01)) 70 t (transferencia Ghana (párr. 7 de la Rec. 16-01)).</t>
  </si>
  <si>
    <t>JAPÓN: la captura actual para 2018 incluye 26,09 t de descartes muertos.</t>
  </si>
  <si>
    <t>COREA: desde 2018, Corea ha transferido 223 t de su cuota a Taipei Chino cada año.</t>
  </si>
  <si>
    <t xml:space="preserve">COREA: un remanente de hasta el 30 % de la cuota de captura inicial ha sido traspasado al año siguiente en 2014 y 2015. Desde 2016,  un remanente de hasta el 15 % de la cuota de captura inicial ha sido traspasado al año siguiente. </t>
  </si>
  <si>
    <t>COREA: ante la decisión de la 21ª reunión extraordinaria de la Comisión, la cuota ajustada de patudo de Corea para 2017 se sitúa en 1.708,9 t.</t>
  </si>
  <si>
    <t xml:space="preserve">COREA: la cuota ajustada de BET para 2018 es de 1.486 t. Refleja la transferencia de 223 t a Taipei Chino. </t>
  </si>
  <si>
    <t xml:space="preserve">COREA: la cuota ajustada de BET para 2019 es de 1.486 t. Refleja la transferencia de 223 t a Taipei Chino. </t>
  </si>
  <si>
    <t>TAIPEI CHINO: cuota ajustada de 2018  de 13.653,85 t (=11.679+11.679*15 % + 223) debido a que el remanente de 2016 superó el 15 % del límite de captura inicial de 2018 y debido a una transferencia de 223 t de Corea.</t>
  </si>
  <si>
    <t>TAIPEI CHINO: cuota ajustada de 2019  de 13.653,85 t (=11.679+11.679*15 % + 223) debido a que el remanente de 2017 superó el 15 % del límite de captura inicial de 2019 y debido a una transferencia de 223 t de Corea.</t>
  </si>
  <si>
    <t>TAIPEI CHINO: cuota ajustada de 2020 de 11.201,26 t = 9.226,41 t (cuota inicial) + 11.679*15 % (traspaso del 15 % de la cuota inicial de 2018 de conformidad con la Rec. 16-01) + 223 t (transferencia de Corea).</t>
  </si>
  <si>
    <t>BRAZIL: balance and adjusted landings due to Rec. 15-05, para 2. Brazil prohibits dead discards, hence blue marlin and white marlin/spearfish that are dead when brought alongside the vessel and that are not sold or entered into commerce do not count against the landing limits.</t>
  </si>
  <si>
    <t>CHINA: adjusted limit for 2018 = initial limit (45) + available balance of 2016 (0.629 t) = 45.629 t.</t>
  </si>
  <si>
    <t>CHINA: adjusted limit for 2019 = initial limit (45) + available balance of 2017 (not exceeding 20% of 45) = 50.27 t.</t>
  </si>
  <si>
    <t>CHINA: adjusted limit for 2020 = initial limit (37.90) + available balance of 2018 (not exceeding 20% of 37.90) = 41.34 t.</t>
  </si>
  <si>
    <t>CURAÇAO: BUM catches of the Curaçao fleet fall under the conditions of para 2 of the Rec. 15-05 by ICCAT to further strengthen the plan to rebuild blue marlin and white marlin stocks which states that:"the landings of blue marlin and white marlin/spearfish that are dead when brought alongside the vessel and that are not sold or entered into commerce shall not count against the limits established".</t>
  </si>
  <si>
    <t>EU: in 2016 and 2017, the underharvest being over the maximum allowed of 10% provided in Rec. 15-05, the EU is entitled to carry over 48 t respectively to 2018 and 2019.</t>
  </si>
  <si>
    <t>BRÉSIL : Solde et débarquements ajustés conformément au paragraphe 2 de la Rec. 15-05.  Le Brésil interdit les rejets morts de sorte que les makaires bleus et les makaires blancs/Tetrapturus spp. qui sont morts au moment où ils sont amenés le long du navire et qui ne sont pas vendus ou mis sur le marché ne seront pas déduits des limites de débarquement.</t>
  </si>
  <si>
    <t>CHINE : Limite ajustée au titre de 2018 = limite initiale (45) + solde disponible de 2016 (0,629 t) = 45,629.</t>
  </si>
  <si>
    <t>CHINE: Limite ajustée au titre de 2019 = limite initiale (45) + solde disponible de 2017 (ne dépassant pas 20% de 45) = 50,27</t>
  </si>
  <si>
    <t>CHINE: Limite ajustée au titre de 2020 = limite initiale (37,90) + solde disponible de 2018 (ne dépassant pas 20 % de 37,90) = 41,34 t</t>
  </si>
  <si>
    <t>CURAÇAO: Les captures de BUM de la flottille du Curaçao relèvent des conditions du paragraphe 2 de la Rec. 15-05 de l’ICCAT visant à renforcer davantage le plan de rétablissement des stocks de makaire bleu et de makaire blancs, qui stipule que « les débarquements de makaire bleu et de makaire blanc/Tetrapturus spp. qui sont morts lorsqu’ils sont amenés le long du navire et qui ne sont pas vendus ni mis sur le marché ne devront pas être déduits des limites établies ».</t>
  </si>
  <si>
    <t>GHANA : la prise provient des pêcheries artisanales au filet maillant.</t>
  </si>
  <si>
    <t>JAPON : la limite ajustée de 2018 incluait 10% de la limite initiale au titre du report de la sous-consommation de 2016 (Rec. 15-05).</t>
  </si>
  <si>
    <t>JAPON : limite ajustée de 2018= 390 t (limite) +16,6 t (report de 2016, paragraphe 3 de la Rec. 15-05).</t>
  </si>
  <si>
    <t>JAPON: limite ajustée de 2019= 390 t (limite) +39 t (report de 2017 (390*10%), (paragraphe 3 de la Rec. 15-05).</t>
  </si>
  <si>
    <t>JAPON-BUM: limite ajustée du Japon 2020= 328,1 t (limite) +39 t (report de 2018 (390*10%) (paragraphe 3 de la Rec. 18-04).</t>
  </si>
  <si>
    <t>JAPON-BUM: limite ajustée du Japon 2021= 328,1 t (limite) +39 t (report de 2019 (390*10%) (paragraphe 3 de la Rec. 18-04).</t>
  </si>
  <si>
    <t>CORÉE: La sous-consommation de 20% au maximum du quota de capture initial a été reportée tous les deux ans.</t>
  </si>
  <si>
    <t>Le quota ajusté du TAIPEI CHINOIS pour 2018 est de 165 t (=150+150*10%) en raison de la sous-consommation de 2016 dépassant 15% de sa limite de capture initiale de 2018.</t>
  </si>
  <si>
    <t>Le quota ajusté du TAIPEI CHINOIS pour 2019 est de 165 t (=150+150*10%) en raison de la sous-consommation de 2017 dépassant 15% de sa limite de capture initiale de 2019.</t>
  </si>
  <si>
    <t xml:space="preserve">Le quota ajusté du TAIPEI CHINOIS pour 2020 est de 141,2 t (limite initiale de débarquement en 2020) +150*10% (report de 2018 conformément à la Rec. 18-04). </t>
  </si>
  <si>
    <t>ÉTATS-UNIS: les débarquements totaux de makaires au titre de 2019 incluent 79 makaires bleus, 75 makaires blancs et 35 makaires épée</t>
  </si>
  <si>
    <t>BELICE: tuvo un exceso de captura de 3,10 t en 2016, que está siendo ajustado en 2018. Por tanto el saldo ajustado para 2018 será el límite menos el exceso de captura, lo que es igual a 6,9 t.</t>
  </si>
  <si>
    <t>BRASIL: saldo y desembarques ajustados debido a la Rec. 15-05; párrafo 2. Brasil prohíbe los descartes muertos, por lo tanto los desembarques de ejemplares de aguja azul y aguja blanca/Tetrapturus spp. que estén muertos al acercarlos al costado del buque y que no sean vendidos ni objeto de comercio no se descontarán de los límites de desembarques.</t>
  </si>
  <si>
    <t>CHINA: límite ajustado para 2019 = cuota inicial (45)  + saldo disponible de 2017 (que no supere el 20 % de 45) = 50,27 t.</t>
  </si>
  <si>
    <t>CHINA: límite ajustado para 2020 = cuota inicial (37,90)  + saldo disponible de 2018 (que no supere el 20 % de 37,90) = 41,34 t.</t>
  </si>
  <si>
    <t>CURAZAO las capturas de aguja azul de la flota de Curazao se contemplan bajo las condiciones del párr. 2 de la Rec. 15-05 de ICCAT para un mayor reforzamiento del plan de recuperación de los stocks de aguja azul y aguja blanca, que establece que: " los desembarques de ejemplares de aguja azul y aguja blanca/Tetrapturus spp. que estén muertos al acercarlos al costado del buque y que no sean vendidos ni objeto de comercio no se descontarán de los límites establecidos"</t>
  </si>
  <si>
    <t>UE: En 2015, la cuota se superó en 130,51 t . La UE propone una devolución de este exceso de captura durante dos años, 2017 y 2018, lo que corresponde a 65,25 t por año.</t>
  </si>
  <si>
    <t>UE: en 2016 y 2017, el remanente de captura que se puede traspasar es un máximo del 10 % de la cuota establecida en la Rec.  15-05, la UE puede traspasar 48 t, respectivamente, a 2018 y 2019.</t>
  </si>
  <si>
    <t>GHANA: la captura procede pesquerías artesanales con redes de enmalle.</t>
  </si>
  <si>
    <t>JAPÓN: el límite ajustado de 2018 incluía el 10 % del límite inicial como traspaso del remanente de 2016 (Rec.  15-05).</t>
  </si>
  <si>
    <t>JAPÓN: límite ajustado de 2018 = 390 t (límite) + 16,6 t (traspaso de 2016 (párr. 3 de la Rec. 15-05)).</t>
  </si>
  <si>
    <t>JAPÓN: límite ajustado de 2019 = 390 t (límite) + 39 t (traspaso de 2017 (390*10%) (párr. 3 de la Rec. 15-05)).</t>
  </si>
  <si>
    <t>JAPÓN-BUM: límite ajustado de Japón en 2020 = 328,1 t (límite) + 39 t (traspaso de 2018 (390*10 %) (párr. 3 de la Rec. 18-04)).</t>
  </si>
  <si>
    <t>JAPÓN-BUM: límite ajustado de Japón en 2021 = 328,1 t (límite) + 39 t (traspaso de 2019 (390*10 %) (párr. 3 de la Rec. 18-04)).</t>
  </si>
  <si>
    <t>COREA: un remanente de hasta el 20 % de cuota de captura inicial ha sido traspasado cada dos años.</t>
  </si>
  <si>
    <t>TAIPEI CHINO: la cuota ajustada de 2018 es  165 t (=150+150*10 %) debido a que el remanente de 2016 superó el 15 % del límite de captura inicial de 2018.</t>
  </si>
  <si>
    <t>TAIPEI CHINO: La cuota ajustada de 2019 es  165 t (=150+150*10 %) debido a que el remanente de 2017 superó el 15% del límite de captura inicial de 2019.</t>
  </si>
  <si>
    <t xml:space="preserve">TAIPEI CHINO: ka cuota ajustada de 2020 es 141,2 t = 126,2 (límite de desembarque inicial en 2020) + 150*10 % (remanente de 2018 de conformidad con la Rec. 18-04). </t>
  </si>
  <si>
    <t>ESTADOS UNIDOS: los desembarques totales de marlines para 2019 incluían 79 BUM, 75 WHM y 35 RSP</t>
  </si>
  <si>
    <t>VENEZUELA: está autorizada a transferir 30 t a la Unión Europea para 2017, Rec.  16-10.</t>
  </si>
  <si>
    <t>CHINA: adjusted limit for 2018 = initial quota (10) + available balance of 2016 (10*20%) = 12 t.</t>
  </si>
  <si>
    <t>CHINA: adjusted limit for 2019 = initial quota (10) + 10*20% = 12 t.</t>
  </si>
  <si>
    <t>CHINA: adjusted limit for 2020 = initial quota (10) + 10*20% = 12 t.</t>
  </si>
  <si>
    <t>EU: in 2014 the quota was exceeded by 52.21 t. The EU proposes a payback of this overharvest over 2 years in 2016 and 2017, which corresponds to 26.10 t per year.</t>
  </si>
  <si>
    <t>EU: in 2015 the quota was exceeded by 67.19 t. The EU proposes a payback of this overharvest over 3 years in 2018, 2019, 2020, which corresponds to 22.4 t per year.</t>
  </si>
  <si>
    <t>KOREA: underage up to 20% of the initial catch quota is carried over biennially.</t>
  </si>
  <si>
    <t>USA: total marlin landings for 2019 include 79 BUM, 75 WHM, and 35 RSP.</t>
  </si>
  <si>
    <t>BRÉSIL : Solde et débarquements ajustés conformément au paragraphe 2 de la Rec. 15-05. Le Brésil interdit les rejets morts de sorte que les makaires bleus et les makaires blancs/Tetrapturus spp. qui sont morts au moment où ils sont amenés le long du navire et qui ne sont pas vendus ou mis sur le marché ne seront pas déduits des limites de débarquement.</t>
  </si>
  <si>
    <t>CHINE : Limite ajustée au titre de 2018 = quota initial (10) + solde disponible de 2016 (10*20%)= 12.</t>
  </si>
  <si>
    <t>CHINE: Limite ajustée au titre de 2019 = quota initial (10)+10*20%=12</t>
  </si>
  <si>
    <t>CHINE: Limite ajustée au titre de 2020 = quota initial (10)+10*20%=12</t>
  </si>
  <si>
    <t>L’UNION EUROPÉENNE s'engage à compenser la surconsommation de 2016 en réduisant à zéro les captures de WHM pour les années 2017, 2018, 2019 et 2020 (aucune consommation des débarquements ajustés).</t>
  </si>
  <si>
    <t>UNION EUROPÉENNE :  En 2014, le quota a été dépassé de 52,21 t. L’UE propose un remboursement de cette surconsommation sur deux ans en 2016 et 2017, ce qui correspond à 26,10 t par an.</t>
  </si>
  <si>
    <t>UNION EUROPÉENNE :  En 2015, le quota a été dépassé de 67,19 t. L’UE propose un remboursement de cette surconsommation sur trois ans en 2018, 2019 et 2020, ce qui correspond à 22,4 t par an.</t>
  </si>
  <si>
    <t>JAPON: limite ajustée de 2018= 35 t (limite) +7t (report de 2016 (35*20%), (paragraphe 3 de la Rec. 15-05).</t>
  </si>
  <si>
    <t>JAPON: limite ajustée de 2019= 35 t (limite) +7t (report de 2017 (35*20%), (paragraphe 3 de la Rec.  15-05).</t>
  </si>
  <si>
    <t>TAIPEI CHINOIS: Le quota ajusté pour 2018 est de 55 t (=50+50*10%) en raison de la sous-consommation de 2016 dépassant 10% de sa limite de capture initiale de 2018.</t>
  </si>
  <si>
    <t>TAIPEI CHINOIS: Le quota ajusté pour 2019 est de 55 t (=50+50*10%) en raison de la sous-consommation de 2017 dépassant 10% de sa limite de capture initiale de 2019.</t>
  </si>
  <si>
    <t>TAIPEI CHINOIS: Le quota ajusté pour 2020 est de 55 t = 50 (limite initiale de débarquement en 2020) +50*10% (report de 2018 conformément à la Rec. 18-04.)</t>
  </si>
  <si>
    <t>BRASIL: saldo y desembarques ajustados debido a la Rec. 15-05 párrafo 2. Brasil prohíbe los descartes muertos, por lo tanto los desembarques de ejemplares de aguja azul y aguja blanca/Tetrapturus spp. que estén muertos al acercarlos al costado del buque y que no sean vendidos ni objeto de comercio no se descontarán de los límites de desembarques.</t>
  </si>
  <si>
    <t>CHINA: límite ajustado para 2018 = cuota inicial (10)  + saldo disponible de 2016 (10*20 %) = 12 t.</t>
  </si>
  <si>
    <t>CHINA: límite ajustado para 2019 = cuota inicial (10)  + de 10* 20 % = 12 t.</t>
  </si>
  <si>
    <t>CHINA: límite ajustado para 2020 = cuota inicial (10)  + de 10* 20 % = 12 t.</t>
  </si>
  <si>
    <t>UE: se compromete a compensar el exceso de captura de 2016 mediante la reducción de la captura de WHM a cero para los años 2017, 2018, 2019 y 2020 (no consumo de los desembarques ajustados).</t>
  </si>
  <si>
    <t>UE: en 2014, la cuota se superó en 52,21 t. La UE propone una devolución de este exceso de captura durante dos años, 2016 y 2017, lo que corresponde a 26,10 t por año.</t>
  </si>
  <si>
    <t>JAPÓN: límite ajustado de 2018 = 35 t (límite) + 7 t (traspaso de 2016 (35*20 %) (párr. 3 de la Rec. 15-05)).</t>
  </si>
  <si>
    <t>ESTADOS UNIDOS: los desembarques totales de marlines para 2019 incluían 79 BUM, 75 WHM y 35 RSP.</t>
  </si>
  <si>
    <t>TAIPEI CHINO: la cuota ajustada de 2018 es  55 t (=50+50*10 %) debido a que el remanente de 2016 superó el 10 % del límite de captura inicial de 2018.</t>
  </si>
  <si>
    <t>TAIPEI CHINO: la cuota ajustada de 2019 es  55 t (=50+50*10 %) debido a que el remanente de 2017 superó el 10 % del límite de captura inicial de 2019.</t>
  </si>
  <si>
    <t>TAIPEI CHINO: la cuota ajustada de 2020 es 55 t = 50 (límite de desembarque inicial en 2020) + 50*10 % (remanente de 2018 de conformidad con la Rec. 18-04).</t>
  </si>
  <si>
    <t>Le BELIZE a l'intention d'utiliser 50t de sa sous-consommation de 2018 (Q2018*0.25 = 50t) en 2020 (Rec. 16-06, para. 7)</t>
  </si>
  <si>
    <t>BELICE: tiene intención de utilizar 50 t de su remanente de 2018 (Q2018*0.25 = 50t) en 2020 (Rec. 16-06, párrafo 7)</t>
  </si>
  <si>
    <t xml:space="preserve">TRINIDAD ET TOBAGO: Limite ajustée pour 2020 = QI 2020 + solde 2019+2t transfert de l’UE en vertu de la Rec. 19-05.                                                                                                                                                                                                                                                                                                                      </t>
  </si>
  <si>
    <t>TRINIDAD Y TOBAGO: Límite ajustado para 2020 = CI 2020 + Saldo 2019 + 2 t transferencia de la UE con arreglo a la Rec. 19-05.                                                                                                                                                                                                                                                                                                                      </t>
  </si>
  <si>
    <t>JAPON: limite ajustée de 2021 = 901 t (limite) + 529.16t (report de 2019 (paragraphe 1(3) de la Rec. 17-03) - 50 t (transfert à la Namibie (paragraphe 5 de la Rec. 17-03))</t>
  </si>
  <si>
    <t>JAPÓN:  límite ajustado de Japón en 2021 = 901t (límite) + 529.16t (traspaso de 2019 (párr. 1(3) de la Rec. 17-03)) 50t (transferencia a Namibia (párr. 5 de la Rec. 17-03)).</t>
  </si>
  <si>
    <t>JAPON: la capture actuelle pour 2019 comprend 16.60 t de rejets morts.</t>
  </si>
  <si>
    <t>JAPÓN: la captura actual para 2019 incluye 16.60 t de descartes muertos.</t>
  </si>
  <si>
    <t>JAPON: La limite ajustée du Japon pour 2020 est de 13.079.84 t (après le transfert de 600 t à la Chine et de 300 t à l’UE).</t>
  </si>
  <si>
    <t xml:space="preserve">JAPÓN: límite ajustado de Japón en 2020 = 13,079.84t (después de transferir 600t a China y 300t a EU). </t>
  </si>
  <si>
    <t>CHINESE TAIPEI: 2019 adjusted quota is 546.8 t (=459+87.80) due to the inclusion of 2018 underage.</t>
  </si>
  <si>
    <t>TAIPEI CHINOIS: Le quota ajusté pour 2019 est de 546.8 t (=459+87.80) en raison de l'inclusion de la sous-consommation de 2018.</t>
  </si>
  <si>
    <t>TAIPEI CHINO: la cuota ajustada de 2019 es 546.8 t (=459+87.80) debido a la inclusión del remanente de 2018.</t>
  </si>
  <si>
    <t>GHANA: Límite ajustado para 2017 = cuota inicial + 15 % de la cuota inicial de 2015 se utilizó además de la cuota transferida de otros países (70 t), a lo que hay que restar la devolución del exceso de captura (337 t).</t>
  </si>
  <si>
    <t>GHANA:  Limite ajustée au titre de 2017 = quota initial + 15% du quota initial de 2015 a été utilisé ainsi que le quota transféré provenant d’autres pays (70 t), déduction faite du remboursement de la surconsommation (337 t).</t>
  </si>
  <si>
    <t>JAPAN: 2019 adjusted limit = 842 t (Limit) + 544 t (2018 carry over (para 4 of Rec. 17-02)) - 100 t (transfer to Morocco (para 2 of Rec. 17-02)) - 35 t (transfer to Canada (para 2 of Rec. 17-02)) - 25 t (transfer to Mauritania (para 2 of Rec. 17-02)).</t>
  </si>
  <si>
    <t>JAPAN: 2018 adjusted limit = 842 t (Limit) + 842*0.15 (2017 carry over (para 3 of Rec. 17-02) - 100 t (transfer to Morocco (para 2 of Rec. 17-02)) - 35 t (transfer to Canada (para 2 of Rec. 17-02)).</t>
  </si>
  <si>
    <t>JAPAN: 2020 adjusted limit = 842 t (Limit) + 831.01 t (2019 carry over (para 4 of Rec. 17-02)) - 150 t (transfer to Morocco (para 1a of Rec. 19-03)) - 35 t (transfer to Canada (para 2 of Rec. 17-02)) - 25 t (transfer to Mauritania (para 2 of Rec. 17-02)).</t>
  </si>
  <si>
    <t>JAPON: limite ajustée de 2018 = 842 t (limite) + 842*0,15 (report de 2017 (paragraphe 3 de la Rec. 17-02)-100 t (transfert au Maroc (paragraphe 2 de la Rec. 17-02)) - 35 t (transfert au Canada (paragraphe 2 de la Rec. 17-02)).</t>
  </si>
  <si>
    <t>JAPON: limite ajustée de 2019 = 842 t (limite) + 544 t (report de 2018 (paragraphe 4 de la Rec. 17-02)) - 100 t (transfert au Maroc (paragraphe 2 de la Rec. 17-02)) -35 t (transfert au Canada (paragraphe 2 de la Rec. 17-02))-25 t (transfert à la Mauritanie (paragraphe 2 de la Rec. 17-02)).</t>
  </si>
  <si>
    <t>JAPON: limite ajustée de 2020= 842 t (limite) + 831.01 t (report de 2019 (paragraphe 4 de la Rec. 17-02)) - 150 t (transfert au Maroc (paragraphe 1a) de la Rec. 19-03)) -35 t (transfert au Canada (paragraphe 2 de la Rec. 17-02))-25 t (transfert à la Mauritanie (paragraphe 2 de la Rec. 17-02)).</t>
  </si>
  <si>
    <t>JAPÓN:  límite ajustado de 2020 = 842 t (límite) + 831.01 t (traspaso de 2019 (párr. 4 de la Rec 17-02))- 150 t (transferencia a Marruecos (párr. 1a) de la Rec. 19-03))- 35 t (transferencia a Canadá (párr. 2 de la Rec. 17-02))- 25 t (transferencia a Mauritania (párr. 2 de la Rec 17-02)).</t>
  </si>
  <si>
    <t>JAPÓN: límite ajustado de 2019 = 842 t (límite) + 544 t (traspaso de 2018 (párr. 4 de la Rec. 17-02))- 100 t (transferencia a Marruecos (párr. 2 de la Rec. 17-02))- 35 t (transferencia a Canadá (párr. 2 de la Rec. 17-02))- 25 t (transferencia a Mauritania (párr. 2 de la Rec 17-02)).</t>
  </si>
  <si>
    <t>JAPÓN: límite ajustado de 2018 = 842 t (límite) + 842* 0,15 (traspaso de 2017 (párr. 3 de la Rec. 17-02))- 100 t (transferencia a Marruecos (párr. 2 de la Rec. 17-02))- 35 t (transferencia a Canadá (párr. 2 de la Rec. 17-02)).</t>
  </si>
  <si>
    <t>SENEGAL: 2019 adjusted limit = 2019 Limit + max. balance (Limit 2018*0.4) - transfer Canada (125 t) = 250 + (250 * 0.4) - 125 = 225 t.</t>
  </si>
  <si>
    <t>SENEGAL: 2020 adjusted limit = 2020 Limit + max. balance (Limit 2019*0.4) - transfer Canada (125 t) = 250 + (250 * 0.4) - 125 = 225 t.</t>
  </si>
  <si>
    <t>SENEGAL: 2018 adjusted limit = 2018 catch limit + (2017 catch limit  x 0.4) - Canada transfer = 250 + (250*0.4) - (125 + 25) = 200 t</t>
  </si>
  <si>
    <t>SÉNÉGAL: Limite ajustée de 2019 = Limite de 2019 + solde max. (limite 2018*0,4) -transfert Canada (125 t) = 250 + (250 * 0,4) -125= 225 t</t>
  </si>
  <si>
    <t xml:space="preserve">SÉNÉGAL: Limite ajustée de 2018 = limite de 2018 + (limite de capture 2017 x 0,4) - transfert (CAN) = 250 + (250*0.4) - (125+25) = 200t                                           
</t>
  </si>
  <si>
    <t xml:space="preserve">SENEGAL: límite ajustado 2018= límite 2018  + (límite de captura de 2017  x 0,4) -transferencia (Canadá) = 250 + (250 x 0,4) -(125+25) = 200 t                    
</t>
  </si>
  <si>
    <t>SENEGAL: límite ajustado 2019 = Límite 2019 + saldo máximo (límite de 2018*0,4) -transferencia  Canadá (125 t) = 250 + (250 * 0,4) -125= 225 t</t>
  </si>
  <si>
    <t>SENEGAL: límite ajustado 2020 = Límite 2020 + saldo máximo (límite de 2019*0,4) -transferencia  Canadá (125 t) = 250 + (250 * 0,4) -125= 225 t</t>
  </si>
  <si>
    <t>CHINESE TAIPEI: 2020 adjusted quota is 4707.5 t (=3926*(1+0.25)-200) due to the inclusion of 2018 underage and 2020 initial catch quota and the deduction of transfer of 200 t to Belize.</t>
  </si>
  <si>
    <t>TAIPEI CHINO: la cuota ajustada de 2019 es  4543.93 t (=3926+(3271.70*0.25)-100-200)   debido a la inclusión del remanente de 2017, la cuota de captura inicial de 2019 y las transferencias respectivas de 100 t a SVG y 200 t a Belice.</t>
  </si>
  <si>
    <t>TAIPEI CHINO: la cuota ajustada de 2020 es 4.707,5 t (= 3.926* (1+0,25)-100-200)  debido a la inclusión del remanente de 2018, la cuota de captura inicial de 2020 y la deducción de las transferencias de 100 t a SVG y 200 t a Belice.</t>
  </si>
  <si>
    <t>TAIPEI CHINOIS: le quota ajusté pour 2019 est de 4543,93 t (= 3926 + (3271,70 * 0,25) -200) en raison de l'inclusion de la sous-consommation de 2017 et du quota initial de capture de 2019, et, des transferts de 200 t à Belize.</t>
  </si>
  <si>
    <t>TAIPEI CHINOIS: le quota ajusté pour 2020 est de 4707,5 t (= 3926 * (1 + 0,25) -200) en raison de l'inclusion de la sous-consommation de 2018 et du quota initial de capture initial de 2020, et, de la déduction du transfert de 200 t à Belize.</t>
  </si>
  <si>
    <t>USA: 2016-2017 adjusted limit includes 25 t transfer from U.S. to Mauritania. No tranfers were authorised for 2018-2020.</t>
  </si>
  <si>
    <t>ÉTATS-UNIS : La limite ajustée de 2016-2017 incluait les 25 t que les États-Unis ont transférées à la Mauritanie. Aucun transfert n'est autorisé pour 2018-2020.</t>
  </si>
  <si>
    <t>ESTADOS UNIDOS: el límite ajustado de 2016-2017 incluye transferencia de 25 t de Estados Unidos a Mauritania. No se autorizaron transferencias para 2018 -2020.</t>
  </si>
  <si>
    <t>JAPON: limite ajustée de 2020= 35 t (limite) +7t (report de 2018 (35*20%), (paragraphe 3 de la Rec.  18-04).</t>
  </si>
  <si>
    <t>JAPON: limite ajustée de 2021= 35 t (limite) +7t (report de 2019 (35*20%), (paragraphe 3 de la Rec.  18-04).</t>
  </si>
  <si>
    <t>JAPÓN: Límite ajustado de 2019 =35 t (límite) + 7 t (traspaso de 2017 (35*20 %) (párr. 3 de la Rec. 15-05)).</t>
  </si>
  <si>
    <t>JAPÓN: Límite ajustado de 2020 =35 t (límite) + 7 t (traspaso de 2018 (35*20 %) (párr. 3 de la Rec. 18-04)).</t>
  </si>
  <si>
    <t>JAPÓN: Límite ajustado de 2021 =35 t (límite) + 7 t (traspaso de 2019 (35*20 %) (párr. 3 de la Rec. 18-04)).</t>
  </si>
  <si>
    <t>GUYANA: Les données indiquées comme étant celles du marlin blanc sont en fait celles du marlin bleu; ainsi, ces chiffres seront ajustés. Il ne devrait pas y avoir de chiffres négatifs.</t>
  </si>
  <si>
    <t>GUYANA: Los datos indicados como agüja blanca on realmente agüja azul, así que las cifras serán ajustadas. No habrá negativos.</t>
  </si>
  <si>
    <t>BELIZE: Belize's underage in 2019 up to 25% of the initial catch quota of this year was carried over to the 2021 initial limit (Rec. 16-07).</t>
  </si>
  <si>
    <t>CHINA: China's underage in 2019 up to 25% of the initial catch quota of this year was carried over to the 2021 initial limit (Rec. 16-07).</t>
  </si>
  <si>
    <t>BRAZIL: Brazil's underage in 2019 up to 25% of the initial catch quota of this year was carried over to the 2021 initial limit (Rec. 16-07).</t>
  </si>
  <si>
    <t>CHINESE TAIPEI: Chinese Taipei's underage in 2019 up to 25% of the initial catch quota of this year was carried over to the 2021 initial limit (Rec. 16-07).</t>
  </si>
  <si>
    <t>EU: EU's underage in 2019 up to 25% of the initial catch quota of this year was carried over to the 2021 initial limit (Rec. 16-07).</t>
  </si>
  <si>
    <t>NAMIBIA: Namibia's underage in 2019 up to 25% of the initial catch quota of this year was carried over to the 2021 initial limit (Rec. 16-07).</t>
  </si>
  <si>
    <t>SOUTH AFRICA: South Africa's underage in 2019 up to 25% of the initial catch quota of this year was carried over to the 2021 initial limit (Rec. 16-07).</t>
  </si>
  <si>
    <t>ST. VINCENT AND GRENADINES: St. Vincent and Grenadines's underage in 2019 up to 25% of the initial catch quota of this year was carried over to the 2021 initial limit (Rec. 16-07).</t>
  </si>
  <si>
    <t>URUGUAY: Uruguay's underage in 2019 up to 25% of the initial catch quota of this year was carried over to the 2021 initial limit (Rec. 16-07).</t>
  </si>
  <si>
    <t>BELICE: El remanente de Belice, de hasta un 25% de la cuota inicial de ese mismo año, ha sido traspasado al límite inicial de 2021 (Rec. 16-07)</t>
  </si>
  <si>
    <t>BRASIL: El remanente de Brasil, de hasta un 25% de la cuota inicial de ese mismo año, ha sido traspasado al límite inicial de 2021 (Rec. 16-07)</t>
  </si>
  <si>
    <t>CHINA: El remanente de China, de hasta un 25% de la cuota inicial de ese mismo año, ha sido traspasado al límite inicial de 2021 (Rec. 16-07)</t>
  </si>
  <si>
    <t>TAIPEI CHINO: El remanente de Taipei chino, de hasta un 25% de la cuota inicial de ese mismo año, ha sido traspasado al límite inicial de 2021 (Rec. 16-07)</t>
  </si>
  <si>
    <t>UE: El remanente de UE, de hasta un 25% de la cuota inicial de ese mismo año, ha sido traspasado al límite inicial de 2021 (Rec. 16-07)</t>
  </si>
  <si>
    <t>NAMIBIA: El remanente de Namibia, de hasta un 25% de la cuota inicial de ese mismo año, ha sido traspasado al límite inicial de 2021 (Rec. 16-07)</t>
  </si>
  <si>
    <t>SUDÁFRICA: El remanente de Sudáfrica, de hasta un 25% de la cuota inicial de ese mismo año, ha sido traspasado al límite inicial de 2021 (Rec. 16-07)</t>
  </si>
  <si>
    <t>SAN VICENTE Y LAS GRANADINAS: El remanente de San Vicente y las Granadinas, de hasta un 25% de la cuota inicial de ese mismo año, ha sido traspasado al límite inicial de 2021 (Rec. 16-07)</t>
  </si>
  <si>
    <t>URUGUAY: El remanente de Uruguay, de hasta un 25% de la cuota inicial de ese mismo año, ha sido traspasado al límite inicial de 2021 (Rec. 16-07)</t>
  </si>
  <si>
    <t>BELIZE: La sous-consommation du Belize en 2019, de 25 % maximum du quota de capture initial de cette année, a été reportée à la limite initiale de 2021 (Rec. 16-07).</t>
  </si>
  <si>
    <t>BRÉSIL : La sous-consommation du Brésil en 2019, de 25 % maximum du quota de capture initial de cette année, a été reportée à la limite initiale de 2021 (Rec. 16-07).</t>
  </si>
  <si>
    <t>CHINE: La sous-consommation de la Chine en 2019, de 25 % maximum du quota de capture initial de cette année, a été reportée à la limite initiale de 2021 (Rec. 16-07).</t>
  </si>
  <si>
    <t>TAIPEI CHINOIS: La sous-consommation du Taipei chinois en 2019, de 25 % maximum du quota de capture initial de cette année, a été reportée à la limite initiale de 2021 (Rec. 16-07).</t>
  </si>
  <si>
    <t>UE : La sous-consommation de l’Union européenne en 2019, de 25 % maximum du quota de capture initial de cette année, a été reportée à la limite initiale de 2021 (Rec. 16-07).</t>
  </si>
  <si>
    <t>NAMIBIE : La sous-consommation de la Namibie en 2019, de 25 % maximum du quota de capture initial de cette année, a été reportée à la limite initiale de 2021 (Rec. 16-07).</t>
  </si>
  <si>
    <t>AFRIQUE DU SUD La sous-consommation de l’Afrique du Sud en 2019, de 25 % maximum du quota de capture initial de cette année, a été reportée à la limite initiale de 2021 (Rec. 16-07).</t>
  </si>
  <si>
    <t>SAINT-VINCENT-ET-LES-GRENADINES : La sous-consommation de Saint-Vincent-et-les-Grenadines en 2019, de 25 % maximum du quota de capture initial de cette année, a été reportée à la limite initiale de 2021 (Rec. 16-07).</t>
  </si>
  <si>
    <t>URUGUAY: La sous-consommation de l’Uruguay en 2019, de 25 % maximum du quota de capture initial de cette année, a été reportée à la limite initiale de 2021 (Rec. 16-07).</t>
  </si>
  <si>
    <t>Med</t>
  </si>
  <si>
    <t>Number of fish per total landings</t>
  </si>
  <si>
    <t>Weight or number of fish per total landings</t>
  </si>
  <si>
    <t>BB, TROL; &gt;17 m(1)</t>
  </si>
  <si>
    <t>BB &lt;17 m(2)</t>
  </si>
  <si>
    <t>Adriatic catches taken for farming purposes(3)(4)</t>
  </si>
  <si>
    <t>Coastal artisanal fisheries(5)</t>
  </si>
  <si>
    <t>All other gears</t>
  </si>
  <si>
    <t>All gears</t>
  </si>
  <si>
    <t>100 t(2)</t>
  </si>
  <si>
    <t>Weight or number of fish per total landings of allocation</t>
  </si>
  <si>
    <t>Weight per allocation of max 100t</t>
  </si>
  <si>
    <t>Weight or number of fish per total catch</t>
  </si>
  <si>
    <t>Weight of the total quota of each CPC</t>
  </si>
  <si>
    <t>20-07</t>
  </si>
  <si>
    <t>MEXICO: transfer of 100.44 t of its adjusted quota in 2020 to Canada, Rec. 17-06, para 6d).</t>
  </si>
  <si>
    <t>20-06</t>
  </si>
  <si>
    <t>NA</t>
  </si>
  <si>
    <t>BELIZE: receives a transfer of ALB-N from Chinese Taipei 200 t for 2019/2020.</t>
  </si>
  <si>
    <t>BELIZE: intends to use 25 t of its underages from 2019 in 2021 (Rec. 17-03, para 2); receiving a transfer of S-SWO from the United States: 25 t, Brazil: 50 t and Uruguay: 50 t (Rec. 17-03, para 5).</t>
  </si>
  <si>
    <t xml:space="preserve">UE: En 2017, la sous-consommation s’élevait à 168,52 t, ce qui est inférieur à montant maximal autorisé de 15% prévu par la Rec. 16-01. Par conséquent, l’UE est autorisée à reporter 168,52 t à 2019. </t>
  </si>
  <si>
    <t>20-04</t>
  </si>
  <si>
    <t>CANADA: as of 2018, the Canadian fishing season opens on 24 June and closes on 23 June of the subsequent year. All 2019 and 2020 catches are inclusive of dead discards.</t>
  </si>
  <si>
    <t>France-Saint-Pierre &amp; Miquelon: would like to transfer to Canada, the amount of 4.78 t of bluefin tuna from its 2020 and 2021 quota allocation.</t>
  </si>
  <si>
    <t>THE GAMBIA</t>
  </si>
  <si>
    <t>CHINESE TAIPEI: 2021 adjusted quota is 323 t (=270+270*40%-35-20) due to the inclusion of 2019 underage and 2021 initial catch quota and the deduction of respective transfers of 35 t to Canada and 20 t to Morocco.</t>
  </si>
  <si>
    <t>CHINESE TAIPEI: 2021 adjusted quota is 550.8 t (=459*(1+20%)) due to the inclusion of 2020 underage and 2021 initial catch quota.</t>
  </si>
  <si>
    <t>CHINESE TAIPEI: 2021 adjusted quota is 55 t = 50 (initial landing limit in 2021) + 50*10% (2019 carry over pursuant to Rec. 18-04.)</t>
  </si>
  <si>
    <t>NORTH ATLANTIC BLUE SHARK/REQUIN PEAU  BLEUE  DE L'ATLANTIQUE NORD/ TINTORERA  DEL  ATLÁNTICO NORTE</t>
  </si>
  <si>
    <t>19-07</t>
  </si>
  <si>
    <t>UK</t>
  </si>
  <si>
    <t>NAMIBIA: Namibia revisó sus capturas registradas y observó que, antes del periodo en cuestión, las capturas de las especies objetivo eran bajas. Por lo tanto, Namibia aumentó su esfuerzo para mejorar el desempeño en las capturas, lo que podría haber dado lugar a un aumento de las capturas de aguja azul. Un análisis más detallado de las capturas llevó a la conclusión de que el aumento de las capturas de aguja azul declaradas también puede haber sido resultado de una identificación errónea. Sospechamos que las capturas de BUM deberían ser de aguja negra. Namibia identificó así la necesidad de una mayor formación en la identificación de especies de los pescadores y observadores. Namibia cree que dicha formación ayudará a solucionar esta deficiencia y podría dirigirse a ICCAT para que le ayude en este sentido, como ya hizo  en el pasado.</t>
  </si>
  <si>
    <t>LA NAMIBIE: La Namibie a examiné les captures enregistrées et a constaté qu'avant la période en question, les captures des espèces ciblées étaient faibles. Ainsi, la Namibie a accru son effort pour améliorer les performances de capture, ce qui aurait pu entraîner une augmentation des captures de makaire bleu. Un examen plus approfondi des captures a permis de conclure que l'augmentation des captures de makaire bleu déclarées pouvait également résulter d'une mauvaise identification. Nous soupçonnons que les prises de makaire bleu (BUM) devraient être du makaire noir. La Namibie a ainsi identifié le besoin d'une formation complémentaire des pêcheurs et des observateurs en matière d'identification des espèces. La Namibie estime qu'une telle formation contribuera à combler cette lacune et pourrait demander l'aide de l’ICCAT à cet égard, comme par le passé.</t>
  </si>
  <si>
    <t>BELIZE : a l'intention d'utiliser en 2021 53,75t de sa sous-consommation de 2019 (Rec. 16-06, par. 7) ; reçoit un transfert d'ALB-N du Taipei chinois : 200t (Rec. 20-04, par. 2).</t>
  </si>
  <si>
    <t>TAIPEI CHINOIS : Le quota ajusté de 2021 est de 5198,4 t (=4416,9+3926*0,25-200) en raison de l'inclusion de la sous-consommation de 2019 et du quota de capture initial de 2021 et de la déduction des transferts de 200 t vers le Belize.</t>
  </si>
  <si>
    <t xml:space="preserve"> TAIPEI CHINO: la cuota ajustada de 2021 es 5.198,4 t (=4416,9+3926*0,25-200)  debido a la inclusión del remanente de 2019 y de la cuota de captura inicial de 2021 y de la deducción de las transferencias de 200 t a Belize.</t>
  </si>
  <si>
    <t>BELIZE : a l'intention d'utiliser en 2021 62,5 t de sa sous-consommation de 2019 (Rec. 16-07, par. 4a).</t>
  </si>
  <si>
    <t xml:space="preserve">GUYANA: Guyana is currently reviewing the reporting of this species to confim that they have  not confused it with the northern albacore with respect to the information presented on page 3 of the document included here: https://www.iccat.int/Data/ICCAT_maps.pdf. Until such time we will continue to report the stock as is. 
N.B. This suspicion is guided by the reporting of this species under the northern stock in the past e.g. in 2019 Task 1 - Nomal Catches. </t>
  </si>
  <si>
    <t>TAIPEI CHINOIS : Le quota ajusté pour 2021 est de 11524,00 t (=9400+2124) en raison de l'inclusion de la sous-consommation de 2019 et du quota de capture initial de 2021.</t>
  </si>
  <si>
    <t>BELICE: tiene intención de utilizar 62,5 t de su remanente de 2019 en 2021 (Rec. 16-07, párr. 4a).</t>
  </si>
  <si>
    <t>GUYANA: Guyana está actualmente revisando la comunicación de esta especie para confirmar que no la han confundido con el atún blanco del norte respecto a la información presentada en la página 3 del documento incluido aquí: https://www.iccat.int/Data/ICCAT_maps.pdf. Hasta dicho momento, continuaremos comunicando el stock tal y como está.
N.B. Esta sospecha se funda en el reporte de especies como stock del norte en el pasado, en la Tarea 1 de 2019.</t>
  </si>
  <si>
    <t>TAIPEI CHINO: la cuota ajustada de 2021 es 11.524,00 t (=9400+2124) debido a la inclusión del remanente de 2019 y la cuota de captura inicial de 2021.</t>
  </si>
  <si>
    <t>CANADA : quota ajusté de 2020 = allocation initiale + transferts (du Sénégal 125t, du Japon 35t, du Taipei chinois 35t, et de l'UE 100t) + sous-consommation de 2018 (202,2t - report maximum).</t>
  </si>
  <si>
    <t>CANADA : quota ajusté de 2021 = allocation initiale + transferts (du Sénégal 150t, du Japon 35t, du Taipei chinois 35t, et de l'UE 200t) + sous-consommation de 2019 (202,2t - report maximum).</t>
  </si>
  <si>
    <t>TAIPEI CHINOIS : Le quota ajusté de 2021 est de 323 t (=270+270*40%-35-20) en raison de l'inclusion de la sous-consommation de 2019 et du quota de capture initial de 2021 et de la déduction des transferts respectifs de 35 t au Canada et de 20 t au Maroc.</t>
  </si>
  <si>
    <t>CANADÁ: la cuota ajustada de 2020 = asignación inicial + transferencias (de Senegal 125 t, Japón 35 t, Taipei Chino 35 t, y de la UE 100 t) + remanente de 2018 (202,2 t - max. traspaso).</t>
  </si>
  <si>
    <t>CANADÁ: cuota ajustada de 2021 = asignación inicial + transferencias (de Senegal 150 t, Japón 35 t, Taipei Chino 35 t, y la UE 200 t) + remanente de 2019 (202,2 t - max. traspaso).</t>
  </si>
  <si>
    <t>TAIPEI CHINO: la cuota ajustada de 2021 es de 323 t (=270+270*40 %-35-20) debido a la inclusión del remanente de 2019 y a la cuota de capturea inicial de 2021 y a la deducción de las respectivas transferencias de 35 t a Canadá y 20 t a Marruecos.</t>
  </si>
  <si>
    <t>AFRIQUE DU SUD : De 2016 à 2020, l'Afrique du Sud a transféré 50t à la Namibie conformément à la Recs. 16-04/17-03.</t>
  </si>
  <si>
    <t>TAIPEI CHINOIS : Le quota ajusté de 2021 est de 550,8 t (=459*(1+20%)) en raison de l'inclusion de la sous-consommation de 2020 et du quota de capture initial de 2021.</t>
  </si>
  <si>
    <t>BELICE: tiene intención de utilizar 25 t de su remanente de 2019 en 2021 (Rec. 17-03, párr. 2); ha recibido una transferencias de S-SWO de Estados Unidos: 25 t, Brasil: 50 t y Uruguay: 50 t (Rec. 17-03, párr. 5).</t>
  </si>
  <si>
    <t>SUDÁFRICA: desde 2016 a 2020, Sudáfrica ha transferido 50 t a Namibia de conformidad con las Recs. 16-04/17-03.</t>
  </si>
  <si>
    <t>TAIPEI CHINO: la cuota ajustada de 2021 es 550,8 t (=459*(1+20 %)) debido a la inclusión del remanente de 2020 y la cuota de captura inicial de 2021.</t>
  </si>
  <si>
    <t xml:space="preserve">UE : Le quota ajusté de l'UE pour le BFT tient compte du transfert de 0,25% de son quota initial au Royaume-Uni en 2021 et 2022. </t>
  </si>
  <si>
    <t>MAROC: Quota national 2021 ajusté suite au transfert du reliquat de 34,91 t (3284+34,91 = 3318,91 t) conformément au plan de pêche du Maroc adopté par la Sous-commission 2.</t>
  </si>
  <si>
    <t xml:space="preserve">SYRIE : Conformément à la Rec. 19-04 para 10, la Syrie transférera 79,2 t à la Tunisie pour être capturées par le navire (MOHAMED ESSADOK, AT000TUN00051) pour cette saison de pêche 2021 uniquement. </t>
  </si>
  <si>
    <t xml:space="preserve">UE: la cuota ajustada de la UE para BFT tiene en cuenta la transferencia del 0,25 % de su cuota inicial al Reino Unido en 2021 y 2022. </t>
  </si>
  <si>
    <t>MARRUECOS: la cuota nacional ajustada de 2021 tras la transferencia del remanente de 34,91 t (3284+34,91 = 3318,91 t) de conformidad con el plan de pesca de Marruecos adoptado por la Subcomisión 2.</t>
  </si>
  <si>
    <t>TAIPEI CHINO: la cuota ajustada de 2021 es 40 t (=90-50) debido a la transferencia de 50 t a Corea.</t>
  </si>
  <si>
    <t xml:space="preserve">SIRIA: de conformidad con el párrafo 10 de la Rec. 19-04, Siria transferirá 79,2 t a Túnez para que las capture el buque (MOHAMED ESSADOK,  AT000TUN00051) solo para la temporada de pesca de 2021. </t>
  </si>
  <si>
    <t>CANADA : à partir de 2018, la saison de pêche canadienne ouvre le 24 juin et ferme le 23 juin de l'année suivante. Toutes les captures de 2019 et 2020 incluent les rejets morts.</t>
  </si>
  <si>
    <t>France-Saint-Pierre &amp; Miquelon : souhaite transférer au Canada la quantité de 4,78 t de thon rouge de son allocation de quota de 2020 et 2021.</t>
  </si>
  <si>
    <t>MEXIQUE : transfert de 100,44 t de son quota ajusté en 2020 au Canada, Rec. 17-06, para 6d).</t>
  </si>
  <si>
    <t>CANADÁ: desde 2018, la temporada de pesca canadiense abre el 24 de junio y cierra el 23 de junio del año posterior. Las capturas de 2019 y 2020 incluyen descartes muertos.</t>
  </si>
  <si>
    <t>FRANCIA-SAN PEDRO Y MIQUELÓN: desearían transferir a Canadá la cantidad de 4,78 t de atún rojo de su asignación de cuota de 2020 y 2021.</t>
  </si>
  <si>
    <t>MÉXICO: transferencia de 100,44 t de su cuota ajustada de 2020 a Canadá, Rec. 17-06, párr. 6d).</t>
  </si>
  <si>
    <t>EL SALVADOR : Au cours des années antérieures à 2020, le Salvador n'était pas soumis à une limite (Rec. 16-01, Par 34.a), mais à une attente de pêche, par conséquent les limites, les limites ajustées et les soldes ne s'appliquent pas. Pour l'année 2020 (Rec. 19-02), une limite est reconnue.</t>
  </si>
  <si>
    <t>TAIPEI CHINOIS : Le quota ajusté pour 2021 est de 10617,31 t = 9226,41 (quota initial) + 11679*10% (report de 10% du quota initial de 2019 conformément à la Rec.19-02) +223 (transfert de la Corée).</t>
  </si>
  <si>
    <t>EL SALVADOR: Durante los años anteriores a 2020, El Salvador no estaba sujeto a límite (Rec. 16-01, párr.34.a), sino a una expectativa de pesca, por ello No Aplica los límites, limites ajustados ni saldos. Para el año 2020 (Rec. 19-02) se reconoce un límite.</t>
  </si>
  <si>
    <t>TAIPEI CHINO: la cuota ajustada de 2021 es 10.617,31 t = 9226,41 (cuota inicial) + 11679*10 % (traspaso del 10 % de la cuota inicial de 2019 de conformidad con la Rec.19-02) +223 (transferencia de Corea).</t>
  </si>
  <si>
    <t>BRÉSIL : Solde et débarquements ajustés en raison de la Rec. 19-05 para 9. Le Brésil interdit les rejets de poissons morts, par conséquent, les makaires bleus et les makaires blancs/Tetrapturus spp. qui sont morts lorsqu'ils sont amenés le long du navire et qui ne sont ni vendus ni commercialisés ne sont pas déduits des limites de débarquement.</t>
  </si>
  <si>
    <t>TAIPEI CHINOIS : le quota ajusté pour 2021 est de 141,2 t = 126,2 (limite initiale de débarquement en 2021) + 150*10% (report de 2019 conformément à la Rec. 18-04).</t>
  </si>
  <si>
    <t>BRASIL: saldo y desembarques ajustados debido al párr. 9 de la Rec. 19-05. Brasil prohíbe los descartes muertos, por ello la aguja azul y la aguja blanca/Tetrapturus spp. que están muertos al acercarlos al costado del buque y que no son vendidos ni comercializados, no se descuentan de los límites de desembarque.</t>
  </si>
  <si>
    <t>TAIPEI CHINO: la cuota ajustada de 2021 es 141,2 t = 126,2 (límite inicial de desembarque en 2021) + 150*10 % (traspaso de 2019 conforme a la Rec. 18-04).</t>
  </si>
  <si>
    <t xml:space="preserve">BRÉSIL : Solde et débarquements ajustés en raison de la Rec. 19-05 para 9. Le Brésil interdit les rejets de poissons morts, par conséquent, les makaires bleus et les makaires blancs/Tetrapturus spp. qui sont morts lorsqu'ils sont amenés le long du navire et qui ne sont ni vendus ni commercialisés ne sont </t>
  </si>
  <si>
    <t>TAIPEI CHINOIS : le quota ajusté pour 2021 est de 55 t = 50 (limite initiale de débarquement en 2021) + 50*10% (report de 2019 conformément à la Rec. 18-04.)</t>
  </si>
  <si>
    <t>UE: el límite de captura ajustado de la UE para BSH tiene en cuenta la transferencia del 0,10 % de su límite de captura inicial al Reino Unido en 2021 y 2022.</t>
  </si>
  <si>
    <t>UE : La limite de capture ajustée de l'UE pour le BSH tient compte du transfert de 0,10 % de sa limite de capture initiale au Royaume-Uni en 2021 et 2022.</t>
  </si>
  <si>
    <t xml:space="preserve">GUYANA: La Guyana examine actuellement la déclaration de cette espèce pour s'assurer qu'elle n'a pas été confondue avec le germon du Nord en ce qui concerne l'information présentée à la page 3 du document inclus ici : https://www.iccat.int/Data/ICCAT_maps.pdf. Jusqu'à cette date, nous continuerons à déclarer le stock tel quel.
N.B. Cette suspicion est guidée par la déclaration de cette espèce par le passé dans le cadre du stock Nord, par exemple captures nominales de la tâche 1 de 2019. </t>
  </si>
  <si>
    <t>ÉTATS-UNIS: les débarquements totaux de makaires au titre de 2020 incluent 74 makaires bleus, 95 makaires blancs et 66 makaires épée</t>
  </si>
  <si>
    <t>ESTADOS UNIDOS: los desembarques totales de marlines para 2020 incluían 74 BUM, 95 WHM y 66 RSP</t>
  </si>
  <si>
    <t>MAROC: Quota ajusté 2020 : 995 tonnes = quota initial alloué au Maroc (850t) + 150 t (transférées par le Japon au Maroc)+20t (transférée par le Taipei Chinois)+ 25t (transférée par  Trinité-et-Tobago), paragraphe 1 de la Rec. 19-03 de l’ICCAT amendant la Rec. 17-02 - 50 de surconsommation de 2018</t>
  </si>
  <si>
    <t xml:space="preserve">MARRUECOS: cuota ajustada de 2021: Se confirma la cuota total de 1.095 t para el año 2021, además de la cuota actual de 950 t (850t + 100t de JPN), siguiendo el acuerdo con las partes contrantes relacionadas, se transfiere una cuota adicional de 95 t transferidas de Japón (50 t), Trinidad y Tobago (25 t) y Taipei Chino (20 t) + 50 de remanente en 2019. </t>
  </si>
  <si>
    <t>MAROC: Quota ajusté 2021 : Le montant de 1095 tonnes a été confirmé au titre de l’année 2021, en plus du quota actuel de 950 tonnes (850t + 100t du JPN) et suite à l’accord des CPC concernées un quota supplémentaire de 95 tonnes sera transféré du Japon (50 tonnes), de Trinité-et-Tobago (25 tonnes) et du Taipei Chinois (20 tonnes)  + 50 de sousconsommation de 2019</t>
  </si>
  <si>
    <t>MAROC:  1101.66 sera confirmé une fois que le Maroc aura obtenu au titre de l’année 2022, en plus du quota actuel de 950 t, un quota supplémentaire de 95 t qui sera transféré du Japon (50 t), de Trinité-et-Tobago (25 t) et du Taipei Chinois (20 t) + 56,66 (15% du quota initail) de sousconsommation de 2020</t>
  </si>
  <si>
    <t>MARRUECOS: 1101.66 t será confirmado una vez que Marruecos obtenga, para 2022 además de la cuota actual de 950 t, una cuota adicional de 95 t que será transferida de Japón (50 t), de Trinidad y Tobago (25 t) y de Taipei Chino (20 t) + 56,66 (15% cuota inicial) de su remanente 2020</t>
  </si>
  <si>
    <t>MARRUECOS: cuota ajustada de 2020: 995 t = cuota inicial asignada a Marruecos (850 t)+ 150 t (transferidas por Japón a Marruecos)+20 t (transferidas por Taipei Chino)+ 25 t (transferidas por Trinidad y Tobago). Rec 19-03 19-03/ párr. 1 que enmienda Rec. 17-02 - 50 sobrepesca 2018</t>
  </si>
  <si>
    <t>ÉTATS-UNIS: la capture actuelle pour 2020 comprend 11.5t de rejets morts.</t>
  </si>
  <si>
    <t>ESTADOS UNIDOS: la captura actual para 2020 incluye 11.5t de descartes muertos.</t>
  </si>
  <si>
    <t>EL SALVADOR: In the years previous to 2020, El Salvador was not subject to a limit (Rec. 16-01, para 34.a), but to a fishing expectation, and therefore does not apply the limits, adjusted limits or balances. A limit is recognized for 2020 (Rec. 19-02).</t>
  </si>
  <si>
    <t>USA: Initial quota/catch limit includes 25 t allocation for by-catch, as per Rec. 17-06 para 6a &amp; Rec. 20-06 Para 1 (4).</t>
  </si>
  <si>
    <t>CANADA: Initial quota/catch limit includes 15 t allocation for by-catch, as per Rec. 17-06 para 6a &amp; Rec. 20-06 Para 1 (4).</t>
  </si>
  <si>
    <t>ESTADOS UNIDOS: La cuota/límite de captura inicial incluye una asignación de 25 t para la captura fortuita, con arreglo a la Rec. 17-06, párr 6a &amp; Rec. 20-06, párr 1 (4).</t>
  </si>
  <si>
    <t>CANADÁ: La cuota/límite de captura inicial incluye una asignación de 15 t para la captura fortuita, con arreglo a la Rec. 17-06, párr 6a &amp; Rec. 20-06, párr 1 (4).</t>
  </si>
  <si>
    <t>ÉTATS-UNIS : le quota/limite de capture initial inclut l’allocation de 25 t pour les prises accessoires, en vertu de la Rec. 17-06 para 6a et Rec. 20-06 para 1 (4).</t>
  </si>
  <si>
    <t>CANADA : le quota/limite de capture initial inclut l’allocation de 15 t pour les prises accessoires, en vertu de la Rec. 17-06 para 6a et Rec. 20-06 para 1 (4).</t>
  </si>
  <si>
    <t>COREA: En 2015, 2.29t de descartes muertos no se incluyeron en las capturas reportadas en las tablas de Cumplimiento pero sí en los datos de Tarea I</t>
  </si>
  <si>
    <t>CORÉE: En 2015, les 2,29t de rejets morts n'ont pas été inclus dans les quantités de captures du tableau ICCAT de déclaration de l'application bien qu'ils aient été déclarés dans les données de la Tâche I</t>
  </si>
  <si>
    <t>CORÉE: Les 5,91t de rejets morts et/ou relâchés n'ont pas été inclus dans les quantités de captures du tableau ICCAT de déclaration de l'application bien qu'ils aient été déclarés dans les données de la Tâche I</t>
  </si>
  <si>
    <t>COREA: En 2015, 5.91t de descartes muertos y/o liberaciones no fueron incluidas en las tablas de cumplimiento pero sí en los datos de Tarea I</t>
  </si>
  <si>
    <t>CORÉE: En 2015, les 1,47t de rejets morts n'ont pas été inclus dans les quantités de captures du tableau ICCAT de déclaration de l'application bien qu'ils aient été déclarés dans les données de la Tâche I</t>
  </si>
  <si>
    <t>COREA: En 2015, 1.47 de descartes muertos no se incluyeron en las capturas reportadas en las tablas de Cumplimiento pero sí en los datos de Tarea I</t>
  </si>
  <si>
    <t>21-10</t>
  </si>
  <si>
    <t>21-04</t>
  </si>
  <si>
    <t>21-05</t>
  </si>
  <si>
    <t>20-05</t>
  </si>
  <si>
    <t>20-02</t>
  </si>
  <si>
    <t>21-02</t>
  </si>
  <si>
    <t>21-03</t>
  </si>
  <si>
    <t>21-08</t>
  </si>
  <si>
    <t>In the event that harvest of any ICCAT stock exceeds specified minimum size tolerance adopted by the Commission, explain to the Compliance Committee:</t>
  </si>
  <si>
    <t>a) The magnitude of the over-harvest,</t>
  </si>
  <si>
    <t>b) Domestic measures implemented to avoid further over-harvest,</t>
  </si>
  <si>
    <t xml:space="preserve">c) Monitoring of compliance with domestic measures and, </t>
  </si>
  <si>
    <t>d) Any other actions to be taken to prevent further over-harvest.</t>
  </si>
  <si>
    <t>(2) French baitboat vessels with an overall length of less than 17 m operating in the Bay of Biscay may catch a maximum of 100 t of bluefin tuna weighing no less than 6.4 kg or 70 cm fork length (to be reported in tons)</t>
  </si>
  <si>
    <t>(3) Croatia may define a tolerance level for specimens of bluefin tuna with a minimum weight of 6.4 kg or 66 cm fork length, with a maximum of 7% by weight of the quantities caught by its vessels in the Adriatic for farming purposes</t>
  </si>
  <si>
    <t xml:space="preserve">(1) CPCs may allocate no more than 7% of its quota for bluefin tuna among its baitboats and trolling boats in the eastern Atlantic (Rec 21-08, Annex I, §2); </t>
  </si>
  <si>
    <t>(4) CPCs may allocate no more than 90% of its quota for bluefin tuna among its catching vessel in the Adriatic for farming purposes (Rec 21-08, Annex I, §3)</t>
  </si>
  <si>
    <t>(5) CPCs may allocate no more than 2% of its quota for bluefin tuna among its small-scale coastal vessels for fresh fish in the Mediterranean (Rec 21-08, Annex I, §3)</t>
  </si>
  <si>
    <t>21-07</t>
  </si>
  <si>
    <t>21-01</t>
  </si>
  <si>
    <t>20-03/04</t>
  </si>
  <si>
    <t>CABO VERDE</t>
  </si>
  <si>
    <t>CHINESE TAIPEI: 2022 adjusted quota is 323 t (=270+270*40%-35-20) due to the inclusion of 2020 underage and 2022 initial catch quota and the deduction of respective transfers of 35 t to Canada and 20 t to Morocco.</t>
  </si>
  <si>
    <t>EBFT: Amount allocated. To be introduced for: (1), (2), (3), (4) and (5)</t>
  </si>
  <si>
    <t>CHINESE TAIPEI: 2022 adjusted quota is 477.8 t (=459 + 18.8) due to the inclusion of 2021 underage and 2022 initial catch quota.</t>
  </si>
  <si>
    <t>CHINESE TAIPEI: 2022 adjusted quota is 126.2 t in accordance with para 3 c) of Rec. 19-05.</t>
  </si>
  <si>
    <t>CHINESE TAIPEI: 2022 adjusted quota is 50 t in accordance with para 3 c) of Rec. 19-05.</t>
  </si>
  <si>
    <t>USA: Total marlin landings for 2021 include 98 BUM, 56 WHM, and 21 RSP.</t>
  </si>
  <si>
    <t>JAPAN: adjusted quota/catch limit of SWON for 2014, 2015 and 2016 are corrected. Correct figures have been used in the “form for the application of over/underharvest”.</t>
  </si>
  <si>
    <t>BELIZE : a l'intention d'utiliser en 2021 52t de sa sous-consommation de 2019 (Rec. 17-02, par. 3) ; reçoit un transfert de SWON de Trinité-et-Tobago : 75t (Rec. 17-02, par.2b).</t>
  </si>
  <si>
    <t xml:space="preserve">UE : Le quota ajusté de l'UE pour SWON tient compte du transfert de 0,01% de son quota initial au Royaume-Uni en 2021 et 2022. </t>
  </si>
  <si>
    <t>JAPON: Le quota et la limite de capture ajustés de SWON pour 2014, 2015 et 2016 ont été corrigés. Les chiffres corrects ont été utilisés dans le «formulaire d'application des sous-consommations/surconsommations».</t>
  </si>
  <si>
    <t>BELICE: tiene intención de utilizar 52 t de su remanente de 2017 en 2019 (Rec. 17-02, párr. 3), recepción de una transferencia de SWON de Trinidad y Tobago: 75 t (Rec. 17-02. párrafo 2b)</t>
  </si>
  <si>
    <t>BELICE: tiene intención de utilizar 52 t de su remanente de 2018 en 2020 (Rec. 17-02, párr. 3), recepción de una transferencia de SWON de Trinidad y Tobago: 75 t [Rec. 17-02, párrafo 2b)</t>
  </si>
  <si>
    <t xml:space="preserve">UE: la cuota ajustada de la UE para SWON tiene  en cuanta la transferencia del 0,01 % de su cuota inicial al Reino Unido en 2021 y 2022. </t>
  </si>
  <si>
    <t>BELIZE: intends to use 50 t of its underage from 2018 (Q2018*0.25 = 50 t) in 2020 (Rec. 16-06, para 7)</t>
  </si>
  <si>
    <t>BELIZE: intends to use 53.75 t of its underage from 2019 in 2021 (Rec. 16-06, para 7); receiving a transfer of ALB-N from Chinese Taipei: 200t (Rec. 20-04, para 2).</t>
  </si>
  <si>
    <t>BELIZE: intends to use 53.75t of its underage from 2020 in 2022 (Rec. 21-04, para 9); receiving a transfer of ALB-N from Chinese Taipei: 200 t (Rec. 21-04, para 6).</t>
  </si>
  <si>
    <t>BELIZE: intends to use 53.75 t of its underages from 2021 in 2023 (Rec. 21-04, para 9); receiving a transfer of N-ALB from Chinese Taipei: 200 t (Rec. 21-04, para 6).</t>
  </si>
  <si>
    <t>EU: authorized to transfer in 2017 to Venezuela 60 t of its unused portion of its 2015 quota (Rec. 16-06).</t>
  </si>
  <si>
    <t xml:space="preserve">EU: The EU adjusted quota for ALB-N takes into account the transfer of 1.52% of its initial quota to United Kingdom in 2021 and 2022. </t>
  </si>
  <si>
    <t>UK: The EU transfers to the UK 434.04 t of ALB-N quota for 2021 (Circ. 4088/21). The UK OT had previously carried over 53.75 t. When combined the adjusted quota for 2021 was 487.79 t.</t>
  </si>
  <si>
    <t>USA: authorized to transfer to Venezuela 150 t in 2017 of its unused portion of its 2015 quota (Rec. 16-06). No tranfers were authorised for 2018.</t>
  </si>
  <si>
    <t>VENEZUELA: for 2017 would have 60 t, 150 t and 114 t transfered by the European Union, the United States and Chinese Taipei, according to Rec. 16-06.</t>
  </si>
  <si>
    <t>CHINESE TAIPEI: 2018 adjusted quota is 4281.62 t (=3926+655.62-100-200) due to the inclusion of 2016 underage and 2018 initial catch quota and the respective transfers of 100 t to SVG and 200 t to Belize.</t>
  </si>
  <si>
    <t>CHINESE TAIPEI: 2019 adjusted quota is 4543.93 t (=3926+(3271.70*0.25)-200)  due to the inclusion of 2017 underage and 2019 initial catch quota and the transfer of 200 t to Belize.</t>
  </si>
  <si>
    <t>CHINESE TAIPEI: 2021 adjusted quota is 5198.4 t (=4416.9+3926*0.25-200)  due to the inclusion of 2019 underage and 2021 initial catch quota and the deduction of transfer of 200 t to Belize.</t>
  </si>
  <si>
    <t>CHINESE TAIPEI: 2022 adjusted quota is 5198.4 t (=4416.9+3926*0.25-200) due to the inclusion of 2020 underage and 2022 initial catch quota and the deduction of the transfer of 200 t to Belize.</t>
  </si>
  <si>
    <t>BELIZE: a l'intention d'utiliser 53.75t de sa sous-consommation de 2020 en 2022 (Rec. 21-04, par. 9); reçoit un transfert d'ALB-N du Taipei chinois: 200 t (Rec. 21-04, par. 6).</t>
  </si>
  <si>
    <t>BELIZE: a l'intention d'utiliser 53.75t de sa sous-consommation de 2021 en 2023 (Rec. 21-04, par. 9); reçoit un transfert d'ALB-N du Taipei chinois: 200 t (Rec. 21-04, par. 6).</t>
  </si>
  <si>
    <t xml:space="preserve">L'UNION EUROPEENNE: le quota ajusté de l'UE de ALB-N prend en compte le transfert de 1,52% de son quota initial au Royaume-Uni en 2021 et 2022. </t>
  </si>
  <si>
    <t>ROYAUME-UNI: l'UE transfert au Royaume-Uni 434,04 t du quota d'ALB-N de 2021 (circ. 4088/21). Les Terrritoires d'Outre-mer du RU ont précédemment reporté 53,75t. Une fois combiné, le quota ajusté pour 2021 était de 487, 79 t.</t>
  </si>
  <si>
    <t>TAIPEI CHINOIS : le quota ajusté de 2022 est de 5198,4 t (=4416,9+3926*0,25-200) en raison de l'inclusion de la sous-consommation de 2020 et du quota de capture initial de 2022 et de la déduction des transferts de 200 t au Belize.</t>
  </si>
  <si>
    <t>BELICE: tiene intención de utilizar 53,75 t de su remanente de 2019 en 2021 (Rec. 16-06, párr. 7); recibe una transferencia de ALB-N de Taipei Chino: 200 t (Rec. 20-04, párr. 2).</t>
  </si>
  <si>
    <t>BELICE: tiene intención de utilizar 53.75t de su remanente de 2020 en 2022 (Rec. 21-04, párr. 9); recibir una transferencia de ALB-N de Taipei Chino: 200 t (Rec. 21-04, párr. 6).</t>
  </si>
  <si>
    <t>BELICE: tiene intención de utilizar 53,75 t de sus remanente de 2021 en 2023 (Rec. 21-04, párr.. 9); recibir una transferencia de N-ALB de Taipei Chino: 200 t (Rec. 21-04, párr. 6).</t>
  </si>
  <si>
    <t xml:space="preserve">UE: la cuota ajustada de la UE para ALB-N tiene en cuenta la transferencia del 1,52 % de su cuota inicial al Reino Unido en 2021 y 2022. </t>
  </si>
  <si>
    <t>REINO UNIDO: La UE transfiere al Reino Unido 434,04t de cuota de N.ALB para 2021 (circ. 4088/21). Los TU del Reino Unido habían traspasado previamente 53,75 t. Cuando se combina la cuota ajustada para 2021 fue de 487,79</t>
  </si>
  <si>
    <t>TAIPEI CHINO: la cuota ajustada para 2022 es de 5198,4 t (=4416,9+3926*0,25-200) debido a la inclusión de los remanentes de 2020 y de la cuota de captura inicial de 2022 y a la deducción de la transferencia de 200 t a Belice.</t>
  </si>
  <si>
    <t>BELIZE: intends to use 62.5 t of its underages from 2019 in 2021 (Rec. 16-07, para 4a).</t>
  </si>
  <si>
    <t>BELIZE: intends to use 62.5 t of its underages from 2020 in 2022 (Rec. 16-07, para 4a).</t>
  </si>
  <si>
    <t>BELIZE: intends to use 62.5t of its underages from 2021 in 2023 (Rec. 16-07, para 4b).</t>
  </si>
  <si>
    <t>CHINA: in accordance with paragraph 4b of Rec. 16-07, the 25% carryover request made by China at the 2017 Regular Commission meeting has been completed using their underage from 2016 of 30.63 t and 19.37 t of the total underage of the TAC from 2016.</t>
  </si>
  <si>
    <t>CHINA: in accordance with para 4b of Rec. 16-07, wishes to request its intention of such carryover.</t>
  </si>
  <si>
    <t>JAPAN: 2019 adjusted limit = 1,355 t (Limit) - 418.7 t (2017 overage (para 5 of Rec. 16-07))+100 t (transfer from Brazil (para 3 of Rec. 16-07)) + 100 t (transfer from S. Africa (para 3 of Rec. 16-07)) + 800 t (transfer from S.Africa (Circular #0888/19)).</t>
  </si>
  <si>
    <t>JAPAN: 2020 adjusted limit = 1,355 t(Limit)+239.25 t(2018 carry over (para 4a of Rec. 16-07))+99.5 t(complement from underage from the total TAC(para 4b of Rec.16-07)))+100 t(transfer from Brasil (para 3 of Rec. 16-07))+100 t(transfer from S.Africa(para 3 of Rec. 16-07))+500 t(transfer from S.Africa (circular#1304/2020))+200 t(transfer from Chinese Taipei (circular#4313/2020))+100 t(transfer from Brazil (circular#4498/2020))</t>
  </si>
  <si>
    <t>JAPAN: 2021 adjusted limit = 1,355 t(Limit)+338.75 t(2019 carry over(1355*25%) (para 4a of Rec. 16-07))</t>
  </si>
  <si>
    <t>CHINESE TAIPEI: 2021 adjusted quota is 11524.00 t (=9400+2124) due to the inclusion of 2019 underage and 2021 initial catch quota.</t>
  </si>
  <si>
    <t>Le BELIZE: a l'intention d'utilisser 62.5t de sa sous-consommation de 2020 en 2022 (Rec. 16-07, par. 4a).</t>
  </si>
  <si>
    <t>Le BELIZE: a l'intention d'utiliser 62.5t de sa sous-consommation de 2021 en 2023 (Rec. 16-07, par. 4b).</t>
  </si>
  <si>
    <t>BELICE: tiene intención de utilizar 62,5 t de su remanente de 2020 en 2022 (Rec. 16-07, párr. 4a).</t>
  </si>
  <si>
    <t>BELICE: tiene intención de utilizar 62,5 t de su remanente de 2021 en 2023 (Rec. 16-07, párr. 4b).</t>
  </si>
  <si>
    <t>BELIZE: intends to use 52 t of its underage from 2017 in 2019 (Rec. 17-02, para 3); receiving a transfer of SWON from Trinidad &amp; Tobago: 75 t (Rec. 17-02, para 2b).</t>
  </si>
  <si>
    <t>BELIZE: intends to use 52 t of its underages from 2018 in 2020 (Rec. 17-02, para 3); receiving a transfer of SWON from Trinidad &amp; Tobago: 75 t (Rec. 17-02, para 2b).</t>
  </si>
  <si>
    <t>BELIZE: intends to use 52 t of its underages from 2019 in 2021 (Rec. 17-02, para 3); receiving a transfer of SWON from Trinidad &amp; Tobago: 75t (Rec. 17-02, para 2b).</t>
  </si>
  <si>
    <t>BELIZE: intends to use 52 t of its underages from 2021 in 2023 (Rec. 21-02, para 1b); receiving a transfer of SWON from Trinidad &amp; Tobago: 75 t (Rec. 17-02, para 2b).</t>
  </si>
  <si>
    <t>CANADA: 2020 adjusted quota = Initial allocation + transfers (from Senegal 125 t, Japan 35 t, Chinese Taipei 35 t, and the EU 100 t) + underage from 2018 (202.2 t - max. carry forward).</t>
  </si>
  <si>
    <t>CANADA: 2021 adjusted quota = Initial allocation + transfers (from Senegal 150 t, Japan 35 t, Chinese Taipei 35 t, and the EU 200 t) + underage from 2019 (202.2 t - max. carry forward).</t>
  </si>
  <si>
    <t>CHINA: adjusted limit for 2018 = initial quota (100) - 12 (payback quota) + available balance of 2016（2.443 t) = 90.443 t.</t>
  </si>
  <si>
    <t>CHINA: adjusted limit for 2019 = initial quota (100) - 12.726 (payback quota) + available balance of 2017 (6.69 t) = 93.964 t.</t>
  </si>
  <si>
    <t>CHINA: adjusted limit for 2020 = initial quota (100) + available balance of 2018 (3.95 t) = 103.95 t.</t>
  </si>
  <si>
    <t>CHINA: pay back plan for the overharvest of 2015: pay back 12 t in 2017, pay back 12 t in 2018, pay back 12.726 t in 2019.</t>
  </si>
  <si>
    <t xml:space="preserve">GUYANA: 2022, these cathches were initially reported as SWO-S which seemed incorrect based on this source (https://www.iccat.int/Data/ICCAT_maps.pdf). </t>
  </si>
  <si>
    <t>KOREA: In 2015 2.29 t of dead discards were not included in the catch amount in the compliance table although they were reported in the Task 1 data.</t>
  </si>
  <si>
    <t xml:space="preserve">EU: for 2019 the adjusted limit is calculated by taking into account the transfers to Canada (300 t from EU-Spain) and of 40 t to St Pierre et Miquelon as provided for in Rec. 17-02. </t>
  </si>
  <si>
    <t xml:space="preserve">EU: The EU adjusted quota for SWON takes into account the transfer of 0.01% of its initial quota to United Kingdom in 2021 and 2022. </t>
  </si>
  <si>
    <t>MOROCCO: 2020 adjusted quota: 995 t = initial quota allocated to Morocco (850t) + 150 t (transferred by Japan to Morocco) + 20 t (transferred by Chinese Taipei) + 25 t (transferred by T&amp;T) Rec. 19-03/para 1 amending Rec. 17-02 - 50 overharvest in 2018.</t>
  </si>
  <si>
    <t>MOROCCO: 2021 Adjusted quota: the total of 1095 t has been confirmed for the year 2021, in addition to the current quota of 950 t (850 t + 100 t from Japan) and following the agreement of related CPCs, an additionnal quota of 95 t will be transfered to Japan (50 t),  to Trinidad and Tobago (25 t) and to Chinese Taipei (20 t) + 50 t underharvest in 2019.</t>
  </si>
  <si>
    <t>MOROCCO: 1101.66 t will be confirmed once Morocco obtains for 2022, in addition to the current quota of 950 t an additional quota of 95 t that will be transfered to Japan (50 t),  to Trinidad and Tobago (25 t) and to Chinese Taipei (20 t) + 56.66 (15% initial quota) underharvest 2020.</t>
  </si>
  <si>
    <t>MOROCCO: 2022 adjusted quota: 1172.5 t will be confirmed once Morocco has obtained for 2023 in addition to the initial quota of 850 t and underage of 127.50 t (15% of the initial quota) an additional quota of 195 t which will be transferred to Japan (150 t) from Trinidad and Tobago (25 t) and Chinese Taipei (20 t).</t>
  </si>
  <si>
    <t>Le BELIZE: a l'intention d'utiliser 52t de sa sous-consommation de 2021 en 2023 (Rec. 21-02, paragraphe 1B); recevant un transfert d'espadon du Nord de Trinité-et-Tobago: 75t (Rec. 17-02, paragraphe 2b).</t>
  </si>
  <si>
    <t xml:space="preserve">GUYANE: 2022, ces captures ont été initialement déclarées comme SWO-S, ce qui semblait incorrect sur la base de cette source (https://www.iccat.int/Data/ICCAT_maps.pdf). </t>
  </si>
  <si>
    <t>MAROC: Quota ajusté 2022 :1172,5 sera confirmé une fois que le Maroc obtiendra au titre de l’année 2023 en plus du quota initial de 850 tonnes et du reliquat 127,50 tonnes (15% du quota initial) un quota supplémentaire de 195 tonnes qui sera transféré du Japon (150 tonnes), de Trinité-et-Tobago (25 tonnes) et du Taipei chinois (20 tonnes).</t>
  </si>
  <si>
    <t>TAIPEI CHINOIS: Le quota ajusté de 2022 est de 323 t (=270+270*40%-35-20) en raison de l'inclusion de la sous-consommation de 2020 et du quota de capture intial de 2022 et de la déduction des transferts respectifs de 35 t au Canada et de 20 t au Maroc.</t>
  </si>
  <si>
    <t>BELICE: tiene la intención de utilizar 52 t de su remanente de 2019 en 2021 (Rec. 17-02, párr. 3); ha recibido una transferencia de SWON de Trinidad y Tobago: 75 t (Rec. 17-02, párr.2b).</t>
  </si>
  <si>
    <t>BELICE: pretende utilizar 52 t de su remanente de 2021 en 2023 (Rec. 21-02, párr.. 1B); recepción de una transferencia de SWON de Trinidad y Tobago: 75 t (Rec. 17-02, par.2b).</t>
  </si>
  <si>
    <t xml:space="preserve">GUYANA: 2022, estas capturas fueron comunicadas inicialmente como SWO-S lo cual parecía incorrecto basado en esta fuente (https://www.iccat.int/Data/ICCAT_maps.pdf). </t>
  </si>
  <si>
    <t>MARRUECOS: Cuota ajustada de   2022: 1172,5 se confirmará una vez que Marruecos obtenga para el año 2023 además de la cuota inicial de 850 t y el remanente de 127,50 t (15 %  de la cuota inicial) una cuota adicional de 195 t resultado de transferencias de Japón (150 t), Trinidad y Tobago (25 t) y Taipei Chino (20 t)</t>
  </si>
  <si>
    <t>TAIPEI CHINO: la cuota ajustada para 2022 es de 323 t (=270+270*40%-35-20) debido a la inclusión del remanente de 2020 y a la cuota de captura inicial de 2022 y a la deducción de las respectivas transferencias de 35 t a Canadá y 20 t a Marruecos.</t>
  </si>
  <si>
    <t>BELIZE: intends to use 20% of its initial catch limit (25 t)  in 2020 to be used in 2022 + transfer of 24.94 t from the United States of America + transfer of 50 t from Brazil + transfer of 50 t from Uruguay to Belize.</t>
  </si>
  <si>
    <t>BELIZE: intends to use 25 t of its underages from 2021 in 2023 (Rec. 21-03, para 1B); receiving a transfer of S-SWO from the United States: 25 t, Brazil: 50 t and Uruguay: 50 t (Rec. 17-03, para 5).</t>
  </si>
  <si>
    <t>JAPAN: 2019 adjusted limit = 901 t (Limit) + 340.2 t (2017 carryover (para 1(3) of Rec. 17-03) - 50 t (transfer to Namibia (para 5 of Rec. 17-03)).</t>
  </si>
  <si>
    <t>JAPAN: Japan's 2021 adjusted limit = 901t (Limit) + 529.16 t (2019 carry over (para1(3) of Rec. 17-03)) - 50 t (transfer to Namibia (para 5 of Rec. 17-03)).</t>
  </si>
  <si>
    <t>SOUTH AFRICA: From 2016 to 2020, South Africa has transferred 50 t to Namibia in accordance with Recs. 16-04/17-03.</t>
  </si>
  <si>
    <t>Le BELIZE : a l'intention d'utiliser en 2021 25 t de ses sous-consommations de 2019 (Rec. 17-03, para 2) ; reçoit un transfert de S-SWO des Etats-Unis : 25 t, du Brésil : 50 t et de l'Uruguay : 50 t (Rec. 17-03, para 5).</t>
  </si>
  <si>
    <t>Le BELIZE: a l'intention d'utiliser les 20% de sa limite de capture initiale (25t)  de 2020 pour l'utiliser en 2022 + transfert de 24,94t des États-Unis  + transfert de 50t du Brésil + transfert de 50t de l'Uruguay au Belize.</t>
  </si>
  <si>
    <t>Le BELIZE a l'intention d'utiliser 25t de sa sous-consommation de 2021 en 2023 (Rec. 21-03, par. 1B); reçoit un transfert de S-SWO de la part des États-Unis (25t), du Brésil (50t) et de l'Uruguay (50t) (Rec. 17-03, par. 5).</t>
  </si>
  <si>
    <t>TAIPEI CHINOIS: Le quota ajusté de 2022 est de 477,8 t (=459 + 18,8) en raison de l'inclusion de la sous-consommation de 2021 et du quota de capture initial de 2022.</t>
  </si>
  <si>
    <t>BELICE: Tiene intención de utilizar el 20 % de su límite de captura inicial (25 t) en 2020 para ser utilizado en 2022 + transferencia de 24,94 t de Estados Unidos de América + transferencia de 50 t de Brasil + transferencia de 50 t de Uruguay a Belice</t>
  </si>
  <si>
    <t>BELICE: tiene intención de utilizar 25 t de su remanente de 2021 en 2023 (Rec. 21-03, par. 1B); recibiendo una transferencia de S-SWO de Estados Unidos: 25t, de Brasil: 50t y de Uruguay: 50t (Rec. 17-03, par. 5).</t>
  </si>
  <si>
    <t>TAIPEI CHINO: La cuota ajustada de 2022 es de 477,8 t (=459 + 18,8) debido a la inclusión del remanente de 2021 y de la cuota de captura inicial de 2022.</t>
  </si>
  <si>
    <t xml:space="preserve">EU: The EU adjusted quota for BFT takes into account the transfer of 0.25% of its initial quota to United Kingdom in 2021 and 2022. </t>
  </si>
  <si>
    <t>JAPAN: Japan's 2020 adjusted limit = 2819.00 t (Limit) (para 5 of Rec. 19-04) + 20.27 t (2019 carry over (para7 of Rec. 19-04)).</t>
  </si>
  <si>
    <t xml:space="preserve">Korea: Korea carried forward its unused quota of 2019 (1.57 t) to 2020. </t>
  </si>
  <si>
    <t>MOROCCO: 2020 adjusted quota = 2020 national adjusted quota following the transfer (204.62 t) of Egypt (3284+204.62 = 3488.62 tonnes).</t>
  </si>
  <si>
    <t>MOROCCO: 2021 national adjusted quota following the transfer of underage 34.91 t (3284 + 34.91 = 3318.91 t) in accordance with the Moroccan fishing plan adopted by Panel 2.</t>
  </si>
  <si>
    <t>MOROCCO: 2022 national ajusted quota following the transfer of underage 24.65 t and transfer from Eygpt of 259.62 t (3284+24.65 +259.62  = 3568.27 t) in accordance with the Moroccan fishing plan adopted by Panel 2.</t>
  </si>
  <si>
    <t>NORWAY:  According to Rec. 19-04 para 5, Norway was initially allocated a quota of 300 t of eastern BFT in 2020. Referring to Rec. 19-04, para 7, Norway requested in Panel 2 to transfer a maximum of 5% of its 2019 quota to 2020. A total of 49.3 t of the Norwegian catch quota (239 t) was utilised in 2019, and 11.95 t (5 % of 239 t) may, according to para 7, be transferred to 2020.</t>
  </si>
  <si>
    <t>TÜRKIYE: the adjusted quota for 2017 indicating 1775.00 t is the independent catch limit announced for 2017 by Türkiye in its objection to Rec. 14-04.</t>
  </si>
  <si>
    <t>CHINESE TAIPEI: 2021 adjusted quota is 40 t (=90-50) due to the transfer of 50 t to Korea.</t>
  </si>
  <si>
    <t>CHINESE TAIPEI: 2022 adjusted quota is 40 t (=90-50) due to the transfer of 50 t to Korea.</t>
  </si>
  <si>
    <t>UK: 2021 quota resulting from the agreed percentage shares of the quotas transferred from European Union to the United Kingdom following the withdrawal of the United Kingdom from the European Union. See Circular ICCAT #4088 / 21 (48.40 t, rounded to two decimal places). UK TAC share as 0.25% of BFTE EU+UK TAC.</t>
  </si>
  <si>
    <t xml:space="preserve">La CORÉE a reporté son quota non utilisé de 2019 (1,57 t) à 2020. </t>
  </si>
  <si>
    <t>MAROC: Le quota national 2022 ajusté suite au transfert du reliquat de 24,65 t et du transfert de l'Égypte de 259,62 t (3284+24,65 +259,62  = 3568,27 t) conformément au plan de pêche du Maroc adopté par la Sous -commission 2.</t>
  </si>
  <si>
    <t>La MAURITANIE peut capturer un montant allant jusqu'à 5 t destiné à la recherche chaque année si elle respecte les règles de déclaration des prises définies dans la présente Recommandation. La prise devra être déduite de la réserve non allouée (Rec. 19-04, paragraphe 5).</t>
  </si>
  <si>
    <t>NORVÈGE: Conformément au paragraphe 5 de la Recommandation 19-04, un quota de 300 tonnes de thon rouge de l'Est a été alloué à la Norvège au titre de 2020. Se référant à la Recommandation 19-04, paragraphe 7, la Norvège a demandé à la Sous-commission 2 de transférer un maximum de 5 % de son quota de 2019 à 2020. Un total de 49,3 tonnes du quota de capture norvégien (239 tonnes) a été utilisé en 2019, et 11,95 tonnes (5 % de 239 tonnes) peuvent, selon le paragraphe 7, être transférées en 2020.</t>
  </si>
  <si>
    <t>TAIPEI CHINOIS : Le quota ajusté pour 2021 est de 40 t (=90-50) en raison du transfert de 50 t à la Corée.</t>
  </si>
  <si>
    <t>TAIPEI CHINOIS : Le quota ajusté de 2022 est de 40 t (=90-50) en raison du transfert de 50t à la Corée.</t>
  </si>
  <si>
    <t>ROYAUME-UNI: le quota de 2021 est le résultat des pourcentages convenus des quotas transférés par l'Union européenne au Royaume-Uni suite au retrait du Royaume-Uni de l'Union européenne (cf. circulaire ICCAT nº4088 / 2021), à savoir 48,40t, arrondis à deux décimales. L'allocation de TAC du Royaume-Uni est de 0,25% du TAC de BFTE de l’UE et du Royaume-Uni.</t>
  </si>
  <si>
    <t>MARRUECOS: Cuota nacional 2022 ajustada tras el traspaso del remaennte de  24,65 t y la transferencia de 259,62 t de Egipto (3284+24,65 +259,62 = 3568,27 t) de acuerdo con el plan de pesca marroquí adoptado por la Subcomisión 2</t>
  </si>
  <si>
    <t>TAIPEI CHINO: La cuota ajustada para 2022 es de 40 t (=90-50) debido a la transferencia de 50 t a Corea.</t>
  </si>
  <si>
    <t>Reino Unido: cuota de 2021 resultante de los porcentajes acordados de las cuotas transferidas de la Unión Europea al Reino Unido tras la retirada del Reino Unido de la Unión Europea. Véase la Circular ICCAT #4088 / 21 (48,40t, redondeado a dos decimales). La asignación de TAC del Reino Unido es el 0,25 % del TAC de la UE +el TAC Reino Unido.</t>
  </si>
  <si>
    <t>GHANA: adjusted limit for 2017 = initial quota + 15% of the initial quota of 2015 was used in addition to the quota transferred from other countries (70 t) less the payback of overharvest (337 t).</t>
  </si>
  <si>
    <t>JAPAN: the 2017 adjusted limit included 15% of the initial limit as carryover from 2016 underage and excluded 1,000 t  transferred to China and 70 t transferred to Ghana (Rec. 16-01).</t>
  </si>
  <si>
    <t>JAPAN: the 2018 adjusted limit included 15% of the initial limit as carryover from 2017 underage and excluded 1,000 t transferred to China and 70 t transferred to Ghana (Rec. 16-01).</t>
  </si>
  <si>
    <t>JAPAN: 2019 adjusted limit = 17,696 t (Limit) + 2,654.4 t (2018 carryover (17696*15%) (para 8 of Rec. 16-01) - 1,000 t (transfer to China (para 7 of Rec. 16-01)) - 70 t (transfer to Ghana (para 7 of Rec. 16-01)).</t>
  </si>
  <si>
    <t>JAPAN: current catch for 2018 includes 26.09 t of dead discards.</t>
  </si>
  <si>
    <t>JAPAN: current catch for 2019 includes 16.60 t of dead discards.</t>
  </si>
  <si>
    <t xml:space="preserve">JAPAN: Japan's 2020 adjusted limit is 13,079.84 t (after transferring 600 t to China and 300 t to EU). </t>
  </si>
  <si>
    <t>KOREA: since 2018, Korea transferred 223 t of its quota to Chinese Taipei every year.</t>
  </si>
  <si>
    <t>KOREA: In 2015, 5.91 t of dead discards and/or releases were not included in the catch amount in the compliance table although they were reported in the Task 1 data.</t>
  </si>
  <si>
    <t>CHINESE TAIPEI: 2020 adjusted quota is 11201.26 t = 9226.41 t (initial quota) + 11679*15% (carryover of 15% of 2018 initial quota pursuant to Rec. 16-01) + 223 t (transfer from Korea).</t>
  </si>
  <si>
    <t>CHINESE TAIPEI: 2021 adjusted quota is 10617.31 t = 9226.41 (initial quota) + 11679*10% (carryover of 10% of 2019 initial quota pursuant to Rec. 19-02) +223 (transfer from Korea).</t>
  </si>
  <si>
    <t>CHINESE TAIPEI: 2022 adjusted quota is 10298.24 t = 9152.60 (initial quota) + 9226.41*10% (carryover of 10% of 2020 initial quota pursuant to Rec. 21-01) +223 (transfer from Korea).</t>
  </si>
  <si>
    <t>USA: current catch for 2020 includes 11.5 t of dead discards.</t>
  </si>
  <si>
    <t>TAIPEI CHINOIS: Le quota ajusté de 2022 est de 10.298,24 t = 9.152,60 (quota initial) + 9.226,41*10% (report de 10% du quota initial de 2020 conformément à la Rec.21-01) +223 (transfert de la Corée).</t>
  </si>
  <si>
    <t>TAIPEI CHINO: la cuota ajustada para 2022 es de 10.298,24 t = 9.152,60 (cuota inicial) + 9.226,41*10% (traspaso del 10 % de la cuota inicial de 2020 de conformidad con la Rec. 21-01) +223 (transferencia de Corea).</t>
  </si>
  <si>
    <r>
      <rPr>
        <vertAlign val="superscript"/>
        <sz val="8"/>
        <rFont val="Cambria"/>
        <family val="1"/>
        <scheme val="major"/>
      </rPr>
      <t>(1)</t>
    </r>
    <r>
      <rPr>
        <sz val="8"/>
        <rFont val="Cambria"/>
        <family val="1"/>
        <scheme val="major"/>
      </rPr>
      <t xml:space="preserve"> Conformément à la Rec. 16-01, paragraphe 4, les CPC ombrées en orange dont le numéro 1575 est saisi pour les années antérieures à 2020 sont celles qui n'ont pas de limite de capture explicite mais un seuil en dessous duquel elles devraient s'efforcer de maintenir leurs captures de BET.  Et pour celles qui sont ombrées en orange dont le numéro 3500 est saisi pour les années antérieures à 2020, si les captures dépassent le seuil de 3500, la Rec. 16-01 exige l'établissement d'une limite de capture pour cette CPC pour les années suivantes.</t>
    </r>
  </si>
  <si>
    <r>
      <rPr>
        <vertAlign val="superscript"/>
        <sz val="8"/>
        <rFont val="Cambria"/>
        <family val="1"/>
        <scheme val="major"/>
      </rPr>
      <t>(1)</t>
    </r>
    <r>
      <rPr>
        <sz val="8"/>
        <rFont val="Cambria"/>
        <family val="1"/>
        <scheme val="major"/>
      </rPr>
      <t xml:space="preserve"> De conformidad con el párrafo 4 de la Rec. 16-01, aquellas sombreadas en naranja con la cifra 1575 introducida en años anteriores a 2020, son las CPC que no tienen un límite de captura explícito, sino un umbral por debajo del cual deben esforzarse en mantener sus capturas de BET. Y para aquellas sombreadas en naranja con la cifra 3500 para años anteriores a 2020, si las capturas exceden el umbral de 3500, la Rec. 16-01 requiere establecer un límite de captura para dicha CPC en los años posteriores.</t>
    </r>
  </si>
  <si>
    <t>BRAZIL: balance and adjusted landings due to Rec. 19-05 para 9. Brazil prohibits dead discards, hence blue marlin and white marlin/spearfish that are dead when brought alongside the vessel and that are not sold or entered into commerce do not count against the landing limits.</t>
  </si>
  <si>
    <t>GUYANA: The data stated as white marlin is actual blue marlin so the figures will be adjusted. There should be no negatives.</t>
  </si>
  <si>
    <t>JAPAN: 2018 adjusted limit included 10% of the initial limit as carryover from 2016 underage (Rec. 15-05).</t>
  </si>
  <si>
    <t>JAPAN: 2018 adjusted limit = 390 t (Limit) + 16.6 t (2016 carryover (para 3 of Rec. 15-05)).</t>
  </si>
  <si>
    <t>JAPAN: 2019 adjusted limit = 390 t (Limit) + 39 t (2017 carryover (390*10%) (para 3 of Rec. 15-05)).</t>
  </si>
  <si>
    <t>JAPAN-BUM: Japan's 2020 adjusted limit = 328.1 t (Limit) + 39 t (2018 carryover (390*10%) (para 3 of Rec. 18-04)).</t>
  </si>
  <si>
    <t>JAPAN-BUM: Japan's 2021 adjusted limit = 328.1 t (Limit) + 39 t (2019 carryover (390*10%) (para 3 of Rec. 18-04)).</t>
  </si>
  <si>
    <t>KOREA: In 2015, 1.47 t of dead discards were not included in the catch amount in the compliance table although they were reported in the Task 1 data.</t>
  </si>
  <si>
    <t>NAMIBIA: Namibia reviewed its recorded catches and noted that, prior to the period in question, catches for targeted species were low. Thus, Namibia increased its effort to improve catch performance which could have resulted in increased blue marlin catches. Further scrutiny of the catches leads to the conclusion that the increase in blue marlin catches reporting may also have resulted from misidentification. We suspect that the BUM catches should be black marlin. Namibia thus identified the need for further training in species identification of fishermen and observers. Namibia believe that such training will help to address this deficiency and may approach ICCAT for assistance in this regard, as in the past.</t>
  </si>
  <si>
    <t>CHINESE TAIPEI: 2020 adjusted quota is 141.2 t = 126.2 (initial landing limit in 2020) + 150*10% (2018 carryover pursuant to Rec. 18-04).</t>
  </si>
  <si>
    <t>CHINESE TAIPEI: 2021 adjusted quota is 141.2 t = 126.2 (initial landing limit in 2021) + 150*10% (2019 carryover pursuant to Rec. 18-04).</t>
  </si>
  <si>
    <t>TRINIDAD AND TOBAGO: Adjusted limit for 2020 = IQ2020+Balance2019+2 t EU transfer provided by Rec. 19-05.</t>
  </si>
  <si>
    <t>USA: total marlin landings for 2020 include 74 BUM, 95 WHM, and 66 RSP.</t>
  </si>
  <si>
    <t>TAIPEI CHINOIS: le quota ajusté de 2022 est de 126,2 t conformément au para.3 c) de la Rec. 19-05.</t>
  </si>
  <si>
    <t>ÉTATS-UNIS: les débarquements totaux de makaires au titre de 2021 incluent 98 makaires bleus, 56 makaires blancs et 21 makaires épée.</t>
  </si>
  <si>
    <t>TAIPEI CHINO: La cuota ajustada para 2022 es de 126,2 t de acuerdo con el párrafo 3 c) de la Rec. 19-05.</t>
  </si>
  <si>
    <t>Estados Unidos: Los desembarques totales de istiofóridos  para 2021 incluyen 98 BUM, 56 WHM y 21 RSP.</t>
  </si>
  <si>
    <t>BRAZIL: balance and adjusted landings due to Rec. 15-05 para 2. Brazil prohibits dead discards, hence blue marlin and white marlin/spearfish that are dead when brought alongside the vessel and that are not sold or entered into commerce do not count against the landing limits.</t>
  </si>
  <si>
    <t>JAPAN: 2018 adjusted limit = 35 t (Limit) + 7 t (2016 carryover (35*20%) (para 3 of Rec. 15-05)).</t>
  </si>
  <si>
    <t>JAPAN: 2019 adjusted limit =35 t (Limit) + 7 t (2017 carryover (35*20%) (para 3 of Rec. 15-05)).</t>
  </si>
  <si>
    <t>JAPAN: 2020 adjusted limit =35 t (Limit)+7 t (2018 carryover (35*20%) (para 3 of Rec. 18-04)).</t>
  </si>
  <si>
    <t>JAPAN: 2021 adjusted limit =35 t (Limit )+7 t (2019 carryover (35*20%) (para 3 of Rec. 18-04)).</t>
  </si>
  <si>
    <t>USA: total marlin landings for 2021 include 98 BUM, 56 WHM, and 21 RSP.</t>
  </si>
  <si>
    <t>CHINESE TAIPEI: 2020 adjusted quota is 55 t = 50 (initial landing limit in 2020) + 50*10% (2018 carryover pursuant to Rec. 18-04).</t>
  </si>
  <si>
    <t>CHINESE TAIPEI: 2021 adjusted quota is 55 t = 50 (initial landing limit in 2021) + 50*10% (2019 carryover pursuant to Rec. 18-04).</t>
  </si>
  <si>
    <t>ÉTATS-UNIS: les débarquements totaux de makaires au titre de 2021 incluent 98 makaires bleus, 56 makaires blancs, et 21 makaires épée.</t>
  </si>
  <si>
    <t>TAIPEI CHINOIS : le quota ajusté pour 2022 est de 50 t conformément au paragraphe 3 c) de la Rec. 19-05.</t>
  </si>
  <si>
    <t>TAIPEI CHINO: La cuota ajustada para 2022 es de 50 t de acuerdo con el párrafo 3 c) de la Rec. 19-05.</t>
  </si>
  <si>
    <t>EU: The EU adjusted catch limit for BSH takes into account the transfer of 0.10% of its initial catch limit to United Kingdom in 2021 and 2022.</t>
  </si>
  <si>
    <t>UK: 2021 quota resulting from the agreed percentage shares of the quotas transferred from European Union to the United Kingdom following the withdrawal of the United Kingdom from the European Union. See Circular ICCAT #4088 / 21 (32.58 t, rounded to two decimal places). UK TAC share as 0.10% of BSHN EU+UK TAC.</t>
  </si>
  <si>
    <t>ROYAUME-UNI: le quota de 2021 est le résultat des pourcentages convenus des quotas transférés par l'Union européenne au Royaume-Uni suite au retrait du Royaume-Uni de l'Union européenne (cf. circulaire ICCAT nº4088 / 2021), à savoir 32,58 t, arrondis à deux décimales. L'allocation de TAC du Royaume-Uni est de 0,10% du TAC de BSH de l’UE et du Royaume-Uni.</t>
  </si>
  <si>
    <t>Reino Unido: cuota de 2021 resultante de los porcentajes acordados de las cuotas transferidas de la Unión Europea al Reino Unido tras la retirada del Reino Unido de la Unión Europea. Véase la Circular ICCAT #4088 / 21 (32,58t, redondeado a dos decimales). La asignación de TAC del Reino Unido es el 0,10% del TAC de BSH de UE+RU</t>
  </si>
  <si>
    <r>
      <rPr>
        <vertAlign val="superscript"/>
        <sz val="8"/>
        <rFont val="Cambria"/>
        <family val="1"/>
        <scheme val="major"/>
      </rPr>
      <t>(3)</t>
    </r>
    <r>
      <rPr>
        <sz val="8"/>
        <rFont val="Cambria"/>
        <family val="1"/>
        <scheme val="major"/>
      </rPr>
      <t xml:space="preserve"> In accordance with Rec. 19-02 para 3 the BET TAC has decreased from 62500 t in 2020 to 61500 t in 2021, which represents a decrease of 1.6%. The Secretariat has applied this decrease to all the quotas/catch limits calculated for 2020 in order to obtain proportional values for 2021.</t>
    </r>
  </si>
  <si>
    <r>
      <rPr>
        <vertAlign val="superscript"/>
        <sz val="8"/>
        <rFont val="Cambria"/>
        <family val="1"/>
        <scheme val="major"/>
      </rPr>
      <t>(4)</t>
    </r>
    <r>
      <rPr>
        <sz val="8"/>
        <rFont val="Cambria"/>
        <family val="1"/>
        <scheme val="major"/>
      </rPr>
      <t xml:space="preserve"> In accordance with Rec. 21-01 para 3 the BET TAC has decreased from 62500 t in 2020 to 62000 t in 2022, which represents a decrease of 0.8%. The Secretariat has applied this decrease to all the quotas/catch limits calculated for 2020 in order to obtain the proportional values for 2022.</t>
    </r>
  </si>
  <si>
    <r>
      <rPr>
        <vertAlign val="superscript"/>
        <sz val="8"/>
        <rFont val="Cambria"/>
        <family val="1"/>
        <scheme val="major"/>
      </rPr>
      <t>(3)</t>
    </r>
    <r>
      <rPr>
        <sz val="8"/>
        <rFont val="Cambria"/>
        <family val="1"/>
        <scheme val="major"/>
      </rPr>
      <t xml:space="preserve"> Conformément à la Rec. 19-02, paragraphe 3 le TAC de thon obèse passe de 62.500 t en 2020 à 61.500 t en 2021, ce qui représente une diminution de 1,6%. Le Secrétariat a appliqué cette réduction à tous les quotas/limites de capture calculés pour 2020 afin d'obtenir les valeurs proportionnelles pour 2021.</t>
    </r>
  </si>
  <si>
    <r>
      <rPr>
        <vertAlign val="superscript"/>
        <sz val="8"/>
        <rFont val="Cambria"/>
        <family val="1"/>
        <scheme val="major"/>
      </rPr>
      <t>(4)</t>
    </r>
    <r>
      <rPr>
        <sz val="8"/>
        <rFont val="Cambria"/>
        <family val="1"/>
        <scheme val="major"/>
      </rPr>
      <t xml:space="preserve"> Conformément à la Rec. 21-01, paragraphe 3, le TAC de thon obèse passe de 62.500 t en 2020 à 61.500 t en 2021, ce qui représente une diminution de 0,8%. Le Secrétariat a appliqué cette réduction à tous les quotas/limites de capture calculés pour 2020 afin d'obtenir les valeurs proportionnelles pour 2022.</t>
    </r>
  </si>
  <si>
    <r>
      <rPr>
        <vertAlign val="superscript"/>
        <sz val="8"/>
        <rFont val="Cambria"/>
        <family val="1"/>
        <scheme val="major"/>
      </rPr>
      <t>(3)</t>
    </r>
    <r>
      <rPr>
        <sz val="8"/>
        <rFont val="Cambria"/>
        <family val="1"/>
        <scheme val="major"/>
      </rPr>
      <t xml:space="preserve"> De conformidad con el párrafo 3 de la Rec. 19-02 el TAC de patudo  se reduce, pasando de 62.500 t en 2020 a 61.500 t en 2021, esto representa una disminución del 1.6 %. La Secretaría ha aplicado esta reducción a todas las cuotas/límites de captura calculados para 2020 con el fin de obtener los valores proporcionales para 2021.</t>
    </r>
  </si>
  <si>
    <r>
      <rPr>
        <vertAlign val="superscript"/>
        <sz val="8"/>
        <rFont val="Cambria"/>
        <family val="1"/>
        <scheme val="major"/>
      </rPr>
      <t>(4)</t>
    </r>
    <r>
      <rPr>
        <sz val="8"/>
        <rFont val="Cambria"/>
        <family val="1"/>
        <scheme val="major"/>
      </rPr>
      <t xml:space="preserve"> De conformidad con el párrafo 3 de la Rec. 21-01 el TAC de patudo se reduce, pasando de 62.500 t en 2020 a 62.000 t en 2022, esto representa una disminución del 0.8 %. La Secretaría ha aplicado esta reducción a todas las cuotas/límites de captura calculados para 2020 con el fin de obtener los valores proporcionales para 2022.</t>
    </r>
  </si>
  <si>
    <r>
      <rPr>
        <vertAlign val="superscript"/>
        <sz val="8"/>
        <rFont val="Cambria"/>
        <family val="1"/>
        <scheme val="major"/>
      </rPr>
      <t>(5)</t>
    </r>
    <r>
      <rPr>
        <sz val="8"/>
        <rFont val="Cambria"/>
        <family val="1"/>
        <scheme val="major"/>
      </rPr>
      <t xml:space="preserve"> The EU, Japan and Chinese Taipei consider that such adjustments as detailed in footnotes (3) and (4) are not consistent with Rec.19-02 and 21-01, and their initial catch limits for 2021 and 2022 shall be 13,421.31 ton for the EU, 13,979.84 ton for Japan and 9,226.41 ton for Chinese Taipei. These adjustments are subject to change depending on further action by the Commission to resolve this interpretive issue</t>
    </r>
  </si>
  <si>
    <r>
      <rPr>
        <vertAlign val="superscript"/>
        <sz val="8"/>
        <rFont val="Cambria"/>
        <family val="1"/>
        <scheme val="major"/>
      </rPr>
      <t>(5)</t>
    </r>
    <r>
      <rPr>
        <sz val="8"/>
        <rFont val="Cambria"/>
        <family val="1"/>
        <scheme val="major"/>
      </rPr>
      <t xml:space="preserve"> La Unión Europea, Japón y China Taipei consideran que tales ajustes, como se detallan en las notas a pie (3) y (4), no son consistentes con las Recomendaciones 19-02 y 21-01, y sus límites de captura iniciales para 2021 y 2022 deberían ser 13421.31t para la UE, 13979.84t para Japón y 9226.41t para China Taipei. Estos ajustes están sujetos a cambio dependiendo de una posible acción futura por parte de la Comisión para resolver esta cuestión de interpretación.</t>
    </r>
  </si>
  <si>
    <r>
      <rPr>
        <vertAlign val="superscript"/>
        <sz val="8"/>
        <rFont val="Cambria"/>
        <family val="1"/>
        <scheme val="major"/>
      </rPr>
      <t>(5)</t>
    </r>
    <r>
      <rPr>
        <sz val="8"/>
        <rFont val="Cambria"/>
        <family val="1"/>
        <scheme val="major"/>
      </rPr>
      <t xml:space="preserve"> L'Union Européenne, le Japon et la Taipei Chinois considèrent que les ajustements comme détaillés en notes de bas de page (3) et (4) ne sont pas conformes avec les Rec.19-02 et21-01, et que leurs limites de capture initiale pour 2021 et 2022 doivent être de 13,421.31 tonnes pour l'Union Européenne, de 13,979.84 tonnes pour le Japon et de 9,226.41 tonnes pour le Taipei Chinois. Ces ajustements sont susceptibles d'être modifiés en fonction des mesures ultérieures prises par la Commission pour résoudre ce problème d'interprétation.</t>
    </r>
  </si>
  <si>
    <t>22-03</t>
  </si>
  <si>
    <t>22-04</t>
  </si>
  <si>
    <r>
      <rPr>
        <b/>
        <sz val="10"/>
        <color rgb="FFFF0000"/>
        <rFont val="Cambria"/>
        <family val="1"/>
        <scheme val="major"/>
      </rPr>
      <t>FIGURES IN RED ARE CHANGES COMPARED TO THE COMPLIANCE TABLES ADOPTED IN 2022</t>
    </r>
    <r>
      <rPr>
        <b/>
        <sz val="10"/>
        <color theme="1"/>
        <rFont val="Cambria"/>
        <family val="1"/>
        <scheme val="major"/>
      </rPr>
      <t xml:space="preserve"> </t>
    </r>
    <r>
      <rPr>
        <sz val="9"/>
        <color theme="1"/>
        <rFont val="Cambria"/>
        <family val="1"/>
        <scheme val="major"/>
      </rPr>
      <t>(All quantities are in metric tons/ Toutes les quantités sont en tonnes /Todas las cantidades están en toneladas)</t>
    </r>
  </si>
  <si>
    <t>22-06</t>
  </si>
  <si>
    <t>22-08</t>
  </si>
  <si>
    <t>22-10</t>
  </si>
  <si>
    <t>22-01</t>
  </si>
  <si>
    <t>MEDITERRANEAN ALBACORE/GERMON DE LA MEDITERRANÉE/ATÚN BLANCO DEL MEDITERRÁNEO</t>
  </si>
  <si>
    <t>22-05</t>
  </si>
  <si>
    <t>TÜRKIYE*</t>
  </si>
  <si>
    <t xml:space="preserve"> *NOTE: Türkiye transfers to EU 75 t in 2023, 75 t in 2024 and for the following years, any part of the ünüsed qüota üp to maximüm of 75 t.</t>
  </si>
  <si>
    <t xml:space="preserve"> *NOTE: La Türkiye transfère à l’UE 75 t en 2023, 75 t en 2024 et, pour les années suivantes toute partie non utilisée du quota jusqu’à un maximum de 75 t.</t>
  </si>
  <si>
    <t xml:space="preserve"> NOTA: Türkiye transfiere a la UE 75 t en 2023, 75 t en 2024 y, para los años siguientes, cualquier parte de la cuota no utilizada hasta un máximo de 75 t.</t>
  </si>
  <si>
    <t>PANAMA: 2020 catch limit for Panama has been corrected from 1707.05 to 1717.05 as the former one was an erratum.</t>
  </si>
  <si>
    <t>GHANA:  2020 catch limit for Ghana has been corrected from 3716.00 to 3968.23 as the former one was reported by Ghana applying a payback condoned in Rec. 18-01 para 2</t>
  </si>
  <si>
    <r>
      <t xml:space="preserve">SENEGAL </t>
    </r>
    <r>
      <rPr>
        <b/>
        <vertAlign val="superscript"/>
        <sz val="8"/>
        <rFont val="Cambria"/>
        <family val="1"/>
        <scheme val="major"/>
      </rPr>
      <t>(*)</t>
    </r>
  </si>
  <si>
    <t>TÜRKIYE</t>
  </si>
  <si>
    <t>Türkiye</t>
  </si>
  <si>
    <t>CANADA: all 2019-2022 catches are inclusive of dead discards.</t>
  </si>
  <si>
    <t>CANADA: toutes les captures de 2019-2022 incluent les rejets morts.</t>
  </si>
  <si>
    <t>CANADÁ: todas las capturas de 2019-2022 incluyen descartes muertos.</t>
  </si>
  <si>
    <t>BRAZIL: From 2015to 2022: 25t transferred to Mauritania</t>
  </si>
  <si>
    <t>BRAZIL: From 2014 to 2022: 50t transferred to Belize</t>
  </si>
  <si>
    <t>SOUTH AFRICA: South Africa will invoke para 4f of the ICCAT Rec. 16-07, supplemented by ICCAT Rec. 21-05 to cover the over shooting of its catch limits (URY: 26.47  BRA: 129.95t)</t>
  </si>
  <si>
    <t>BRAZIL: IQ2022 + 25% MAX2020 - 129.95t [South Africa will invoke para 4f of the ICCAT Rec. 16-07, supplemented by ICCAT Rec. 21-05 to cover the over shooting of its catch limits (URY: 26.47  BRA: 129.95t)]</t>
  </si>
  <si>
    <t>URUGUAY: Adjusted limit 2022 = initial limit 2022 (440) + available balance 2020(not to exceed 25% of initial quota) (110) - 26.47t [ZAF will invoke para 4f of the ICCAT Rec. 16-07, supplemented by ICCAT Rec. 21-05 to cover the over shooting of its catch limits (URY: 26.47  BRA: 129.95t)]</t>
  </si>
  <si>
    <t>USA: Total marlin landings for 2022 include 100 BUM, 38 WHM, and 12 RSP.</t>
  </si>
  <si>
    <t>ÉTATS-UNIS: les débarquements totaux de makaires au titre de 2022 incluent 100 makaires bleus, 38 makaires blancs et 12 makaires épée.</t>
  </si>
  <si>
    <t>Estados Unidos: Los desembarques totales de istiofóridos  para 2022 incluyen 100 BUM, 38 WHM y 12 RSP.</t>
  </si>
  <si>
    <t>CHINESE TAIPEI: 2022 adjusted quota is 11244.00 t (=9400+1699) due to the inclusion of 2020 underage and 2021 initial catch quota + 85t (Rec. 16-07 Para 4b) as complement from total underage from the TAC</t>
  </si>
  <si>
    <t>TAIPEI CHINOIS: Le quota ajusté de 2022 est de 11244.00 t (=9400+1699) en raison de l’intégration de la sous-consommation de 2020 et du quota initial de 2021+ 85t (Rec. 16-07 Para 4b) en complément de la sous-consommation totale du TAC</t>
  </si>
  <si>
    <t>TAIPEI CHINO: la cuota ajustada de 2022 es de 11244,00 t (=9400+1699) debido a la inclusión del remanente de 2020 y de la cuota de captura inicial de 2022 + 85t (Rec. 16-07 Párrafo 4b) como complemento del remanente total del TAC</t>
  </si>
  <si>
    <t xml:space="preserve">BRÉSIL: QI2022 + 25% MAX2020 - 129.95t [l’Afrique du Sud fera appel au para. 4f de la Rec. 16-07 de l’ICCAT, avec en complément la Rec. 21-05 de l’ICCAT pour couvrir le dépassement de ses limites de captures (URY: 26.47  BRA: 129.95t)]            </t>
  </si>
  <si>
    <t>BRASIL: IQ2022 + 25% MAX2020 - 129.95t [Sudáfrica invocará el párrafo 4f de la Rec. 16-07, complementada por la recomendación  ICCAT 21-05 para cubrir el superar sus límites de captura (URY: 26.47  BRA: 129.95t)]</t>
  </si>
  <si>
    <t>AFRIQUE DU SUD: l’Afrique du Sud fera appel au para 4f de la Rec. 16-07 de l’ICCAT, avec en complément la Rec. 21-05 de l’ICCAT pour couvrir le dépassement de ses limites de captures (URY: 26.47  BRA: 129.95t)   </t>
  </si>
  <si>
    <t>URUGUAY: Limite ajustée 2022 = limite initiale de 2022 (440) + solde disponible de 2020 (ne dépassant pas les 25% du quota initial) (110) - 26.47t [ZAF fera appel au para 4f de la Rec. 16-07 de l’ICCAT, avec en complément la Rec. 21-05 de l’ICCAT pour couvrir le dépassement de ses limites de captures (URY: 26.47  BRA: 129.95t)]</t>
  </si>
  <si>
    <t>SUDÁFRICA: Sudáfrica  invocará el párrafo 4f de la Rec. 16-07, complementada por la recomendación  ICCAT 21-05 para cubrir el superar sus límites de captura (URY: 26.47  BRA: 129.95t)]</t>
  </si>
  <si>
    <t>URUGUAY: Limite ajustado 2022 = Límite inicial 2022 (440) + saldo disponible en 2020(MAX 25% de la cuota inicial) (110) - 26.47t [ZAF invocará el párrafo 4f de la Rec. 16-07, complementada por la recomendación  ICCAT 21-05 para cubrir el superar sus límites de captura (URY: 26.47  BRA: 129.95t)]</t>
  </si>
  <si>
    <t xml:space="preserve">BRÉSIL : De 2015 à 2022 : 25t transférées à la Mauritanie        </t>
  </si>
  <si>
    <t>BRASIL: De 2015 a 2022: 25t transferidas a Mauritania</t>
  </si>
  <si>
    <t>BRÉSIL : De 2014 à 2022 : 50t transférées à Bélize</t>
  </si>
  <si>
    <t>BRASIL: De 2014 a 2022: 50t transferidas a Belice</t>
  </si>
  <si>
    <t>MOROCCO: The 2023 adjuted  quota includes the carryover of the remaining 3 t (3700+3 = 3703 t) in accordance with the Moroccan fishing plan adopted by PA2</t>
  </si>
  <si>
    <t>MAROC: Le quota national 2023 ajusté suite au transfert du reliquat 3 Tonnes (3700+3  = 3703 tonnes) conformément au plan de pêche du Maroc adopté par la sous commission 2</t>
  </si>
  <si>
    <t>MARRUECOS: La cuota ajustada de 2023 incluye la transferencia del remanente de 3t (3700+3  = 3703t) de acuerdo a plan de pesca presentado por MAR y aprobado por el PA2</t>
  </si>
  <si>
    <t>GHANA:  la limite de capture de 2020 pour le Ghana a été corrigée de 3716.00 t à 3968.23 t car la première a été déclarée par le Ghana en appliquant un remboursement toléré par la Rec. 18-01 para 2</t>
  </si>
  <si>
    <t>PANAMA: la limite de capture de 2020 pour le Panama a été corrigée de 1707.05 t à 1717.05 t car la première déclaration était une erreur.</t>
  </si>
  <si>
    <t>GHANA:  El límite de captura de 2020 para GHA ha sido corregido de 3716.00 a 3968.23 ya que el previo fue confirmado por GHA aplicando una devolucion de sobrepesca condonada en Rec. 18-01 para 2</t>
  </si>
  <si>
    <t>PANAMA: El límite de captura de 2020 ha sido corregdo de 1707.05 a 1717.05, dado que el anterior era una errata</t>
  </si>
  <si>
    <r>
      <t>Data obtained from Task 1 whenever no data was reported in the Compliance Tables are shown in</t>
    </r>
    <r>
      <rPr>
        <sz val="11"/>
        <color theme="1"/>
        <rFont val="Cambria"/>
        <family val="1"/>
        <scheme val="major"/>
      </rPr>
      <t xml:space="preserve"> </t>
    </r>
    <r>
      <rPr>
        <b/>
        <sz val="11"/>
        <color theme="1"/>
        <rFont val="Cambria"/>
        <family val="1"/>
        <scheme val="major"/>
      </rPr>
      <t>bold</t>
    </r>
    <r>
      <rPr>
        <b/>
        <sz val="10"/>
        <color theme="1"/>
        <rFont val="Cambria"/>
        <family val="1"/>
        <scheme val="major"/>
      </rPr>
      <t xml:space="preserve"> / </t>
    </r>
    <r>
      <rPr>
        <sz val="10"/>
        <color theme="1"/>
        <rFont val="Cambria"/>
        <family val="1"/>
        <scheme val="major"/>
      </rPr>
      <t xml:space="preserve">Les données obtenues dans le cadre de la tâche 1 lorsqu'aucune donnée n'a été déclarée dans les tableaux d’application figurent en </t>
    </r>
    <r>
      <rPr>
        <b/>
        <sz val="11"/>
        <color theme="1"/>
        <rFont val="Cambria"/>
        <family val="1"/>
        <scheme val="major"/>
      </rPr>
      <t>gras</t>
    </r>
    <r>
      <rPr>
        <sz val="10"/>
        <color theme="1"/>
        <rFont val="Cambria"/>
        <family val="1"/>
        <scheme val="major"/>
      </rPr>
      <t xml:space="preserve"> / En </t>
    </r>
    <r>
      <rPr>
        <b/>
        <sz val="11"/>
        <color theme="1"/>
        <rFont val="Cambria"/>
        <family val="1"/>
        <scheme val="major"/>
      </rPr>
      <t>negrita</t>
    </r>
    <r>
      <rPr>
        <sz val="10"/>
        <color theme="1"/>
        <rFont val="Cambria"/>
        <family val="1"/>
        <scheme val="major"/>
      </rPr>
      <t xml:space="preserve"> datos obtenidos de Tarea I cuando no se han reportado datos en las tablas de Cumplimiento</t>
    </r>
  </si>
  <si>
    <t>SENEGAL (*): Sujeto a revisión sobre la base de los resultados de nuevas investigaciones relacionadas con el posible exceso de captura</t>
  </si>
  <si>
    <t>(*) SÉNÉGAL: le Sénégal a établi un plan de remboursement pour la surconsommation de thon obèse pour l’année 2020 de 1377.77 t: 137.77 tonnes par an de 2023 à 2032 inclus. (approuvé)</t>
  </si>
  <si>
    <r>
      <t xml:space="preserve">SENEGAL </t>
    </r>
    <r>
      <rPr>
        <vertAlign val="superscript"/>
        <sz val="8"/>
        <rFont val="Cambria"/>
        <family val="1"/>
        <scheme val="major"/>
      </rPr>
      <t>(*)</t>
    </r>
    <r>
      <rPr>
        <sz val="8"/>
        <rFont val="Cambria"/>
        <family val="1"/>
        <scheme val="major"/>
      </rPr>
      <t>: Subject to revision based on results of further investigations relating to potential overharvest</t>
    </r>
  </si>
  <si>
    <r>
      <t>SÉNÉGAL</t>
    </r>
    <r>
      <rPr>
        <vertAlign val="superscript"/>
        <sz val="8"/>
        <rFont val="Cambria"/>
        <family val="1"/>
        <scheme val="major"/>
      </rPr>
      <t xml:space="preserve"> (*)</t>
    </r>
    <r>
      <rPr>
        <sz val="8"/>
        <rFont val="Cambria"/>
        <family val="1"/>
        <scheme val="major"/>
      </rPr>
      <t>: Sous réserve de révision en fonction des résultats d'enquêtes complémentaires relatives à une éventuelle surconsommation.</t>
    </r>
  </si>
  <si>
    <r>
      <t>SYRIA: In accordance with Rec. 19-04 para 10, Syria will transfer 79.2 t to Tunisia to be caught by vessel (</t>
    </r>
    <r>
      <rPr>
        <i/>
        <sz val="8"/>
        <rFont val="Cambria"/>
        <family val="1"/>
        <scheme val="major"/>
      </rPr>
      <t>MOHAMED ESSADOK</t>
    </r>
    <r>
      <rPr>
        <sz val="8"/>
        <rFont val="Cambria"/>
        <family val="1"/>
        <scheme val="major"/>
      </rPr>
      <t xml:space="preserve">, AT000TUN00051) for only this fishing season 2021. </t>
    </r>
  </si>
  <si>
    <r>
      <t xml:space="preserve">Initial catch limit/Threshold </t>
    </r>
    <r>
      <rPr>
        <i/>
        <vertAlign val="superscript"/>
        <sz val="8"/>
        <rFont val="Cambria"/>
        <family val="1"/>
        <scheme val="major"/>
      </rPr>
      <t>(1)</t>
    </r>
  </si>
  <si>
    <r>
      <t xml:space="preserve">2020 </t>
    </r>
    <r>
      <rPr>
        <i/>
        <vertAlign val="superscript"/>
        <sz val="8"/>
        <rFont val="Cambria"/>
        <family val="1"/>
        <scheme val="major"/>
      </rPr>
      <t xml:space="preserve"> (2)</t>
    </r>
  </si>
  <si>
    <r>
      <t xml:space="preserve">2021 </t>
    </r>
    <r>
      <rPr>
        <i/>
        <vertAlign val="superscript"/>
        <sz val="8"/>
        <rFont val="Cambria"/>
        <family val="1"/>
        <scheme val="major"/>
      </rPr>
      <t xml:space="preserve"> (2) (3) (5)</t>
    </r>
  </si>
  <si>
    <r>
      <t>2022</t>
    </r>
    <r>
      <rPr>
        <i/>
        <vertAlign val="superscript"/>
        <sz val="8"/>
        <rFont val="Cambria"/>
        <family val="1"/>
        <scheme val="major"/>
      </rPr>
      <t xml:space="preserve"> (2) (4) (5)</t>
    </r>
  </si>
  <si>
    <r>
      <t xml:space="preserve">BRAZIL </t>
    </r>
    <r>
      <rPr>
        <b/>
        <vertAlign val="superscript"/>
        <sz val="8"/>
        <rFont val="Cambria"/>
        <family val="1"/>
        <scheme val="major"/>
      </rPr>
      <t>(*)</t>
    </r>
  </si>
  <si>
    <r>
      <rPr>
        <vertAlign val="superscript"/>
        <sz val="8"/>
        <rFont val="Cambria"/>
        <family val="1"/>
        <scheme val="major"/>
      </rPr>
      <t>(1)</t>
    </r>
    <r>
      <rPr>
        <sz val="8"/>
        <rFont val="Cambria"/>
        <family val="1"/>
        <scheme val="major"/>
      </rPr>
      <t xml:space="preserve"> In accordance with Rec. 16-01 para 4, those shaded in orange with the number 1575 entered in years prior to 2020 are CPCs that do not have an explicit catch limit but a threshold below which they should endeavour to maintain their catches of BET. And for those shaded in orange with the number 3500 in years prior to 2020, if catches exceed the threshold of 3500 Rec. 16-01 required establishment of a catch limit for that CPC for the following years.</t>
    </r>
  </si>
  <si>
    <r>
      <t xml:space="preserve">BRAZIL </t>
    </r>
    <r>
      <rPr>
        <vertAlign val="superscript"/>
        <sz val="8"/>
        <rFont val="Cambria"/>
        <family val="1"/>
        <scheme val="major"/>
      </rPr>
      <t>(*)</t>
    </r>
    <r>
      <rPr>
        <sz val="8"/>
        <rFont val="Cambria"/>
        <family val="1"/>
        <scheme val="major"/>
      </rPr>
      <t>: The overharvest of bigeye tuna of 1,587.34 t for 2022 shall be paid back over a period of 5 years, from 2024 to 2028, in the following way: 2024: 355.34 t 2025 to 2028: 308 t</t>
    </r>
  </si>
  <si>
    <r>
      <rPr>
        <vertAlign val="superscript"/>
        <sz val="8"/>
        <rFont val="Cambria"/>
        <family val="1"/>
        <scheme val="major"/>
      </rPr>
      <t>(*)</t>
    </r>
    <r>
      <rPr>
        <sz val="8"/>
        <rFont val="Cambria"/>
        <family val="1"/>
        <scheme val="major"/>
      </rPr>
      <t xml:space="preserve"> SENEGAL: Senegal agreed on a payback plan for 2020 bigeye overharvest of 1377.77 t: 137.77 tons per year from 2023 to 2032 on. (Approved)</t>
    </r>
  </si>
  <si>
    <r>
      <t>BRÉSIL</t>
    </r>
    <r>
      <rPr>
        <vertAlign val="superscript"/>
        <sz val="8"/>
        <rFont val="Cambria"/>
        <family val="1"/>
        <scheme val="major"/>
      </rPr>
      <t xml:space="preserve"> (*)</t>
    </r>
    <r>
      <rPr>
        <sz val="8"/>
        <rFont val="Cambria"/>
        <family val="1"/>
        <scheme val="major"/>
      </rPr>
      <t xml:space="preserve"> : La surconsommation de thon obèse de 1.587,34 t pour 2022 devra être remboursée sur une période de cinq ans, de 2024 à 2028, de la manière suivante : 2024 : 355,34 t 2025 à 2028 : 308 t</t>
    </r>
  </si>
  <si>
    <r>
      <t xml:space="preserve">BRASIL </t>
    </r>
    <r>
      <rPr>
        <vertAlign val="superscript"/>
        <sz val="8"/>
        <rFont val="Cambria"/>
        <family val="1"/>
        <scheme val="major"/>
      </rPr>
      <t>(*)</t>
    </r>
    <r>
      <rPr>
        <sz val="8"/>
        <rFont val="Cambria"/>
        <family val="1"/>
        <scheme val="major"/>
      </rPr>
      <t>: El exceso de captura de patudo de 1.587,34 t para 2022 se devolverá en un periodo de cinco años, de 2024 a 2028, del siguiente modo:2024: 355,34 t 2025 a 2028: 308 t</t>
    </r>
  </si>
  <si>
    <r>
      <rPr>
        <vertAlign val="superscript"/>
        <sz val="8"/>
        <rFont val="Cambria"/>
        <family val="1"/>
        <scheme val="major"/>
      </rPr>
      <t>(*)</t>
    </r>
    <r>
      <rPr>
        <sz val="8"/>
        <rFont val="Cambria"/>
        <family val="1"/>
        <scheme val="major"/>
      </rPr>
      <t xml:space="preserve"> SENEGAL: Senegal se ha comprometido a realizar un paln de reembolso de su sobrepesca para patudo en 2020 de 1377.77 t: a razón de 137.77 t por año desde 2023 a 2032, ambos inclusive. (Aprobado)</t>
    </r>
  </si>
  <si>
    <r>
      <t>BLUE MARLIN/MAKAIRE BLEU/AGUJA AZUL</t>
    </r>
    <r>
      <rPr>
        <b/>
        <i/>
        <sz val="8"/>
        <rFont val="Cambria"/>
        <family val="1"/>
        <scheme val="major"/>
      </rPr>
      <t xml:space="preserve">   </t>
    </r>
  </si>
  <si>
    <r>
      <t xml:space="preserve">CURACAO </t>
    </r>
    <r>
      <rPr>
        <b/>
        <vertAlign val="superscript"/>
        <sz val="8"/>
        <rFont val="Cambria"/>
        <family val="1"/>
        <scheme val="major"/>
      </rPr>
      <t>(*)</t>
    </r>
  </si>
  <si>
    <r>
      <t>EU</t>
    </r>
    <r>
      <rPr>
        <b/>
        <vertAlign val="superscript"/>
        <sz val="8"/>
        <rFont val="Cambria"/>
        <family val="1"/>
        <scheme val="major"/>
      </rPr>
      <t xml:space="preserve"> (**)</t>
    </r>
  </si>
  <si>
    <r>
      <rPr>
        <vertAlign val="superscript"/>
        <sz val="8"/>
        <rFont val="Cambria"/>
        <family val="1"/>
        <scheme val="major"/>
      </rPr>
      <t>(*)</t>
    </r>
    <r>
      <rPr>
        <sz val="8"/>
        <rFont val="Cambria"/>
        <family val="1"/>
        <scheme val="major"/>
      </rPr>
      <t xml:space="preserve"> CURAÇAO: Curacao agreed on a payback plan for blue marlin of 2.5 tons per year from 2022 on. First year 2.53t. (Approved)</t>
    </r>
  </si>
  <si>
    <r>
      <rPr>
        <vertAlign val="superscript"/>
        <sz val="8"/>
        <rFont val="Cambria"/>
        <family val="1"/>
        <scheme val="major"/>
      </rPr>
      <t>(**)</t>
    </r>
    <r>
      <rPr>
        <sz val="8"/>
        <rFont val="Cambria"/>
        <family val="1"/>
        <scheme val="major"/>
      </rPr>
      <t xml:space="preserve"> EU: In 2023, the EU initiated a process of revising the BUM/WHM Task 1 NC data due to stocks miscoding from 2020 to 2022. Any payback derived from this process will be ascertained in 2024, after the EU receives the SCRS advice about the soundness of methodology adopted to revise data.</t>
    </r>
  </si>
  <si>
    <r>
      <rPr>
        <vertAlign val="superscript"/>
        <sz val="8"/>
        <rFont val="Cambria"/>
        <family val="1"/>
        <scheme val="major"/>
      </rPr>
      <t>(*)</t>
    </r>
    <r>
      <rPr>
        <sz val="8"/>
        <rFont val="Cambria"/>
        <family val="1"/>
        <scheme val="major"/>
      </rPr>
      <t xml:space="preserve"> CURAÇAO: Curaçao a convenu d'un plan de remboursement pour le marlin bleu de 2,5 tonnes par an à partir de 2022. Première année 2,53t. (approuvé)</t>
    </r>
  </si>
  <si>
    <r>
      <t xml:space="preserve">CURAZAO </t>
    </r>
    <r>
      <rPr>
        <vertAlign val="superscript"/>
        <sz val="8"/>
        <rFont val="Cambria"/>
        <family val="1"/>
        <scheme val="major"/>
      </rPr>
      <t>(*)</t>
    </r>
    <r>
      <rPr>
        <sz val="8"/>
        <rFont val="Cambria"/>
        <family val="1"/>
        <scheme val="major"/>
      </rPr>
      <t xml:space="preserve"> : Curazao ha acordado un plan de devolución para aguja azul de 2.5t al año. El primer año 2.53t. (Aprobado)</t>
    </r>
  </si>
  <si>
    <r>
      <rPr>
        <vertAlign val="superscript"/>
        <sz val="8"/>
        <rFont val="Cambria"/>
        <family val="1"/>
        <scheme val="major"/>
      </rPr>
      <t>(**)</t>
    </r>
    <r>
      <rPr>
        <sz val="8"/>
        <rFont val="Cambria"/>
        <family val="1"/>
        <scheme val="major"/>
      </rPr>
      <t xml:space="preserve"> UE: En 2023, la UE inició un proceso de revisión de los datos de captura nominal de Tarea 1 (T1NC) del BUM/WHM debido a una codificación errónea de los stocks de 2020 a 2022. La devolución derivada de este proceso se determinará en 2024, una vez que la UE reciba el asesoramiento del SCRS sobre la solidez de la metodología adoptada para revisar los datos.</t>
    </r>
  </si>
  <si>
    <r>
      <rPr>
        <vertAlign val="superscript"/>
        <sz val="8"/>
        <rFont val="Cambria"/>
        <family val="1"/>
        <scheme val="major"/>
      </rPr>
      <t>(**)</t>
    </r>
    <r>
      <rPr>
        <sz val="8"/>
        <rFont val="Cambria"/>
        <family val="1"/>
        <scheme val="major"/>
      </rPr>
      <t xml:space="preserve"> UNION EUROPÉENNE: En 2023, l'UE a initié un processus de révision des données NC de la tâche 1 du BUM/WHM en raison d'une erreur de codification des stocks entre 2020 et 2022. Tout remboursement dérivé de ce processus sera déterminé en 2024, une fois que l’UE aura reçu l'avis du SCRS sur le bien-fondé de la méthodologie adoptée pour réviser les données.</t>
    </r>
  </si>
  <si>
    <t>COC 304/24 - Compliance with size limits in 2023/Application des limites de tailles en 2023/Cumplimiento de los límites de tallas en 2023</t>
  </si>
  <si>
    <r>
      <t xml:space="preserve">2023 </t>
    </r>
    <r>
      <rPr>
        <i/>
        <vertAlign val="superscript"/>
        <sz val="8"/>
        <rFont val="Cambria"/>
        <family val="1"/>
        <scheme val="major"/>
      </rPr>
      <t xml:space="preserve"> (2)</t>
    </r>
  </si>
  <si>
    <r>
      <t>2024</t>
    </r>
    <r>
      <rPr>
        <i/>
        <vertAlign val="superscript"/>
        <sz val="8"/>
        <rFont val="Cambria"/>
        <family val="1"/>
        <scheme val="major"/>
      </rPr>
      <t xml:space="preserve"> (2)</t>
    </r>
  </si>
  <si>
    <t>23-05</t>
  </si>
  <si>
    <r>
      <t xml:space="preserve">UK </t>
    </r>
    <r>
      <rPr>
        <b/>
        <vertAlign val="superscript"/>
        <sz val="8"/>
        <color rgb="FFFF0000"/>
        <rFont val="Cambria"/>
        <family val="1"/>
        <scheme val="major"/>
      </rPr>
      <t xml:space="preserve"> (*)</t>
    </r>
  </si>
  <si>
    <t>23-04</t>
  </si>
  <si>
    <t>23-01</t>
  </si>
  <si>
    <t>23-10</t>
  </si>
  <si>
    <t>SOUTH ATLANTIC SHORTFIN MAKO/ REQUIN-TAUPE BLEU DE L'ATLANTIQUE SUD/MARRAJO DIENTUSO DEL ATLÁNTICO SUR</t>
  </si>
  <si>
    <t>22-11</t>
  </si>
  <si>
    <t>Retention allowance</t>
  </si>
  <si>
    <t>Adjusted Retention allowance</t>
  </si>
  <si>
    <t>CURACAO</t>
  </si>
  <si>
    <t>Total Retention Allowance</t>
  </si>
  <si>
    <t>GRENADA</t>
  </si>
  <si>
    <r>
      <t xml:space="preserve">Initial catch limits </t>
    </r>
    <r>
      <rPr>
        <i/>
        <vertAlign val="superscript"/>
        <sz val="8"/>
        <color theme="1"/>
        <rFont val="Cambria"/>
        <family val="1"/>
        <scheme val="major"/>
      </rPr>
      <t>(1)</t>
    </r>
  </si>
  <si>
    <r>
      <rPr>
        <vertAlign val="superscript"/>
        <sz val="8"/>
        <color rgb="FFFF0000"/>
        <rFont val="Cambria"/>
        <family val="1"/>
        <scheme val="major"/>
      </rPr>
      <t>(1)</t>
    </r>
    <r>
      <rPr>
        <sz val="8"/>
        <color rgb="FFFF0000"/>
        <rFont val="Cambria"/>
        <family val="1"/>
        <scheme val="major"/>
      </rPr>
      <t xml:space="preserve"> In accordance with Rec. 19-07 and Rec. 23-10 Para 3, those shaded in orange are CPCs that do not have an explicit catch limit but shall endeavour to maintain their catches below the level of their highest annual catches over the last ten years</t>
    </r>
  </si>
  <si>
    <t>ALGÉRIE</t>
  </si>
  <si>
    <r>
      <rPr>
        <vertAlign val="superscript"/>
        <sz val="8"/>
        <color rgb="FFFF0000"/>
        <rFont val="Cambria"/>
        <family val="1"/>
        <scheme val="major"/>
      </rPr>
      <t>(*)</t>
    </r>
    <r>
      <rPr>
        <sz val="8"/>
        <color rgb="FFFF0000"/>
        <rFont val="Cambria"/>
        <family val="1"/>
        <scheme val="major"/>
      </rPr>
      <t xml:space="preserve"> UK: From 2024 on UK´s quota includes 200 t exclusively for catches in respect of the United Kingdom’s Overseas Territories covered by the ICCAT Convention</t>
    </r>
  </si>
  <si>
    <t>0.14%(≦125cm); 0%(≦119cm)</t>
  </si>
  <si>
    <t>0.24%(≦125cm); 0%(≦119cm)</t>
  </si>
  <si>
    <t>na</t>
  </si>
  <si>
    <t>SURINAME</t>
  </si>
  <si>
    <t>22-08
§ 34</t>
  </si>
  <si>
    <t>22-08
§ 33, 36</t>
  </si>
  <si>
    <t>22-10
§7-8</t>
  </si>
  <si>
    <t xml:space="preserve"> 0% below (3)</t>
  </si>
  <si>
    <t>A: 2.55%</t>
  </si>
  <si>
    <t>A: 0%</t>
  </si>
  <si>
    <t>1,80</t>
  </si>
  <si>
    <t>A: 61.54%</t>
  </si>
  <si>
    <t>A: 2.08%</t>
  </si>
  <si>
    <t>A: 12.1</t>
  </si>
  <si>
    <t>N.A</t>
  </si>
  <si>
    <t>B: 0</t>
  </si>
  <si>
    <t>MAROC: Un quota de 200 T (Transfrt des Etats Unies au titre de l’année 2024) est tributaire de l’élaboration bilatérale Maroc-US, du détail de transfert et notification à l’ICCAT par le biais du plan de pêche).</t>
  </si>
  <si>
    <t>MAROC: Le quota national 2024 ajusté suite au transfert du reliquat 39 Tonnes (3700+39  = 3739 tonnes) conformément au plan de pêche du Maroc adopté par la sous commission 2</t>
  </si>
  <si>
    <t>MARRUECOS: Una cuota de 200 toneladas (Transferencia de los Estados Unidos para el año 2024) sujeta a la elaboración bilateral Marruecos-EE.UU., el detalle de la transferencia y la notificación a ICCAT en el plan de pesca</t>
  </si>
  <si>
    <t>MOROCCO: A quota of 200 tons (Transfer from the United States for the year 2024) according to the bilateral arrangement between Morocco and the US,  transfer details and notification to ICCAT in the fishing plan</t>
  </si>
  <si>
    <t>MARRUECOS: La cuota nacional de 2024 ajustada tras la transferencia del remanente de 39 toneladas (3700 + 39 = 3739 toneladas), de acuerdo con el plan de pesca de Marruecos adoptado por la Subcomisión 2</t>
  </si>
  <si>
    <t>MOROCCO: The national adjusted quota for 2024,  following the transfer of the remaining 39 tons (3700 + 39 = 3739 tons), in accordance with Morocco's fishing plan adopted by Panel 2</t>
  </si>
  <si>
    <t>(*) Reino Unido: A partir de 2024, la cuota del Reino Unido incluye 200 toneladas exclusivamente para capturas en relación con los Territorios Británicos de Ultramar cubiertos por el Convenio de ICCAT</t>
  </si>
  <si>
    <t>(*) Royaume-Uni : À partir de 2024, le quota du Royaume-Uni inclut 200 tonnes exclusivement pour les captures concernant les Territoires d'outre-mer du Royaume-Uni couverts par la Convention de l'ICCAT.</t>
  </si>
  <si>
    <r>
      <rPr>
        <vertAlign val="superscript"/>
        <sz val="8"/>
        <color rgb="FFFF0000"/>
        <rFont val="Cambria"/>
        <family val="1"/>
        <scheme val="major"/>
      </rPr>
      <t>(1)</t>
    </r>
    <r>
      <rPr>
        <sz val="8"/>
        <color rgb="FFFF0000"/>
        <rFont val="Cambria"/>
        <family val="1"/>
        <scheme val="major"/>
      </rPr>
      <t xml:space="preserve"> Conformément à la Rec. 19-07 et à la Rec. 23-10, paragraphe 3, ceux qui sont ombragés en orange sont des CPCs qui n'ont pas de limite de capture explicite mais doivent s'efforcer de maintenir leurs captures en dessous du niveau de leurs captures annuelles les plus élevées au cours des dix dernières années.</t>
    </r>
  </si>
  <si>
    <r>
      <rPr>
        <vertAlign val="superscript"/>
        <sz val="8"/>
        <color rgb="FFFF0000"/>
        <rFont val="Cambria"/>
        <family val="1"/>
        <scheme val="major"/>
      </rPr>
      <t>(1)</t>
    </r>
    <r>
      <rPr>
        <sz val="8"/>
        <color rgb="FFFF0000"/>
        <rFont val="Cambria"/>
        <family val="1"/>
        <scheme val="major"/>
      </rPr>
      <t xml:space="preserve"> De acuerdo con la Recomendación 19-07 y la Recomendación 23-10, párrafo 3, aquellos sombreados en naranja son CPCs que no tienen un límite de captura explícito, pero deberán esforzarse por mantener sus capturas por debajo del nivel de sus capturas anuales más altas de los últimos diez años.</t>
    </r>
  </si>
  <si>
    <t>(*)</t>
  </si>
  <si>
    <t>(**)</t>
  </si>
  <si>
    <t>(***)</t>
  </si>
  <si>
    <t>(****)</t>
  </si>
  <si>
    <t>(*) It was not possible to estimate the percentage of catches of SWO &lt; 125 cm LJFL for the year 2023 due to the unavailability of size data for the species.  As happened last year, the sample size collected covers only a small area of the vast range of the Brazilian SWO fisheries</t>
  </si>
  <si>
    <t>(**) The vessels of the Costa Rican fleet operating in the Atlantic do not have observers on board, so there is no information on the sizes of northern swordfish or western bluefin tuna. There are no records of landings of western bluefin tuna in the Atlantic</t>
  </si>
  <si>
    <t>(***) No catches in 2023</t>
  </si>
  <si>
    <t>(****) The Venezuelan tuna fleet targets tropical tunas, so SWO catches are incidental and the specimens are large (&gt; 125 LJFL). Due to the inactivity of the National Observer Program and the difficulties in conducting longline sampling, there are no reports of landings &lt; 125 LJFL</t>
  </si>
  <si>
    <t>(*) Il n'a pas été possible d'estimer le pourcentage de prises d'espadon (SWO) de moins de 125 cm de longueur de la mâchoire inférieure à l'extrémité de la nageoire caudale (LJFL) pour l'année 2023 en raison de l'absence de données de taille pour l'espèce. Comme l'année dernière, la taille de l'échantillon recueilli ne couvre qu'une petite partie de la vaste étendue des pêcheries brésiliennes d'espadon.</t>
  </si>
  <si>
    <t>(**) Les embarcations de la flotte costaricienne opérant dans l'Atlantique ne disposent pas d'observateurs à bord, donc il n'y a pas d'informations sur les tailles d'espadon du nord ni de thon rouge de l'ouest. Il n'y a pas d'enregistrements de débarquements de thon rouge de l'ouest de l'Atlantique</t>
  </si>
  <si>
    <t>(***) Pas de prise en 2023</t>
  </si>
  <si>
    <t>(****) La flotte thonière vénézuélienne concentre ses captures sur les thonidés tropicaux, donc les captures de SWO sont accidentelles et les spécimens sont grands (&gt; 125 LJFL). En raison de l'inactivité du Programme National d'Observateurs à Bord et des difficultés pour réaliser des échantillonnages de palangre, il n'existe pas de rapports de débarquements &lt; 125 LJFL.</t>
  </si>
  <si>
    <t>(*) No fue posible estimar el porcentaje de capturas de pez espada (SWO) de menos de 125 cm de longitud de la mandíbula inferior al extremo de la aleta caudal (LJFL) para el año 2023 debido a la falta de datos de tamaño para la especie. Al igual que el año pasado, el tamaño de la muestra recogida cubre solo una pequeña parte del extenso rango de las pesquerías brasileñas de pez espada.</t>
  </si>
  <si>
    <t>(**) Las embarcaciones de la flota costarricense que opera en el Atlántico no cuentan con observadores a bordo, por lo que no se cuenta con información de tallas de pez espada del norte ni de atún rojo del oeste. No hay registros de desembarques de atún rojo del oeste del Atlántico.</t>
  </si>
  <si>
    <t>(***) No hubo captura en 2023</t>
  </si>
  <si>
    <t>(****) La flota atunera venezolana dirige las capturas a los túnidos tropicales, por la tanto las capturas de SWO son incidentales y los ejemplares son grandes (&gt; 125 LJFL). Debido a la inactividad del Programa Nacional de Observadores a Bordo y los inconvenientes para la realización de los muestreos de palangre, no existen reportes de desembarques &lt; 125 LJFL</t>
  </si>
  <si>
    <t>X</t>
  </si>
  <si>
    <t>N/A</t>
  </si>
  <si>
    <t>France St. PM</t>
  </si>
  <si>
    <t>Grenade</t>
  </si>
  <si>
    <t>Guinea Bissau</t>
  </si>
  <si>
    <t>Guinée Rep.</t>
  </si>
  <si>
    <t>Mexico</t>
  </si>
  <si>
    <t>Panamá</t>
  </si>
  <si>
    <t>Philippines</t>
  </si>
  <si>
    <t>Sao Tomé e P.</t>
  </si>
  <si>
    <t>St. V&amp; G</t>
  </si>
  <si>
    <t>T &amp; Tobago</t>
  </si>
  <si>
    <t>The Gambia</t>
  </si>
  <si>
    <t>United Kingdom</t>
  </si>
  <si>
    <t>Catches / Captures / Capturas</t>
  </si>
  <si>
    <t>Flag / 
Pavillon / 
Pabellón</t>
  </si>
  <si>
    <t>Size / Taille / Talla</t>
  </si>
  <si>
    <t>Adjustment / Ajustements / Ajustes</t>
  </si>
  <si>
    <t>Reception date / 
Date de réception / 
Fecha de recepción</t>
  </si>
  <si>
    <t>Original: English / French /Spanish</t>
  </si>
  <si>
    <t>TABLAS DE CUMPLIMIENTO PARA 2023 RECIBIDAS EN 2024</t>
  </si>
  <si>
    <t>Deadline : 15 August 2024</t>
  </si>
  <si>
    <t>Date limite : 15 août 2024</t>
  </si>
  <si>
    <t>Fecha límite: 15 de agosto de 2024</t>
  </si>
  <si>
    <t>TABLEAUX D’APPLICATION AU TITRE DE 2023 REÇUS EN 2024</t>
  </si>
  <si>
    <t>2023 COMPLIANCE TABLES RECEIVED IN 2024</t>
  </si>
  <si>
    <t>No catches</t>
  </si>
  <si>
    <r>
      <rPr>
        <vertAlign val="superscript"/>
        <sz val="8"/>
        <color rgb="FFFF0000"/>
        <rFont val="Cambria"/>
        <family val="1"/>
        <scheme val="major"/>
      </rPr>
      <t>(2)</t>
    </r>
    <r>
      <rPr>
        <sz val="8"/>
        <color rgb="FFFF0000"/>
        <rFont val="Cambria"/>
        <family val="1"/>
        <scheme val="major"/>
      </rPr>
      <t xml:space="preserve"> In accordance with Rec. 19-02 Para 4, those shaded in orange in the 2020, 2021, 2022, 2023 and 2024 columns are CPCs that do not have an explicit catch limit but a threshold below which they are encouraged to maintain catch (Rec. 19-02 para. 4d: "Those CPCs with recent average catch of less than 1,000 t are encouraged to maintain catch and effort at recent levels.")</t>
    </r>
  </si>
  <si>
    <r>
      <rPr>
        <vertAlign val="superscript"/>
        <sz val="8"/>
        <color rgb="FFFF0000"/>
        <rFont val="Cambria"/>
        <family val="1"/>
        <scheme val="major"/>
      </rPr>
      <t xml:space="preserve">(2) </t>
    </r>
    <r>
      <rPr>
        <sz val="8"/>
        <color rgb="FFFF0000"/>
        <rFont val="Cambria"/>
        <family val="1"/>
        <scheme val="major"/>
      </rPr>
      <t>Conformément à la Rec. 19-02, paragraphe 4, les CPC ombrées en orange dans les colonnes 2020, 2021, 2022, 2023 et 2024 sont celles qui n'ont pas de limite de capture explicite mais un seuil en dessous duquel elles devraient s'efforcer de maintenir les captures (Rec. 19-02 paragraphe 4d: « Les CPC dont la prise moyenne récente est inférieure à 1.000 t sont encouragées à maintenir la prise et l’effort aux niveaux récents. »).</t>
    </r>
  </si>
  <si>
    <r>
      <rPr>
        <vertAlign val="superscript"/>
        <sz val="8"/>
        <color rgb="FFFF0000"/>
        <rFont val="Cambria"/>
        <family val="1"/>
        <scheme val="major"/>
      </rPr>
      <t>(2)</t>
    </r>
    <r>
      <rPr>
        <sz val="8"/>
        <color rgb="FFFF0000"/>
        <rFont val="Cambria"/>
        <family val="1"/>
        <scheme val="major"/>
      </rPr>
      <t xml:space="preserve"> De conformidad con el párrafo 4 de la Rec. 19-02, las celdas sombreadas en naranja en las columnas de 2020, 2021, 2022, 2023 y 2024 son CPC que no tienen un límite de captura explícito, sino un umbral por debajo del cual se les anima a mantener las capturas (Rec. 19-02 Párrafo. 4d: "Se insta a aquellas CPC con una captura media reciente de menos de 1.000 t a mantener el esfuerzo y la captura en los niveles recientes"),</t>
    </r>
  </si>
  <si>
    <t>(*****)</t>
  </si>
  <si>
    <t>(*****) We do not have at moment information about the Minimum size</t>
  </si>
  <si>
    <t>(*****) No tenemos información sobre las tallas mínimas en este momento</t>
  </si>
  <si>
    <t>(*****) Nous n'avons pas d'informations sur la taille minimale pour le moment</t>
  </si>
  <si>
    <t>?</t>
  </si>
  <si>
    <t xml:space="preserve">TÜRKIYE: The national adjusted quota for 2023 has been 3246.02 t following (1) the inclusion of a carryover of 10.15 t underharvest from 2022, (2) 635.87 t quota transferred from Egypt and Syria as per paragraph 8 of Rec.22-08.  </t>
  </si>
  <si>
    <t xml:space="preserve">TÜRKIYE: The national adjusted quota for 2024 has been 3200.74 t following (1) the deduction of an overharvest of 35.13 t occurred in 2023, (2) the inclusion of 507.87 t quota transferred from Egypt and (3) 128 t quota transferred from Syria, as per paragraph 8 of Rec.22-08.  </t>
  </si>
  <si>
    <t>TÜRKIYE: le quota ajusté pour 2017 indiquant 1775,00 t correspond à la limite de capture indépendante annoncée pour 2017 par la Turquie dans son objection à la Rec. 14-04.</t>
  </si>
  <si>
    <t>TÜRKIYE: Le quota national ajusté pour 2023 a été de 3246,02 t suite (1) à l'inclusion d'un report de sous-capture de 10,15 t de 2022, (2) à un transfert de quota de 635,87 t en provenance de l'Égypte et de la Syrie conformément au paragraphe 8 de la Rec.22-08.</t>
  </si>
  <si>
    <t>TÜRKIYE: Le quota national ajusté pour 2024 a été de 3200,74 t suite (1) à la déduction d'une surpêche de 35,13 t réalisée en 2023, (2) à l'inclusion d'un transfert de quota de 507,87 t en provenance de l'Égypte, et (3) à un transfert de quota de 128 t en provenance de la Syrie, conformément au paragraphe 8 de la Rec.22-08.</t>
  </si>
  <si>
    <t>TÜRKIYE: la cuota ajustada para 2017, que indica 1.775,00 t, es el límite de captura independiente anunciado por Turquía para 2017 en su objeción a la Rec.  14-04.</t>
  </si>
  <si>
    <t>TÜRKIYE: La cuota nacional ajustado para 2023 ha sido de 3246,02 t tras (1) la inclusión de un arrastre de 10,15 t de subcaptura de 2022, (2) la transferencia de 635,87 t de cupo proveniente de Egipto y Siria según el párrafo 8 de la Rec.22-08.</t>
  </si>
  <si>
    <t>TÜRKIYE: La cuota nacional ajustado para 2024 ha sido de 3200,74 t tras (1) la deducción de una sobrepesca de 35,13 t ocurrida en 2023, (2) la inclusión de una transferencia de 507,87 t de cupo proveniente de Egipto, y (3) una transferencia de 128 t de cupo proveniente de Siria, según el párrafo 8 de la Rec.22-08.</t>
  </si>
  <si>
    <t>39,7% (52,582 t of consumption)</t>
  </si>
  <si>
    <t>COC_304B/2024</t>
  </si>
  <si>
    <r>
      <rPr>
        <vertAlign val="superscript"/>
        <sz val="8"/>
        <color rgb="FFFF0000"/>
        <rFont val="Cambria"/>
        <family val="1"/>
        <scheme val="major"/>
      </rPr>
      <t>(**)</t>
    </r>
    <r>
      <rPr>
        <sz val="8"/>
        <color rgb="FFFF0000"/>
        <rFont val="Cambria"/>
        <family val="1"/>
        <scheme val="major"/>
      </rPr>
      <t xml:space="preserve"> EU: In 2023, the EU initiated a process of revising the BUM/WHM Task 1 NC data due to stocks miscoding from 2020 to 2022. Any payback derived from this process will be ascertained in 2025, after the EU receives the SCRS advice about the soundness of methodology adopted to revise data.</t>
    </r>
  </si>
  <si>
    <r>
      <rPr>
        <vertAlign val="superscript"/>
        <sz val="8"/>
        <color rgb="FFFF0000"/>
        <rFont val="Cambria"/>
        <family val="1"/>
        <scheme val="major"/>
      </rPr>
      <t>(**)</t>
    </r>
    <r>
      <rPr>
        <sz val="8"/>
        <color rgb="FFFF0000"/>
        <rFont val="Cambria"/>
        <family val="1"/>
        <scheme val="major"/>
      </rPr>
      <t xml:space="preserve"> En 2023, la UE inició un proceso de revisión de los datos de captura nominal de Tarea 1 (T1NC) del BUM/WHM debido a una codificación errónea de los stocks de 2020 a 2022. La devolución derivada de este proceso se determinará en 2025, una vez que la UE reciba el asesoramiento del SCRS sobre la solidez de la metodología adoptada para revisar los datos</t>
    </r>
  </si>
  <si>
    <r>
      <rPr>
        <vertAlign val="superscript"/>
        <sz val="8"/>
        <color rgb="FFFF0000"/>
        <rFont val="Cambria"/>
        <family val="1"/>
        <scheme val="major"/>
      </rPr>
      <t>(**)</t>
    </r>
    <r>
      <rPr>
        <sz val="8"/>
        <color rgb="FFFF0000"/>
        <rFont val="Cambria"/>
        <family val="1"/>
        <scheme val="major"/>
      </rPr>
      <t xml:space="preserve"> UE: En 2023, l'UE a initié un processus de révision des données NC de la tâche 1 du BUM/WHM en raison d'une erreur de codification des stocks entre 2020 et 2022. Tout remboursement dérivé de ce processus sera déterminé en 2025, une fois que l’UE aura reçu l'avis du SCRS sur le bien-fondé de la méthodologie adoptée pour réviser les données.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</si>
</sst>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00\ _€_-;\-* #,##0.00\ _€_-;_-* &quot;-&quot;??\ _€_-;_-@_-"/>
    <numFmt numFmtId="165" formatCode="0.0"/>
    <numFmt numFmtId="166" formatCode="0.0%"/>
    <numFmt numFmtId="167" formatCode="0.00;[Red]0.00"/>
    <numFmt numFmtId="168" formatCode="0.000"/>
    <numFmt numFmtId="169" formatCode="0.00_ "/>
    <numFmt numFmtId="170" formatCode="0.0_ "/>
  </numFmts>
  <fonts count="48" x14ac:knownFonts="1">
    <font>
      <sz val="10"/>
      <name val="Arial"/>
    </font>
    <font>
      <sz val="8"/>
      <name val="Arial"/>
      <family val="2"/>
    </font>
    <font>
      <sz val="10"/>
      <name val="Arial"/>
      <family val="2"/>
    </font>
    <font>
      <sz val="10"/>
      <name val="Arial"/>
      <family val="2"/>
    </font>
    <font>
      <sz val="8"/>
      <name val="Cambria"/>
      <family val="1"/>
      <scheme val="major"/>
    </font>
    <font>
      <i/>
      <sz val="8"/>
      <name val="Cambria"/>
      <family val="1"/>
      <scheme val="major"/>
    </font>
    <font>
      <b/>
      <sz val="8"/>
      <name val="Cambria"/>
      <family val="1"/>
      <scheme val="major"/>
    </font>
    <font>
      <b/>
      <sz val="10"/>
      <color rgb="FFFF0000"/>
      <name val="Cambria"/>
      <family val="1"/>
      <scheme val="major"/>
    </font>
    <font>
      <b/>
      <sz val="8"/>
      <color rgb="FFFF0000"/>
      <name val="Cambria"/>
      <family val="1"/>
      <scheme val="major"/>
    </font>
    <font>
      <b/>
      <sz val="8"/>
      <color theme="1"/>
      <name val="Cambria"/>
      <family val="1"/>
      <scheme val="major"/>
    </font>
    <font>
      <sz val="8"/>
      <color theme="1"/>
      <name val="Cambria"/>
      <family val="1"/>
      <scheme val="major"/>
    </font>
    <font>
      <sz val="8"/>
      <color rgb="FFFF0000"/>
      <name val="Cambria"/>
      <family val="1"/>
      <scheme val="major"/>
    </font>
    <font>
      <i/>
      <sz val="8"/>
      <color theme="1"/>
      <name val="Cambria"/>
      <family val="1"/>
      <scheme val="major"/>
    </font>
    <font>
      <b/>
      <i/>
      <sz val="8"/>
      <name val="Cambria"/>
      <family val="1"/>
      <scheme val="major"/>
    </font>
    <font>
      <b/>
      <sz val="10"/>
      <name val="Cambria"/>
      <family val="1"/>
      <scheme val="major"/>
    </font>
    <font>
      <sz val="9"/>
      <color theme="1"/>
      <name val="Cambria"/>
      <family val="1"/>
      <scheme val="major"/>
    </font>
    <font>
      <sz val="10"/>
      <color theme="1"/>
      <name val="Arial"/>
      <family val="2"/>
    </font>
    <font>
      <b/>
      <sz val="10"/>
      <color theme="1"/>
      <name val="Cambria"/>
      <family val="1"/>
      <scheme val="major"/>
    </font>
    <font>
      <sz val="10"/>
      <color theme="1"/>
      <name val="Cambria"/>
      <family val="1"/>
      <scheme val="major"/>
    </font>
    <font>
      <sz val="9"/>
      <name val="Times New Roman"/>
      <family val="1"/>
    </font>
    <font>
      <sz val="9"/>
      <name val="Arial"/>
      <family val="2"/>
    </font>
    <font>
      <sz val="10"/>
      <name val="Cambria"/>
      <family val="1"/>
      <scheme val="major"/>
    </font>
    <font>
      <sz val="10"/>
      <name val="Times New Roman"/>
      <family val="1"/>
    </font>
    <font>
      <sz val="9"/>
      <name val="Cambria"/>
      <family val="1"/>
      <scheme val="major"/>
    </font>
    <font>
      <vertAlign val="superscript"/>
      <sz val="8"/>
      <name val="Cambria"/>
      <family val="1"/>
      <scheme val="major"/>
    </font>
    <font>
      <sz val="8"/>
      <name val="Times New Roman"/>
      <family val="1"/>
    </font>
    <font>
      <sz val="8"/>
      <name val="Arial"/>
      <family val="2"/>
    </font>
    <font>
      <strike/>
      <sz val="8"/>
      <name val="Cambria"/>
      <family val="1"/>
      <scheme val="major"/>
    </font>
    <font>
      <sz val="14"/>
      <name val="Times New Roman"/>
      <family val="1"/>
    </font>
    <font>
      <sz val="13"/>
      <name val="Times New Roman"/>
      <family val="1"/>
    </font>
    <font>
      <b/>
      <vertAlign val="superscript"/>
      <sz val="8"/>
      <name val="Cambria"/>
      <family val="1"/>
      <scheme val="major"/>
    </font>
    <font>
      <sz val="11"/>
      <color theme="1"/>
      <name val="Cambria"/>
      <family val="1"/>
      <scheme val="major"/>
    </font>
    <font>
      <b/>
      <sz val="11"/>
      <color theme="1"/>
      <name val="Cambria"/>
      <family val="1"/>
      <scheme val="major"/>
    </font>
    <font>
      <i/>
      <sz val="10"/>
      <name val="Cambria"/>
      <family val="1"/>
      <scheme val="major"/>
    </font>
    <font>
      <i/>
      <sz val="9"/>
      <name val="Cambria"/>
      <family val="1"/>
      <scheme val="major"/>
    </font>
    <font>
      <i/>
      <sz val="10"/>
      <name val="Arial"/>
      <family val="2"/>
    </font>
    <font>
      <sz val="10"/>
      <name val="Cambria"/>
      <family val="1"/>
    </font>
    <font>
      <i/>
      <vertAlign val="superscript"/>
      <sz val="8"/>
      <name val="Cambria"/>
      <family val="1"/>
      <scheme val="major"/>
    </font>
    <font>
      <vertAlign val="superscript"/>
      <sz val="8"/>
      <color rgb="FFFF0000"/>
      <name val="Cambria"/>
      <family val="1"/>
      <scheme val="major"/>
    </font>
    <font>
      <b/>
      <vertAlign val="superscript"/>
      <sz val="8"/>
      <color rgb="FFFF0000"/>
      <name val="Cambria"/>
      <family val="1"/>
      <scheme val="major"/>
    </font>
    <font>
      <sz val="10"/>
      <color rgb="FFFF0000"/>
      <name val="Cambria"/>
      <family val="1"/>
      <scheme val="major"/>
    </font>
    <font>
      <sz val="10"/>
      <color rgb="FFFF0000"/>
      <name val="Arial"/>
      <family val="2"/>
    </font>
    <font>
      <i/>
      <vertAlign val="superscript"/>
      <sz val="8"/>
      <color theme="1"/>
      <name val="Cambria"/>
      <family val="1"/>
      <scheme val="major"/>
    </font>
    <font>
      <i/>
      <sz val="8"/>
      <color rgb="FFFF0000"/>
      <name val="Cambria"/>
      <family val="1"/>
      <scheme val="major"/>
    </font>
    <font>
      <strike/>
      <sz val="8"/>
      <color rgb="FFFF0000"/>
      <name val="Cambria"/>
      <family val="1"/>
      <scheme val="major"/>
    </font>
    <font>
      <b/>
      <i/>
      <sz val="10"/>
      <name val="Cambria"/>
      <family val="1"/>
      <scheme val="major"/>
    </font>
    <font>
      <b/>
      <strike/>
      <sz val="8"/>
      <color rgb="FFFF0000"/>
      <name val="Cambria"/>
      <family val="1"/>
      <scheme val="major"/>
    </font>
    <font>
      <i/>
      <strike/>
      <sz val="8"/>
      <name val="Cambria"/>
      <family val="1"/>
      <scheme val="major"/>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indexed="4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theme="1"/>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indexed="64"/>
      </top>
      <bottom/>
      <diagonal/>
    </border>
    <border>
      <left style="thin">
        <color indexed="8"/>
      </left>
      <right style="thin">
        <color indexed="64"/>
      </right>
      <top style="thin">
        <color indexed="64"/>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auto="1"/>
      </left>
      <right style="thin">
        <color auto="1"/>
      </right>
      <top style="thin">
        <color auto="1"/>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auto="1"/>
      </top>
      <bottom style="thin">
        <color auto="1"/>
      </bottom>
      <diagonal/>
    </border>
    <border>
      <left style="medium">
        <color indexed="64"/>
      </left>
      <right/>
      <top style="thin">
        <color indexed="64"/>
      </top>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auto="1"/>
      </top>
      <bottom style="thin">
        <color auto="1"/>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auto="1"/>
      </right>
      <top style="thin">
        <color auto="1"/>
      </top>
      <bottom/>
      <diagonal/>
    </border>
    <border>
      <left style="medium">
        <color indexed="64"/>
      </left>
      <right/>
      <top style="thin">
        <color auto="1"/>
      </top>
      <bottom style="thin">
        <color auto="1"/>
      </bottom>
      <diagonal/>
    </border>
    <border>
      <left style="medium">
        <color indexed="64"/>
      </left>
      <right/>
      <top/>
      <bottom/>
      <diagonal/>
    </border>
    <border>
      <left style="medium">
        <color indexed="64"/>
      </left>
      <right/>
      <top style="thin">
        <color auto="1"/>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auto="1"/>
      </left>
      <right style="medium">
        <color indexed="64"/>
      </right>
      <top style="thin">
        <color auto="1"/>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thin">
        <color indexed="64"/>
      </right>
      <top style="medium">
        <color indexed="64"/>
      </top>
      <bottom style="thin">
        <color indexed="64"/>
      </bottom>
      <diagonal/>
    </border>
    <border>
      <left/>
      <right style="thin">
        <color auto="1"/>
      </right>
      <top style="thin">
        <color auto="1"/>
      </top>
      <bottom/>
      <diagonal/>
    </border>
    <border>
      <left/>
      <right style="thin">
        <color indexed="64"/>
      </right>
      <top/>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theme="1"/>
      </right>
      <top style="thin">
        <color indexed="64"/>
      </top>
      <bottom style="thin">
        <color indexed="64"/>
      </bottom>
      <diagonal/>
    </border>
    <border>
      <left style="medium">
        <color indexed="64"/>
      </left>
      <right style="thin">
        <color theme="1"/>
      </right>
      <top/>
      <bottom style="thin">
        <color indexed="64"/>
      </bottom>
      <diagonal/>
    </border>
    <border>
      <left style="thin">
        <color theme="1"/>
      </left>
      <right style="thin">
        <color indexed="64"/>
      </right>
      <top/>
      <bottom style="thin">
        <color indexed="64"/>
      </bottom>
      <diagonal/>
    </border>
    <border>
      <left style="thin">
        <color theme="1"/>
      </left>
      <right style="thin">
        <color theme="1"/>
      </right>
      <top style="thin">
        <color indexed="64"/>
      </top>
      <bottom style="medium">
        <color indexed="64"/>
      </bottom>
      <diagonal/>
    </border>
    <border>
      <left style="medium">
        <color indexed="64"/>
      </left>
      <right style="thin">
        <color theme="1"/>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9">
    <xf numFmtId="0" fontId="0" fillId="0" borderId="0"/>
    <xf numFmtId="0" fontId="2" fillId="0" borderId="0"/>
    <xf numFmtId="0" fontId="2" fillId="0" borderId="0"/>
    <xf numFmtId="0" fontId="2" fillId="0" borderId="0"/>
    <xf numFmtId="164" fontId="3" fillId="0" borderId="0" applyFont="0" applyFill="0" applyBorder="0" applyAlignment="0" applyProtection="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cellStyleXfs>
  <cellXfs count="1044">
    <xf numFmtId="0" fontId="0" fillId="0" borderId="0" xfId="0"/>
    <xf numFmtId="0" fontId="4" fillId="0" borderId="0" xfId="0" applyFont="1"/>
    <xf numFmtId="0" fontId="6" fillId="0" borderId="0" xfId="0" applyFont="1"/>
    <xf numFmtId="2" fontId="4" fillId="0" borderId="0" xfId="0" applyNumberFormat="1" applyFont="1"/>
    <xf numFmtId="0" fontId="4" fillId="0" borderId="0" xfId="0" applyFont="1" applyAlignment="1">
      <alignment horizontal="right"/>
    </xf>
    <xf numFmtId="0" fontId="4" fillId="2" borderId="0" xfId="0" applyFont="1" applyFill="1"/>
    <xf numFmtId="166" fontId="4" fillId="0" borderId="1" xfId="0" applyNumberFormat="1" applyFont="1" applyBorder="1" applyAlignment="1">
      <alignment horizontal="right"/>
    </xf>
    <xf numFmtId="0" fontId="4" fillId="0" borderId="0" xfId="0" applyFont="1" applyAlignment="1">
      <alignment horizontal="center"/>
    </xf>
    <xf numFmtId="10" fontId="6" fillId="0" borderId="0" xfId="0" applyNumberFormat="1" applyFont="1" applyAlignment="1">
      <alignment horizontal="center" vertical="center"/>
    </xf>
    <xf numFmtId="9" fontId="4" fillId="3" borderId="66" xfId="0" applyNumberFormat="1" applyFont="1" applyFill="1" applyBorder="1" applyAlignment="1">
      <alignment horizontal="left" vertical="top" wrapText="1"/>
    </xf>
    <xf numFmtId="0" fontId="10" fillId="0" borderId="0" xfId="0" applyFont="1"/>
    <xf numFmtId="0" fontId="10" fillId="6" borderId="0" xfId="0" applyFont="1" applyFill="1"/>
    <xf numFmtId="0" fontId="5" fillId="0" borderId="10" xfId="0" applyFont="1" applyBorder="1" applyAlignment="1">
      <alignment horizontal="left"/>
    </xf>
    <xf numFmtId="0" fontId="4" fillId="0" borderId="97" xfId="0" applyFont="1" applyBorder="1" applyAlignment="1">
      <alignment vertical="top" wrapText="1"/>
    </xf>
    <xf numFmtId="0" fontId="4" fillId="0" borderId="71"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68" xfId="0" applyFont="1" applyBorder="1" applyAlignment="1">
      <alignment horizontal="center" vertical="center" wrapText="1"/>
    </xf>
    <xf numFmtId="0" fontId="18" fillId="0" borderId="0" xfId="0" applyFont="1"/>
    <xf numFmtId="49" fontId="15" fillId="0" borderId="0" xfId="0" applyNumberFormat="1" applyFont="1" applyAlignment="1">
      <alignment horizontal="left"/>
    </xf>
    <xf numFmtId="0" fontId="9" fillId="0" borderId="0" xfId="0" applyFont="1"/>
    <xf numFmtId="0" fontId="12" fillId="0" borderId="85" xfId="0" applyFont="1" applyBorder="1" applyAlignment="1">
      <alignment horizontal="center"/>
    </xf>
    <xf numFmtId="0" fontId="12" fillId="0" borderId="71" xfId="0" applyFont="1" applyBorder="1" applyAlignment="1">
      <alignment horizontal="center"/>
    </xf>
    <xf numFmtId="0" fontId="12" fillId="0" borderId="68" xfId="0" applyFont="1" applyBorder="1" applyAlignment="1">
      <alignment horizontal="center"/>
    </xf>
    <xf numFmtId="0" fontId="12" fillId="0" borderId="83" xfId="0" applyFont="1" applyBorder="1" applyAlignment="1">
      <alignment horizontal="center"/>
    </xf>
    <xf numFmtId="0" fontId="12" fillId="0" borderId="89" xfId="0" applyFont="1" applyBorder="1" applyAlignment="1">
      <alignment horizontal="center"/>
    </xf>
    <xf numFmtId="0" fontId="12" fillId="0" borderId="93" xfId="0" applyFont="1" applyBorder="1" applyAlignment="1">
      <alignment horizontal="right"/>
    </xf>
    <xf numFmtId="2" fontId="15" fillId="5" borderId="0" xfId="3" applyNumberFormat="1" applyFont="1" applyFill="1"/>
    <xf numFmtId="0" fontId="10" fillId="5" borderId="0" xfId="0" applyFont="1" applyFill="1"/>
    <xf numFmtId="0" fontId="10" fillId="5" borderId="0" xfId="0" applyFont="1" applyFill="1" applyAlignment="1">
      <alignment horizontal="left"/>
    </xf>
    <xf numFmtId="165" fontId="10" fillId="5" borderId="0" xfId="0" applyNumberFormat="1" applyFont="1" applyFill="1"/>
    <xf numFmtId="0" fontId="9" fillId="5" borderId="0" xfId="0" applyFont="1" applyFill="1"/>
    <xf numFmtId="0" fontId="15" fillId="0" borderId="0" xfId="3" applyFont="1" applyAlignment="1">
      <alignment horizontal="left"/>
    </xf>
    <xf numFmtId="0" fontId="18" fillId="5" borderId="0" xfId="3" applyFont="1" applyFill="1"/>
    <xf numFmtId="0" fontId="9" fillId="0" borderId="10" xfId="0" applyFont="1" applyBorder="1"/>
    <xf numFmtId="0" fontId="12" fillId="0" borderId="76" xfId="0" applyFont="1" applyBorder="1" applyAlignment="1">
      <alignment horizontal="center"/>
    </xf>
    <xf numFmtId="0" fontId="12" fillId="0" borderId="87" xfId="0" applyFont="1" applyBorder="1" applyAlignment="1">
      <alignment horizontal="right"/>
    </xf>
    <xf numFmtId="0" fontId="10" fillId="2" borderId="0" xfId="0" applyFont="1" applyFill="1"/>
    <xf numFmtId="0" fontId="16" fillId="0" borderId="0" xfId="0" applyFont="1"/>
    <xf numFmtId="0" fontId="12" fillId="0" borderId="96" xfId="0" applyFont="1" applyBorder="1"/>
    <xf numFmtId="0" fontId="12" fillId="0" borderId="98" xfId="0" applyFont="1" applyBorder="1" applyAlignment="1">
      <alignment horizontal="left"/>
    </xf>
    <xf numFmtId="0" fontId="10" fillId="0" borderId="88" xfId="0" applyFont="1" applyBorder="1" applyAlignment="1">
      <alignment horizontal="right"/>
    </xf>
    <xf numFmtId="0" fontId="12" fillId="0" borderId="86" xfId="0" applyFont="1" applyBorder="1" applyAlignment="1">
      <alignment horizontal="right"/>
    </xf>
    <xf numFmtId="0" fontId="12" fillId="0" borderId="88" xfId="0" applyFont="1" applyBorder="1" applyAlignment="1">
      <alignment horizontal="right"/>
    </xf>
    <xf numFmtId="0" fontId="10" fillId="0" borderId="86" xfId="0" applyFont="1" applyBorder="1" applyAlignment="1">
      <alignment horizontal="right"/>
    </xf>
    <xf numFmtId="0" fontId="19" fillId="0" borderId="0" xfId="0" applyFont="1"/>
    <xf numFmtId="0" fontId="20" fillId="0" borderId="0" xfId="0" applyFont="1"/>
    <xf numFmtId="2" fontId="4" fillId="0" borderId="68" xfId="0" applyNumberFormat="1" applyFont="1" applyBorder="1" applyAlignment="1">
      <alignment horizontal="right" wrapText="1"/>
    </xf>
    <xf numFmtId="2" fontId="4" fillId="0" borderId="68" xfId="0" applyNumberFormat="1" applyFont="1" applyBorder="1" applyAlignment="1">
      <alignment horizontal="right"/>
    </xf>
    <xf numFmtId="2" fontId="4" fillId="0" borderId="85" xfId="0" applyNumberFormat="1" applyFont="1" applyBorder="1" applyAlignment="1">
      <alignment horizontal="right"/>
    </xf>
    <xf numFmtId="2" fontId="4" fillId="0" borderId="76" xfId="0" applyNumberFormat="1" applyFont="1" applyBorder="1" applyAlignment="1">
      <alignment horizontal="right"/>
    </xf>
    <xf numFmtId="9" fontId="4" fillId="0" borderId="103" xfId="0" applyNumberFormat="1" applyFont="1" applyBorder="1" applyAlignment="1">
      <alignment horizontal="center" vertical="top" wrapText="1"/>
    </xf>
    <xf numFmtId="9" fontId="4" fillId="3" borderId="103" xfId="0" applyNumberFormat="1" applyFont="1" applyFill="1" applyBorder="1" applyAlignment="1">
      <alignment horizontal="left" vertical="top" wrapText="1"/>
    </xf>
    <xf numFmtId="2" fontId="4" fillId="0" borderId="85" xfId="0" applyNumberFormat="1" applyFont="1" applyBorder="1" applyAlignment="1">
      <alignment horizontal="right" wrapText="1"/>
    </xf>
    <xf numFmtId="2" fontId="4" fillId="0" borderId="83" xfId="0" applyNumberFormat="1" applyFont="1" applyBorder="1" applyAlignment="1">
      <alignment horizontal="right"/>
    </xf>
    <xf numFmtId="2" fontId="4" fillId="0" borderId="102" xfId="0" applyNumberFormat="1" applyFont="1" applyBorder="1" applyAlignment="1">
      <alignment horizontal="right"/>
    </xf>
    <xf numFmtId="0" fontId="4" fillId="0" borderId="0" xfId="0" applyFont="1" applyAlignment="1">
      <alignment horizontal="left"/>
    </xf>
    <xf numFmtId="0" fontId="19" fillId="0" borderId="0" xfId="0" applyFont="1" applyAlignment="1">
      <alignment horizontal="center" vertical="center"/>
    </xf>
    <xf numFmtId="0" fontId="4" fillId="0" borderId="0" xfId="0" applyFont="1" applyAlignment="1">
      <alignment wrapText="1"/>
    </xf>
    <xf numFmtId="165" fontId="4" fillId="0" borderId="0" xfId="0" applyNumberFormat="1" applyFont="1"/>
    <xf numFmtId="0" fontId="4" fillId="0" borderId="0" xfId="0" applyFont="1" applyAlignment="1">
      <alignment horizontal="left" wrapText="1"/>
    </xf>
    <xf numFmtId="0" fontId="4" fillId="0" borderId="0" xfId="3" applyFont="1" applyAlignment="1">
      <alignment horizontal="left"/>
    </xf>
    <xf numFmtId="0" fontId="21" fillId="0" borderId="0" xfId="3" applyFont="1"/>
    <xf numFmtId="165" fontId="21" fillId="0" borderId="0" xfId="3" applyNumberFormat="1" applyFont="1" applyAlignment="1">
      <alignment horizontal="right"/>
    </xf>
    <xf numFmtId="2" fontId="21" fillId="0" borderId="0" xfId="3" applyNumberFormat="1" applyFont="1" applyAlignment="1">
      <alignment horizontal="right"/>
    </xf>
    <xf numFmtId="0" fontId="22" fillId="0" borderId="0" xfId="0" applyFont="1" applyAlignment="1">
      <alignment horizontal="center" vertical="center"/>
    </xf>
    <xf numFmtId="0" fontId="22" fillId="0" borderId="0" xfId="0" applyFont="1"/>
    <xf numFmtId="0" fontId="4" fillId="0" borderId="0" xfId="3" applyFont="1"/>
    <xf numFmtId="0" fontId="4" fillId="0" borderId="0" xfId="6" applyFont="1"/>
    <xf numFmtId="0" fontId="4" fillId="0" borderId="0" xfId="1" applyFont="1" applyAlignment="1">
      <alignment horizontal="left"/>
    </xf>
    <xf numFmtId="2" fontId="4" fillId="0" borderId="0" xfId="0" applyNumberFormat="1" applyFont="1" applyAlignment="1">
      <alignment horizontal="right"/>
    </xf>
    <xf numFmtId="0" fontId="21" fillId="0" borderId="0" xfId="6" applyFont="1" applyAlignment="1">
      <alignment horizontal="center"/>
    </xf>
    <xf numFmtId="166" fontId="21" fillId="0" borderId="0" xfId="6" applyNumberFormat="1" applyFont="1"/>
    <xf numFmtId="0" fontId="21" fillId="0" borderId="0" xfId="6" applyFont="1"/>
    <xf numFmtId="170" fontId="21" fillId="0" borderId="0" xfId="6" applyNumberFormat="1" applyFont="1" applyAlignment="1">
      <alignment horizontal="center"/>
    </xf>
    <xf numFmtId="0" fontId="23" fillId="0" borderId="0" xfId="0" applyFont="1" applyAlignment="1">
      <alignment horizontal="center"/>
    </xf>
    <xf numFmtId="0" fontId="23" fillId="0" borderId="0" xfId="0" applyFont="1"/>
    <xf numFmtId="165" fontId="4" fillId="0" borderId="0" xfId="3" applyNumberFormat="1" applyFont="1" applyAlignment="1">
      <alignment horizontal="right"/>
    </xf>
    <xf numFmtId="0" fontId="25" fillId="0" borderId="0" xfId="0" applyFont="1"/>
    <xf numFmtId="0" fontId="21" fillId="0" borderId="0" xfId="0" applyFont="1"/>
    <xf numFmtId="49" fontId="4" fillId="0" borderId="0" xfId="3" applyNumberFormat="1" applyFont="1" applyAlignment="1">
      <alignment horizontal="left"/>
    </xf>
    <xf numFmtId="2" fontId="4" fillId="7" borderId="3" xfId="0" applyNumberFormat="1" applyFont="1" applyFill="1" applyBorder="1" applyAlignment="1">
      <alignment horizontal="right" wrapText="1"/>
    </xf>
    <xf numFmtId="2" fontId="4" fillId="7" borderId="68" xfId="0" applyNumberFormat="1" applyFont="1" applyFill="1" applyBorder="1" applyAlignment="1">
      <alignment horizontal="right"/>
    </xf>
    <xf numFmtId="2" fontId="4" fillId="7" borderId="76" xfId="0" applyNumberFormat="1" applyFont="1" applyFill="1" applyBorder="1" applyAlignment="1">
      <alignment horizontal="right"/>
    </xf>
    <xf numFmtId="2" fontId="4" fillId="0" borderId="4" xfId="0" applyNumberFormat="1" applyFont="1" applyBorder="1" applyAlignment="1">
      <alignment horizontal="right"/>
    </xf>
    <xf numFmtId="2" fontId="4" fillId="0" borderId="4" xfId="0" applyNumberFormat="1" applyFont="1" applyBorder="1"/>
    <xf numFmtId="0" fontId="19" fillId="0" borderId="0" xfId="0" applyFont="1" applyAlignment="1">
      <alignment wrapText="1"/>
    </xf>
    <xf numFmtId="0" fontId="6" fillId="0" borderId="10" xfId="0" applyFont="1" applyBorder="1" applyAlignment="1">
      <alignment horizontal="left"/>
    </xf>
    <xf numFmtId="0" fontId="5" fillId="0" borderId="96" xfId="0" applyFont="1" applyBorder="1" applyAlignment="1">
      <alignment horizontal="left"/>
    </xf>
    <xf numFmtId="0" fontId="5" fillId="0" borderId="89" xfId="0" applyFont="1" applyBorder="1" applyAlignment="1">
      <alignment horizontal="center"/>
    </xf>
    <xf numFmtId="0" fontId="5" fillId="0" borderId="68" xfId="0" applyFont="1" applyBorder="1" applyAlignment="1">
      <alignment horizontal="center"/>
    </xf>
    <xf numFmtId="0" fontId="5" fillId="0" borderId="85" xfId="0" applyFont="1" applyBorder="1" applyAlignment="1">
      <alignment horizontal="center"/>
    </xf>
    <xf numFmtId="1" fontId="5" fillId="0" borderId="71" xfId="0" applyNumberFormat="1" applyFont="1" applyBorder="1" applyAlignment="1">
      <alignment horizontal="center"/>
    </xf>
    <xf numFmtId="1" fontId="5" fillId="0" borderId="68" xfId="0" applyNumberFormat="1" applyFont="1" applyBorder="1" applyAlignment="1">
      <alignment horizontal="center"/>
    </xf>
    <xf numFmtId="0" fontId="5" fillId="0" borderId="76" xfId="0" applyFont="1" applyBorder="1" applyAlignment="1">
      <alignment horizontal="center"/>
    </xf>
    <xf numFmtId="0" fontId="5" fillId="0" borderId="0" xfId="0" applyFont="1" applyAlignment="1">
      <alignment horizontal="center"/>
    </xf>
    <xf numFmtId="0" fontId="5" fillId="0" borderId="0" xfId="0" applyFont="1"/>
    <xf numFmtId="0" fontId="5" fillId="0" borderId="98" xfId="0" applyFont="1" applyBorder="1" applyAlignment="1">
      <alignment horizontal="left"/>
    </xf>
    <xf numFmtId="0" fontId="5" fillId="0" borderId="86" xfId="0" applyFont="1" applyBorder="1" applyAlignment="1">
      <alignment horizontal="right"/>
    </xf>
    <xf numFmtId="0" fontId="5" fillId="0" borderId="87" xfId="0" applyFont="1" applyBorder="1" applyAlignment="1">
      <alignment horizontal="right"/>
    </xf>
    <xf numFmtId="0" fontId="5" fillId="0" borderId="88" xfId="0" applyFont="1" applyBorder="1" applyAlignment="1">
      <alignment horizontal="right"/>
    </xf>
    <xf numFmtId="2" fontId="13" fillId="0" borderId="90" xfId="0" applyNumberFormat="1" applyFont="1" applyBorder="1" applyAlignment="1">
      <alignment horizontal="right"/>
    </xf>
    <xf numFmtId="2" fontId="13" fillId="0" borderId="87" xfId="0" applyNumberFormat="1" applyFont="1" applyBorder="1" applyAlignment="1">
      <alignment horizontal="right"/>
    </xf>
    <xf numFmtId="1" fontId="5" fillId="0" borderId="87" xfId="0" applyNumberFormat="1" applyFont="1" applyBorder="1" applyAlignment="1">
      <alignment horizontal="right"/>
    </xf>
    <xf numFmtId="0" fontId="5" fillId="0" borderId="19" xfId="0" applyFont="1" applyBorder="1"/>
    <xf numFmtId="0" fontId="5" fillId="0" borderId="87" xfId="0" applyFont="1" applyBorder="1"/>
    <xf numFmtId="0" fontId="5" fillId="0" borderId="88" xfId="0" applyFont="1" applyBorder="1"/>
    <xf numFmtId="2" fontId="4" fillId="0" borderId="66" xfId="0" applyNumberFormat="1" applyFont="1" applyBorder="1" applyAlignment="1">
      <alignment horizontal="right"/>
    </xf>
    <xf numFmtId="2" fontId="4" fillId="0" borderId="103" xfId="0" applyNumberFormat="1" applyFont="1" applyBorder="1" applyAlignment="1">
      <alignment horizontal="right"/>
    </xf>
    <xf numFmtId="2" fontId="4" fillId="0" borderId="104" xfId="0" applyNumberFormat="1" applyFont="1" applyBorder="1" applyAlignment="1">
      <alignment horizontal="right"/>
    </xf>
    <xf numFmtId="2" fontId="4" fillId="0" borderId="53" xfId="0" applyNumberFormat="1" applyFont="1" applyBorder="1" applyAlignment="1">
      <alignment horizontal="right"/>
    </xf>
    <xf numFmtId="2" fontId="4" fillId="0" borderId="59" xfId="0" applyNumberFormat="1" applyFont="1" applyBorder="1" applyAlignment="1">
      <alignment horizontal="right"/>
    </xf>
    <xf numFmtId="2" fontId="4" fillId="0" borderId="9" xfId="0" applyNumberFormat="1" applyFont="1" applyBorder="1" applyAlignment="1">
      <alignment horizontal="right"/>
    </xf>
    <xf numFmtId="2" fontId="4" fillId="0" borderId="3" xfId="0" applyNumberFormat="1" applyFont="1" applyBorder="1" applyAlignment="1">
      <alignment horizontal="right"/>
    </xf>
    <xf numFmtId="0" fontId="6" fillId="0" borderId="96" xfId="0" applyFont="1" applyBorder="1" applyAlignment="1">
      <alignment horizontal="left"/>
    </xf>
    <xf numFmtId="2" fontId="4" fillId="0" borderId="89" xfId="0" applyNumberFormat="1" applyFont="1" applyBorder="1" applyAlignment="1">
      <alignment horizontal="right" wrapText="1"/>
    </xf>
    <xf numFmtId="2" fontId="4" fillId="0" borderId="71" xfId="0" applyNumberFormat="1" applyFont="1" applyBorder="1" applyAlignment="1">
      <alignment horizontal="right"/>
    </xf>
    <xf numFmtId="2" fontId="4" fillId="0" borderId="89" xfId="0" applyNumberFormat="1" applyFont="1" applyBorder="1" applyAlignment="1">
      <alignment horizontal="right"/>
    </xf>
    <xf numFmtId="2" fontId="4" fillId="0" borderId="68" xfId="3" applyNumberFormat="1" applyFont="1" applyBorder="1" applyAlignment="1">
      <alignment horizontal="right"/>
    </xf>
    <xf numFmtId="2" fontId="6" fillId="0" borderId="0" xfId="0" applyNumberFormat="1" applyFont="1" applyAlignment="1">
      <alignment horizontal="right"/>
    </xf>
    <xf numFmtId="2" fontId="6" fillId="0" borderId="0" xfId="0" applyNumberFormat="1" applyFont="1"/>
    <xf numFmtId="2" fontId="4" fillId="0" borderId="71" xfId="3" applyNumberFormat="1" applyFont="1" applyBorder="1" applyAlignment="1">
      <alignment horizontal="right"/>
    </xf>
    <xf numFmtId="2" fontId="4" fillId="0" borderId="89" xfId="3" applyNumberFormat="1" applyFont="1" applyBorder="1" applyAlignment="1">
      <alignment horizontal="right"/>
    </xf>
    <xf numFmtId="2" fontId="27" fillId="0" borderId="71" xfId="0" applyNumberFormat="1" applyFont="1" applyBorder="1" applyAlignment="1">
      <alignment horizontal="right"/>
    </xf>
    <xf numFmtId="2" fontId="6" fillId="0" borderId="0" xfId="0" applyNumberFormat="1" applyFont="1" applyAlignment="1">
      <alignment horizontal="right" wrapText="1"/>
    </xf>
    <xf numFmtId="2" fontId="4" fillId="0" borderId="85" xfId="3" applyNumberFormat="1" applyFont="1" applyBorder="1" applyAlignment="1">
      <alignment horizontal="right"/>
    </xf>
    <xf numFmtId="2" fontId="4" fillId="0" borderId="0" xfId="0" applyNumberFormat="1" applyFont="1" applyAlignment="1">
      <alignment horizontal="right" wrapText="1"/>
    </xf>
    <xf numFmtId="0" fontId="13" fillId="0" borderId="96" xfId="0" applyFont="1" applyBorder="1" applyAlignment="1">
      <alignment horizontal="left"/>
    </xf>
    <xf numFmtId="2" fontId="5" fillId="0" borderId="89" xfId="0" applyNumberFormat="1" applyFont="1" applyBorder="1" applyAlignment="1">
      <alignment horizontal="right"/>
    </xf>
    <xf numFmtId="2" fontId="5" fillId="0" borderId="68" xfId="0" applyNumberFormat="1" applyFont="1" applyBorder="1" applyAlignment="1">
      <alignment horizontal="right"/>
    </xf>
    <xf numFmtId="2" fontId="5" fillId="0" borderId="85" xfId="0" applyNumberFormat="1" applyFont="1" applyBorder="1" applyAlignment="1">
      <alignment horizontal="right"/>
    </xf>
    <xf numFmtId="0" fontId="13" fillId="0" borderId="84" xfId="0" applyFont="1" applyBorder="1" applyAlignment="1">
      <alignment horizontal="left"/>
    </xf>
    <xf numFmtId="2" fontId="5" fillId="0" borderId="73" xfId="0" applyNumberFormat="1" applyFont="1" applyBorder="1" applyAlignment="1">
      <alignment horizontal="right"/>
    </xf>
    <xf numFmtId="2" fontId="4" fillId="0" borderId="81" xfId="0" applyNumberFormat="1" applyFont="1" applyBorder="1" applyAlignment="1">
      <alignment horizontal="right"/>
    </xf>
    <xf numFmtId="2" fontId="6" fillId="0" borderId="106" xfId="0" applyNumberFormat="1" applyFont="1" applyBorder="1" applyAlignment="1">
      <alignment horizontal="right"/>
    </xf>
    <xf numFmtId="2" fontId="5" fillId="0" borderId="81" xfId="0" applyNumberFormat="1" applyFont="1" applyBorder="1" applyAlignment="1">
      <alignment horizontal="right"/>
    </xf>
    <xf numFmtId="2" fontId="4" fillId="0" borderId="86" xfId="0" applyNumberFormat="1" applyFont="1" applyBorder="1" applyAlignment="1">
      <alignment horizontal="right"/>
    </xf>
    <xf numFmtId="2" fontId="4" fillId="0" borderId="87" xfId="0" applyNumberFormat="1" applyFont="1" applyBorder="1" applyAlignment="1">
      <alignment horizontal="right"/>
    </xf>
    <xf numFmtId="2" fontId="4" fillId="0" borderId="88" xfId="0" applyNumberFormat="1" applyFont="1" applyBorder="1" applyAlignment="1">
      <alignment horizontal="right"/>
    </xf>
    <xf numFmtId="49" fontId="5" fillId="0" borderId="39" xfId="0" applyNumberFormat="1" applyFont="1" applyBorder="1" applyAlignment="1">
      <alignment horizontal="right"/>
    </xf>
    <xf numFmtId="49" fontId="5" fillId="0" borderId="48" xfId="0" applyNumberFormat="1" applyFont="1" applyBorder="1" applyAlignment="1">
      <alignment horizontal="right"/>
    </xf>
    <xf numFmtId="49" fontId="5" fillId="0" borderId="38" xfId="0" applyNumberFormat="1" applyFont="1" applyBorder="1" applyAlignment="1">
      <alignment horizontal="right"/>
    </xf>
    <xf numFmtId="49" fontId="5" fillId="0" borderId="49" xfId="0" applyNumberFormat="1" applyFont="1" applyBorder="1" applyAlignment="1">
      <alignment horizontal="right"/>
    </xf>
    <xf numFmtId="49" fontId="4" fillId="0" borderId="39" xfId="0" applyNumberFormat="1" applyFont="1" applyBorder="1" applyAlignment="1">
      <alignment horizontal="right"/>
    </xf>
    <xf numFmtId="49" fontId="4" fillId="0" borderId="48" xfId="0" applyNumberFormat="1" applyFont="1" applyBorder="1" applyAlignment="1">
      <alignment horizontal="right"/>
    </xf>
    <xf numFmtId="49" fontId="4" fillId="0" borderId="49" xfId="0" applyNumberFormat="1" applyFont="1" applyBorder="1" applyAlignment="1">
      <alignment horizontal="right"/>
    </xf>
    <xf numFmtId="49" fontId="5" fillId="0" borderId="0" xfId="0" applyNumberFormat="1" applyFont="1" applyAlignment="1">
      <alignment horizontal="right"/>
    </xf>
    <xf numFmtId="165" fontId="4" fillId="0" borderId="0" xfId="0" applyNumberFormat="1" applyFont="1" applyAlignment="1">
      <alignment horizontal="right"/>
    </xf>
    <xf numFmtId="49" fontId="4" fillId="0" borderId="0" xfId="0" applyNumberFormat="1" applyFont="1" applyAlignment="1">
      <alignment horizontal="right"/>
    </xf>
    <xf numFmtId="0" fontId="21" fillId="6" borderId="0" xfId="3" applyFont="1" applyFill="1" applyAlignment="1">
      <alignment horizontal="left"/>
    </xf>
    <xf numFmtId="49" fontId="21" fillId="6" borderId="0" xfId="3" applyNumberFormat="1" applyFont="1" applyFill="1" applyAlignment="1">
      <alignment horizontal="right"/>
    </xf>
    <xf numFmtId="165" fontId="21" fillId="6" borderId="0" xfId="3" applyNumberFormat="1" applyFont="1" applyFill="1" applyAlignment="1">
      <alignment horizontal="right"/>
    </xf>
    <xf numFmtId="2" fontId="21" fillId="6" borderId="0" xfId="3" applyNumberFormat="1" applyFont="1" applyFill="1" applyAlignment="1">
      <alignment horizontal="right"/>
    </xf>
    <xf numFmtId="0" fontId="21" fillId="6" borderId="0" xfId="3" applyFont="1" applyFill="1" applyAlignment="1">
      <alignment horizontal="right"/>
    </xf>
    <xf numFmtId="165" fontId="4" fillId="2" borderId="0" xfId="0" applyNumberFormat="1" applyFont="1" applyFill="1"/>
    <xf numFmtId="0" fontId="4" fillId="6" borderId="0" xfId="0" applyFont="1" applyFill="1"/>
    <xf numFmtId="165" fontId="4" fillId="6" borderId="0" xfId="0" applyNumberFormat="1" applyFont="1" applyFill="1"/>
    <xf numFmtId="0" fontId="5" fillId="0" borderId="19" xfId="0" applyFont="1" applyBorder="1" applyAlignment="1">
      <alignment horizontal="right"/>
    </xf>
    <xf numFmtId="2" fontId="4" fillId="0" borderId="101" xfId="0" applyNumberFormat="1" applyFont="1" applyBorder="1" applyAlignment="1">
      <alignment horizontal="right"/>
    </xf>
    <xf numFmtId="2" fontId="4" fillId="0" borderId="19" xfId="0" applyNumberFormat="1" applyFont="1" applyBorder="1" applyAlignment="1">
      <alignment horizontal="right"/>
    </xf>
    <xf numFmtId="2" fontId="5" fillId="0" borderId="82" xfId="0" applyNumberFormat="1" applyFont="1" applyBorder="1" applyAlignment="1">
      <alignment horizontal="right"/>
    </xf>
    <xf numFmtId="49" fontId="4" fillId="0" borderId="38" xfId="0" applyNumberFormat="1" applyFont="1" applyBorder="1" applyAlignment="1">
      <alignment horizontal="right"/>
    </xf>
    <xf numFmtId="1" fontId="5" fillId="0" borderId="76" xfId="0" applyNumberFormat="1" applyFont="1" applyBorder="1" applyAlignment="1">
      <alignment horizontal="center"/>
    </xf>
    <xf numFmtId="1" fontId="5" fillId="0" borderId="19" xfId="0" applyNumberFormat="1" applyFont="1" applyBorder="1" applyAlignment="1">
      <alignment horizontal="right"/>
    </xf>
    <xf numFmtId="2" fontId="4" fillId="0" borderId="76" xfId="3" applyNumberFormat="1" applyFont="1" applyBorder="1" applyAlignment="1">
      <alignment horizontal="right"/>
    </xf>
    <xf numFmtId="2" fontId="4" fillId="0" borderId="76" xfId="0" applyNumberFormat="1" applyFont="1" applyBorder="1" applyAlignment="1">
      <alignment horizontal="right" wrapText="1"/>
    </xf>
    <xf numFmtId="2" fontId="5" fillId="0" borderId="76" xfId="0" applyNumberFormat="1" applyFont="1" applyBorder="1" applyAlignment="1">
      <alignment horizontal="right"/>
    </xf>
    <xf numFmtId="2" fontId="4" fillId="0" borderId="82" xfId="0" applyNumberFormat="1" applyFont="1" applyBorder="1" applyAlignment="1">
      <alignment horizontal="right"/>
    </xf>
    <xf numFmtId="0" fontId="5" fillId="0" borderId="89" xfId="0" applyFont="1" applyBorder="1" applyAlignment="1">
      <alignment horizontal="center" wrapText="1"/>
    </xf>
    <xf numFmtId="0" fontId="5" fillId="0" borderId="68" xfId="0" applyFont="1" applyBorder="1" applyAlignment="1">
      <alignment horizontal="center" wrapText="1"/>
    </xf>
    <xf numFmtId="1" fontId="5" fillId="0" borderId="89" xfId="0" applyNumberFormat="1" applyFont="1" applyBorder="1" applyAlignment="1">
      <alignment horizontal="center"/>
    </xf>
    <xf numFmtId="0" fontId="5" fillId="0" borderId="85" xfId="0" applyFont="1" applyBorder="1" applyAlignment="1">
      <alignment horizontal="center" wrapText="1"/>
    </xf>
    <xf numFmtId="1" fontId="5" fillId="0" borderId="86" xfId="0" applyNumberFormat="1" applyFont="1" applyBorder="1" applyAlignment="1">
      <alignment horizontal="right"/>
    </xf>
    <xf numFmtId="1" fontId="5" fillId="0" borderId="88" xfId="0" applyNumberFormat="1" applyFont="1" applyBorder="1"/>
    <xf numFmtId="165" fontId="5" fillId="0" borderId="86" xfId="0" applyNumberFormat="1" applyFont="1" applyBorder="1" applyAlignment="1">
      <alignment horizontal="right"/>
    </xf>
    <xf numFmtId="165" fontId="5" fillId="0" borderId="87" xfId="0" applyNumberFormat="1" applyFont="1" applyBorder="1" applyAlignment="1">
      <alignment horizontal="right"/>
    </xf>
    <xf numFmtId="1" fontId="5" fillId="0" borderId="88" xfId="0" applyNumberFormat="1" applyFont="1" applyBorder="1" applyAlignment="1">
      <alignment horizontal="right"/>
    </xf>
    <xf numFmtId="165" fontId="5" fillId="0" borderId="86" xfId="0" applyNumberFormat="1" applyFont="1" applyBorder="1"/>
    <xf numFmtId="165" fontId="5" fillId="0" borderId="87" xfId="0" applyNumberFormat="1" applyFont="1" applyBorder="1"/>
    <xf numFmtId="2" fontId="4" fillId="0" borderId="66" xfId="0" applyNumberFormat="1" applyFont="1" applyBorder="1"/>
    <xf numFmtId="2" fontId="4" fillId="0" borderId="103" xfId="0" applyNumberFormat="1" applyFont="1" applyBorder="1"/>
    <xf numFmtId="2" fontId="4" fillId="0" borderId="104" xfId="3" applyNumberFormat="1" applyFont="1" applyBorder="1" applyAlignment="1">
      <alignment horizontal="right"/>
    </xf>
    <xf numFmtId="2" fontId="4" fillId="0" borderId="104" xfId="0" applyNumberFormat="1" applyFont="1" applyBorder="1"/>
    <xf numFmtId="2" fontId="4" fillId="0" borderId="66" xfId="3" applyNumberFormat="1" applyFont="1" applyBorder="1" applyAlignment="1">
      <alignment horizontal="right"/>
    </xf>
    <xf numFmtId="2" fontId="4" fillId="0" borderId="103" xfId="3" applyNumberFormat="1" applyFont="1" applyBorder="1" applyAlignment="1">
      <alignment horizontal="right"/>
    </xf>
    <xf numFmtId="2" fontId="4" fillId="0" borderId="89" xfId="0" applyNumberFormat="1" applyFont="1" applyBorder="1"/>
    <xf numFmtId="2" fontId="4" fillId="0" borderId="68" xfId="0" applyNumberFormat="1" applyFont="1" applyBorder="1"/>
    <xf numFmtId="2" fontId="4" fillId="0" borderId="85" xfId="0" applyNumberFormat="1" applyFont="1" applyBorder="1"/>
    <xf numFmtId="2" fontId="4" fillId="0" borderId="89" xfId="2" applyNumberFormat="1" applyFont="1" applyBorder="1" applyAlignment="1">
      <alignment horizontal="right"/>
    </xf>
    <xf numFmtId="2" fontId="4" fillId="0" borderId="68" xfId="2" applyNumberFormat="1" applyFont="1" applyBorder="1" applyAlignment="1">
      <alignment horizontal="right"/>
    </xf>
    <xf numFmtId="40" fontId="4" fillId="0" borderId="68" xfId="6" applyNumberFormat="1" applyFont="1" applyBorder="1"/>
    <xf numFmtId="165" fontId="5" fillId="0" borderId="19" xfId="0" applyNumberFormat="1" applyFont="1" applyBorder="1" applyAlignment="1">
      <alignment horizontal="right"/>
    </xf>
    <xf numFmtId="165" fontId="5" fillId="0" borderId="19" xfId="0" applyNumberFormat="1" applyFont="1" applyBorder="1"/>
    <xf numFmtId="2" fontId="4" fillId="0" borderId="76" xfId="0" applyNumberFormat="1" applyFont="1" applyBorder="1"/>
    <xf numFmtId="0" fontId="5" fillId="0" borderId="76" xfId="0" applyFont="1" applyBorder="1" applyAlignment="1">
      <alignment horizontal="center" wrapText="1"/>
    </xf>
    <xf numFmtId="2" fontId="4" fillId="0" borderId="59" xfId="0" applyNumberFormat="1" applyFont="1" applyBorder="1"/>
    <xf numFmtId="2" fontId="4" fillId="0" borderId="66" xfId="0" applyNumberFormat="1" applyFont="1" applyBorder="1" applyAlignment="1">
      <alignment wrapText="1"/>
    </xf>
    <xf numFmtId="2" fontId="4" fillId="0" borderId="103" xfId="0" applyNumberFormat="1" applyFont="1" applyBorder="1" applyAlignment="1">
      <alignment wrapText="1"/>
    </xf>
    <xf numFmtId="2" fontId="4" fillId="0" borderId="89" xfId="0" applyNumberFormat="1" applyFont="1" applyBorder="1" applyAlignment="1">
      <alignment wrapText="1"/>
    </xf>
    <xf numFmtId="2" fontId="4" fillId="0" borderId="68" xfId="0" applyNumberFormat="1" applyFont="1" applyBorder="1" applyAlignment="1">
      <alignment wrapText="1"/>
    </xf>
    <xf numFmtId="2" fontId="4" fillId="0" borderId="89" xfId="3" applyNumberFormat="1" applyFont="1" applyBorder="1"/>
    <xf numFmtId="2" fontId="4" fillId="0" borderId="68" xfId="3" applyNumberFormat="1" applyFont="1" applyBorder="1"/>
    <xf numFmtId="2" fontId="4" fillId="0" borderId="85" xfId="0" applyNumberFormat="1" applyFont="1" applyBorder="1" applyAlignment="1">
      <alignment wrapText="1"/>
    </xf>
    <xf numFmtId="2" fontId="5" fillId="0" borderId="68" xfId="0" applyNumberFormat="1" applyFont="1" applyBorder="1" applyAlignment="1">
      <alignment wrapText="1"/>
    </xf>
    <xf numFmtId="169" fontId="4" fillId="0" borderId="68" xfId="0" applyNumberFormat="1" applyFont="1" applyBorder="1" applyAlignment="1">
      <alignment wrapText="1"/>
    </xf>
    <xf numFmtId="169" fontId="4" fillId="0" borderId="89" xfId="0" applyNumberFormat="1" applyFont="1" applyBorder="1" applyAlignment="1">
      <alignment wrapText="1"/>
    </xf>
    <xf numFmtId="2" fontId="4" fillId="0" borderId="59" xfId="0" applyNumberFormat="1" applyFont="1" applyBorder="1" applyAlignment="1">
      <alignment wrapText="1"/>
    </xf>
    <xf numFmtId="2" fontId="4" fillId="0" borderId="76" xfId="0" applyNumberFormat="1" applyFont="1" applyBorder="1" applyAlignment="1">
      <alignment wrapText="1"/>
    </xf>
    <xf numFmtId="2" fontId="4" fillId="0" borderId="76" xfId="3" applyNumberFormat="1" applyFont="1" applyBorder="1"/>
    <xf numFmtId="169" fontId="4" fillId="0" borderId="76" xfId="0" applyNumberFormat="1" applyFont="1" applyBorder="1" applyAlignment="1">
      <alignment wrapText="1"/>
    </xf>
    <xf numFmtId="2" fontId="4" fillId="0" borderId="61" xfId="0" applyNumberFormat="1" applyFont="1" applyBorder="1" applyAlignment="1">
      <alignment horizontal="right"/>
    </xf>
    <xf numFmtId="2" fontId="4" fillId="0" borderId="69" xfId="0" applyNumberFormat="1" applyFont="1" applyBorder="1" applyAlignment="1">
      <alignment horizontal="right"/>
    </xf>
    <xf numFmtId="2" fontId="6" fillId="0" borderId="0" xfId="0" applyNumberFormat="1" applyFont="1" applyAlignment="1">
      <alignment horizontal="center"/>
    </xf>
    <xf numFmtId="2" fontId="4" fillId="0" borderId="96" xfId="0" applyNumberFormat="1" applyFont="1" applyBorder="1" applyAlignment="1">
      <alignment horizontal="right"/>
    </xf>
    <xf numFmtId="2" fontId="4" fillId="0" borderId="84" xfId="0" applyNumberFormat="1" applyFont="1" applyBorder="1" applyAlignment="1">
      <alignment horizontal="right"/>
    </xf>
    <xf numFmtId="2" fontId="4" fillId="0" borderId="95" xfId="0" applyNumberFormat="1" applyFont="1" applyBorder="1" applyAlignment="1">
      <alignment horizontal="right"/>
    </xf>
    <xf numFmtId="2" fontId="4" fillId="0" borderId="70" xfId="0" applyNumberFormat="1" applyFont="1" applyBorder="1" applyAlignment="1">
      <alignment horizontal="right"/>
    </xf>
    <xf numFmtId="2" fontId="4" fillId="0" borderId="106" xfId="0" applyNumberFormat="1" applyFont="1" applyBorder="1" applyAlignment="1">
      <alignment horizontal="right"/>
    </xf>
    <xf numFmtId="2" fontId="4" fillId="0" borderId="73" xfId="0" applyNumberFormat="1" applyFont="1" applyBorder="1" applyAlignment="1">
      <alignment horizontal="right"/>
    </xf>
    <xf numFmtId="169" fontId="4" fillId="0" borderId="68" xfId="0" applyNumberFormat="1" applyFont="1" applyBorder="1" applyAlignment="1">
      <alignment horizontal="right"/>
    </xf>
    <xf numFmtId="0" fontId="4" fillId="0" borderId="68" xfId="0" applyFont="1" applyBorder="1" applyAlignment="1">
      <alignment horizontal="right"/>
    </xf>
    <xf numFmtId="0" fontId="4" fillId="0" borderId="85" xfId="0" applyFont="1" applyBorder="1" applyAlignment="1">
      <alignment horizontal="right"/>
    </xf>
    <xf numFmtId="2" fontId="4" fillId="0" borderId="105" xfId="0" applyNumberFormat="1" applyFont="1" applyBorder="1" applyAlignment="1">
      <alignment horizontal="right"/>
    </xf>
    <xf numFmtId="2" fontId="4" fillId="0" borderId="9" xfId="0" applyNumberFormat="1" applyFont="1" applyBorder="1" applyAlignment="1">
      <alignment horizontal="right" wrapText="1"/>
    </xf>
    <xf numFmtId="2" fontId="4" fillId="0" borderId="3" xfId="0" applyNumberFormat="1" applyFont="1" applyBorder="1" applyAlignment="1">
      <alignment horizontal="right" wrapText="1"/>
    </xf>
    <xf numFmtId="2" fontId="4" fillId="7" borderId="89" xfId="0" applyNumberFormat="1" applyFont="1" applyFill="1" applyBorder="1" applyAlignment="1">
      <alignment horizontal="right"/>
    </xf>
    <xf numFmtId="2" fontId="4" fillId="7" borderId="68" xfId="0" applyNumberFormat="1" applyFont="1" applyFill="1" applyBorder="1" applyAlignment="1">
      <alignment horizontal="right" wrapText="1"/>
    </xf>
    <xf numFmtId="2" fontId="4" fillId="7" borderId="101" xfId="0" applyNumberFormat="1" applyFont="1" applyFill="1" applyBorder="1" applyAlignment="1">
      <alignment horizontal="right" wrapText="1"/>
    </xf>
    <xf numFmtId="2" fontId="4" fillId="7" borderId="76" xfId="0" applyNumberFormat="1" applyFont="1" applyFill="1" applyBorder="1" applyAlignment="1">
      <alignment horizontal="right" wrapText="1"/>
    </xf>
    <xf numFmtId="2" fontId="27" fillId="0" borderId="68" xfId="0" applyNumberFormat="1" applyFont="1" applyBorder="1" applyAlignment="1">
      <alignment horizontal="right"/>
    </xf>
    <xf numFmtId="2" fontId="27" fillId="0" borderId="89" xfId="0" applyNumberFormat="1" applyFont="1" applyBorder="1" applyAlignment="1">
      <alignment horizontal="right"/>
    </xf>
    <xf numFmtId="2" fontId="4" fillId="0" borderId="4" xfId="0" applyNumberFormat="1" applyFont="1" applyBorder="1" applyAlignment="1">
      <alignment horizontal="right" wrapText="1"/>
    </xf>
    <xf numFmtId="2" fontId="27" fillId="0" borderId="76" xfId="0" applyNumberFormat="1" applyFont="1" applyBorder="1" applyAlignment="1">
      <alignment horizontal="right"/>
    </xf>
    <xf numFmtId="2" fontId="27" fillId="0" borderId="68" xfId="0" applyNumberFormat="1" applyFont="1" applyBorder="1"/>
    <xf numFmtId="2" fontId="27" fillId="0" borderId="89" xfId="0" applyNumberFormat="1" applyFont="1" applyBorder="1" applyAlignment="1">
      <alignment horizontal="right" wrapText="1"/>
    </xf>
    <xf numFmtId="2" fontId="4" fillId="0" borderId="68" xfId="0" applyNumberFormat="1" applyFont="1" applyBorder="1" applyAlignment="1">
      <alignment horizontal="center"/>
    </xf>
    <xf numFmtId="2" fontId="27" fillId="0" borderId="71" xfId="0" applyNumberFormat="1" applyFont="1" applyBorder="1"/>
    <xf numFmtId="2" fontId="4" fillId="0" borderId="71" xfId="0" applyNumberFormat="1" applyFont="1" applyBorder="1"/>
    <xf numFmtId="2" fontId="4" fillId="0" borderId="71" xfId="0" applyNumberFormat="1" applyFont="1" applyBorder="1" applyAlignment="1">
      <alignment horizontal="right" wrapText="1"/>
    </xf>
    <xf numFmtId="2" fontId="4" fillId="0" borderId="68" xfId="0" quotePrefix="1" applyNumberFormat="1" applyFont="1" applyBorder="1" applyAlignment="1">
      <alignment horizontal="right" wrapText="1"/>
    </xf>
    <xf numFmtId="0" fontId="13" fillId="0" borderId="27" xfId="0" applyFont="1" applyBorder="1" applyAlignment="1">
      <alignment horizontal="left"/>
    </xf>
    <xf numFmtId="2" fontId="6" fillId="0" borderId="86" xfId="0" applyNumberFormat="1" applyFont="1" applyBorder="1" applyAlignment="1">
      <alignment horizontal="right"/>
    </xf>
    <xf numFmtId="2" fontId="6" fillId="0" borderId="88" xfId="0" applyNumberFormat="1" applyFont="1" applyBorder="1" applyAlignment="1">
      <alignment horizontal="right"/>
    </xf>
    <xf numFmtId="2" fontId="6" fillId="0" borderId="87" xfId="0" applyNumberFormat="1" applyFont="1" applyBorder="1" applyAlignment="1">
      <alignment horizontal="right"/>
    </xf>
    <xf numFmtId="49" fontId="5" fillId="0" borderId="21" xfId="0" applyNumberFormat="1" applyFont="1" applyBorder="1" applyAlignment="1">
      <alignment horizontal="left"/>
    </xf>
    <xf numFmtId="165" fontId="6" fillId="0" borderId="39" xfId="0" applyNumberFormat="1" applyFont="1" applyBorder="1" applyAlignment="1">
      <alignment horizontal="right"/>
    </xf>
    <xf numFmtId="165" fontId="6" fillId="0" borderId="49" xfId="0" applyNumberFormat="1" applyFont="1" applyBorder="1" applyAlignment="1">
      <alignment horizontal="right"/>
    </xf>
    <xf numFmtId="2" fontId="6" fillId="0" borderId="93" xfId="0" applyNumberFormat="1" applyFont="1" applyBorder="1" applyAlignment="1">
      <alignment horizontal="right"/>
    </xf>
    <xf numFmtId="165" fontId="6" fillId="0" borderId="108" xfId="0" applyNumberFormat="1" applyFont="1" applyBorder="1" applyAlignment="1">
      <alignment horizontal="right"/>
    </xf>
    <xf numFmtId="0" fontId="10" fillId="0" borderId="19" xfId="0" applyFont="1" applyBorder="1" applyAlignment="1">
      <alignment horizontal="right"/>
    </xf>
    <xf numFmtId="2" fontId="6" fillId="0" borderId="19" xfId="0" applyNumberFormat="1" applyFont="1" applyBorder="1" applyAlignment="1">
      <alignment horizontal="right"/>
    </xf>
    <xf numFmtId="165" fontId="6" fillId="0" borderId="15" xfId="0" applyNumberFormat="1" applyFont="1" applyBorder="1" applyAlignment="1">
      <alignment horizontal="right"/>
    </xf>
    <xf numFmtId="165" fontId="6" fillId="0" borderId="12" xfId="0" applyNumberFormat="1" applyFont="1" applyBorder="1" applyAlignment="1">
      <alignment horizontal="right"/>
    </xf>
    <xf numFmtId="165" fontId="6" fillId="0" borderId="67" xfId="0" applyNumberFormat="1" applyFont="1" applyBorder="1" applyAlignment="1">
      <alignment horizontal="right"/>
    </xf>
    <xf numFmtId="2" fontId="5" fillId="0" borderId="9" xfId="0" applyNumberFormat="1" applyFont="1" applyBorder="1" applyAlignment="1">
      <alignment wrapText="1"/>
    </xf>
    <xf numFmtId="2" fontId="4" fillId="0" borderId="3" xfId="0" applyNumberFormat="1" applyFont="1" applyBorder="1"/>
    <xf numFmtId="2" fontId="5" fillId="0" borderId="3" xfId="0" applyNumberFormat="1" applyFont="1" applyBorder="1" applyAlignment="1">
      <alignment wrapText="1"/>
    </xf>
    <xf numFmtId="2" fontId="4" fillId="0" borderId="101" xfId="0" applyNumberFormat="1" applyFont="1" applyBorder="1"/>
    <xf numFmtId="0" fontId="28" fillId="0" borderId="0" xfId="0" applyFont="1"/>
    <xf numFmtId="0" fontId="29" fillId="0" borderId="0" xfId="0" applyFont="1"/>
    <xf numFmtId="2" fontId="0" fillId="0" borderId="0" xfId="0" applyNumberFormat="1"/>
    <xf numFmtId="49" fontId="5" fillId="0" borderId="40" xfId="0" applyNumberFormat="1" applyFont="1" applyBorder="1" applyAlignment="1">
      <alignment horizontal="right"/>
    </xf>
    <xf numFmtId="49" fontId="5" fillId="0" borderId="22" xfId="0" applyNumberFormat="1" applyFont="1" applyBorder="1" applyAlignment="1">
      <alignment horizontal="right"/>
    </xf>
    <xf numFmtId="49" fontId="5" fillId="0" borderId="91" xfId="0" applyNumberFormat="1" applyFont="1" applyBorder="1" applyAlignment="1">
      <alignment horizontal="right"/>
    </xf>
    <xf numFmtId="49" fontId="5" fillId="0" borderId="13" xfId="0" applyNumberFormat="1" applyFont="1" applyBorder="1" applyAlignment="1">
      <alignment horizontal="right"/>
    </xf>
    <xf numFmtId="49" fontId="5" fillId="0" borderId="16" xfId="0" applyNumberFormat="1" applyFont="1" applyBorder="1" applyAlignment="1">
      <alignment horizontal="right"/>
    </xf>
    <xf numFmtId="49" fontId="5" fillId="0" borderId="12" xfId="0" applyNumberFormat="1" applyFont="1" applyBorder="1" applyAlignment="1">
      <alignment horizontal="right"/>
    </xf>
    <xf numFmtId="0" fontId="4" fillId="0" borderId="0" xfId="3" applyFont="1" applyAlignment="1">
      <alignment horizontal="left" wrapText="1"/>
    </xf>
    <xf numFmtId="0" fontId="2" fillId="0" borderId="0" xfId="0" applyFont="1"/>
    <xf numFmtId="0" fontId="4" fillId="0" borderId="0" xfId="6" applyFont="1" applyAlignment="1">
      <alignment wrapText="1"/>
    </xf>
    <xf numFmtId="0" fontId="6" fillId="0" borderId="10" xfId="0" applyFont="1" applyBorder="1"/>
    <xf numFmtId="2" fontId="4" fillId="0" borderId="57" xfId="0" applyNumberFormat="1" applyFont="1" applyBorder="1" applyAlignment="1">
      <alignment horizontal="right"/>
    </xf>
    <xf numFmtId="2" fontId="27" fillId="0" borderId="68" xfId="0" applyNumberFormat="1" applyFont="1" applyBorder="1" applyAlignment="1">
      <alignment horizontal="right" wrapText="1"/>
    </xf>
    <xf numFmtId="2" fontId="14" fillId="0" borderId="68" xfId="0" applyNumberFormat="1" applyFont="1" applyBorder="1" applyAlignment="1">
      <alignment horizontal="right"/>
    </xf>
    <xf numFmtId="2" fontId="14" fillId="0" borderId="85" xfId="0" applyNumberFormat="1" applyFont="1" applyBorder="1" applyAlignment="1">
      <alignment horizontal="right"/>
    </xf>
    <xf numFmtId="2" fontId="14" fillId="0" borderId="76" xfId="0" applyNumberFormat="1" applyFont="1" applyBorder="1" applyAlignment="1">
      <alignment horizontal="right"/>
    </xf>
    <xf numFmtId="2" fontId="14" fillId="0" borderId="68" xfId="0" applyNumberFormat="1" applyFont="1" applyBorder="1" applyAlignment="1">
      <alignment horizontal="right" wrapText="1"/>
    </xf>
    <xf numFmtId="2" fontId="14" fillId="0" borderId="76" xfId="0" applyNumberFormat="1" applyFont="1" applyBorder="1" applyAlignment="1">
      <alignment horizontal="right" wrapText="1"/>
    </xf>
    <xf numFmtId="2" fontId="6" fillId="0" borderId="68" xfId="0" applyNumberFormat="1" applyFont="1" applyBorder="1" applyAlignment="1">
      <alignment horizontal="right" wrapText="1"/>
    </xf>
    <xf numFmtId="0" fontId="4" fillId="0" borderId="0" xfId="3" applyFont="1" applyAlignment="1">
      <alignment horizontal="left" vertical="center" wrapText="1"/>
    </xf>
    <xf numFmtId="0" fontId="5" fillId="0" borderId="96" xfId="0" applyFont="1" applyBorder="1"/>
    <xf numFmtId="0" fontId="33" fillId="0" borderId="0" xfId="0" applyFont="1"/>
    <xf numFmtId="0" fontId="13" fillId="0" borderId="84" xfId="0" applyFont="1" applyBorder="1"/>
    <xf numFmtId="2" fontId="6" fillId="0" borderId="95" xfId="0" applyNumberFormat="1" applyFont="1" applyBorder="1" applyAlignment="1">
      <alignment horizontal="right" wrapText="1"/>
    </xf>
    <xf numFmtId="2" fontId="6" fillId="0" borderId="81" xfId="0" applyNumberFormat="1" applyFont="1" applyBorder="1" applyAlignment="1">
      <alignment horizontal="right" wrapText="1"/>
    </xf>
    <xf numFmtId="2" fontId="6" fillId="0" borderId="82" xfId="0" applyNumberFormat="1" applyFont="1" applyBorder="1" applyAlignment="1">
      <alignment horizontal="right" wrapText="1"/>
    </xf>
    <xf numFmtId="2" fontId="6" fillId="0" borderId="102" xfId="0" applyNumberFormat="1" applyFont="1" applyBorder="1"/>
    <xf numFmtId="2" fontId="6" fillId="0" borderId="95" xfId="0" applyNumberFormat="1" applyFont="1" applyBorder="1" applyAlignment="1">
      <alignment horizontal="right"/>
    </xf>
    <xf numFmtId="2" fontId="6" fillId="0" borderId="81" xfId="0" applyNumberFormat="1" applyFont="1" applyBorder="1" applyAlignment="1">
      <alignment horizontal="right"/>
    </xf>
    <xf numFmtId="2" fontId="6" fillId="0" borderId="102" xfId="0" applyNumberFormat="1" applyFont="1" applyBorder="1" applyAlignment="1">
      <alignment horizontal="right"/>
    </xf>
    <xf numFmtId="0" fontId="6" fillId="0" borderId="81" xfId="0" applyFont="1" applyBorder="1"/>
    <xf numFmtId="0" fontId="6" fillId="0" borderId="82" xfId="0" applyFont="1" applyBorder="1"/>
    <xf numFmtId="2" fontId="6" fillId="0" borderId="95" xfId="0" applyNumberFormat="1" applyFont="1" applyBorder="1"/>
    <xf numFmtId="2" fontId="6" fillId="0" borderId="81" xfId="0" applyNumberFormat="1" applyFont="1" applyBorder="1"/>
    <xf numFmtId="2" fontId="6" fillId="0" borderId="82" xfId="0" applyNumberFormat="1" applyFont="1" applyBorder="1"/>
    <xf numFmtId="0" fontId="14" fillId="0" borderId="0" xfId="0" applyFont="1"/>
    <xf numFmtId="165" fontId="5" fillId="0" borderId="39" xfId="0" applyNumberFormat="1" applyFont="1" applyBorder="1" applyAlignment="1">
      <alignment horizontal="right"/>
    </xf>
    <xf numFmtId="165" fontId="5" fillId="0" borderId="48" xfId="0" applyNumberFormat="1" applyFont="1" applyBorder="1" applyAlignment="1">
      <alignment horizontal="right"/>
    </xf>
    <xf numFmtId="49" fontId="34" fillId="0" borderId="0" xfId="0" applyNumberFormat="1" applyFont="1" applyAlignment="1">
      <alignment horizontal="left"/>
    </xf>
    <xf numFmtId="49" fontId="34" fillId="0" borderId="0" xfId="0" applyNumberFormat="1" applyFont="1" applyAlignment="1">
      <alignment horizontal="right"/>
    </xf>
    <xf numFmtId="2" fontId="5" fillId="0" borderId="0" xfId="0" applyNumberFormat="1" applyFont="1" applyAlignment="1">
      <alignment horizontal="right" wrapText="1"/>
    </xf>
    <xf numFmtId="165" fontId="34" fillId="0" borderId="0" xfId="0" applyNumberFormat="1" applyFont="1" applyAlignment="1">
      <alignment horizontal="right"/>
    </xf>
    <xf numFmtId="0" fontId="4" fillId="6" borderId="0" xfId="0" applyFont="1" applyFill="1" applyAlignment="1">
      <alignment horizontal="left"/>
    </xf>
    <xf numFmtId="1" fontId="6" fillId="0" borderId="10" xfId="0" applyNumberFormat="1" applyFont="1" applyBorder="1" applyAlignment="1">
      <alignment wrapText="1"/>
    </xf>
    <xf numFmtId="1" fontId="5" fillId="0" borderId="51" xfId="0" applyNumberFormat="1" applyFont="1" applyBorder="1" applyAlignment="1">
      <alignment wrapText="1"/>
    </xf>
    <xf numFmtId="1" fontId="5" fillId="0" borderId="85" xfId="0" applyNumberFormat="1" applyFont="1" applyBorder="1" applyAlignment="1">
      <alignment horizontal="center"/>
    </xf>
    <xf numFmtId="1" fontId="5" fillId="0" borderId="98" xfId="0" applyNumberFormat="1" applyFont="1" applyBorder="1" applyAlignment="1">
      <alignment horizontal="left" wrapText="1"/>
    </xf>
    <xf numFmtId="1" fontId="5" fillId="0" borderId="86" xfId="0" applyNumberFormat="1" applyFont="1" applyBorder="1" applyAlignment="1">
      <alignment horizontal="right" wrapText="1"/>
    </xf>
    <xf numFmtId="1" fontId="5" fillId="0" borderId="87" xfId="0" applyNumberFormat="1" applyFont="1" applyBorder="1" applyAlignment="1">
      <alignment horizontal="right" wrapText="1"/>
    </xf>
    <xf numFmtId="1" fontId="5" fillId="0" borderId="19" xfId="0" applyNumberFormat="1" applyFont="1" applyBorder="1" applyAlignment="1">
      <alignment horizontal="right" wrapText="1"/>
    </xf>
    <xf numFmtId="1" fontId="5" fillId="0" borderId="88" xfId="0" applyNumberFormat="1" applyFont="1" applyBorder="1" applyAlignment="1">
      <alignment horizontal="right" wrapText="1"/>
    </xf>
    <xf numFmtId="2" fontId="5" fillId="0" borderId="86" xfId="0" applyNumberFormat="1" applyFont="1" applyBorder="1" applyAlignment="1">
      <alignment horizontal="center" wrapText="1"/>
    </xf>
    <xf numFmtId="2" fontId="5" fillId="0" borderId="87" xfId="0" applyNumberFormat="1" applyFont="1" applyBorder="1" applyAlignment="1">
      <alignment horizontal="center" wrapText="1"/>
    </xf>
    <xf numFmtId="2" fontId="5" fillId="0" borderId="19" xfId="0" applyNumberFormat="1" applyFont="1" applyBorder="1" applyAlignment="1">
      <alignment horizontal="center" wrapText="1"/>
    </xf>
    <xf numFmtId="2" fontId="5" fillId="0" borderId="88" xfId="0" applyNumberFormat="1" applyFont="1" applyBorder="1" applyAlignment="1">
      <alignment horizontal="right" wrapText="1"/>
    </xf>
    <xf numFmtId="2" fontId="5" fillId="0" borderId="87" xfId="0" applyNumberFormat="1" applyFont="1" applyBorder="1" applyAlignment="1">
      <alignment horizontal="right" wrapText="1"/>
    </xf>
    <xf numFmtId="2" fontId="5" fillId="0" borderId="19" xfId="0" applyNumberFormat="1" applyFont="1" applyBorder="1" applyAlignment="1">
      <alignment horizontal="right" wrapText="1"/>
    </xf>
    <xf numFmtId="2" fontId="6" fillId="0" borderId="73" xfId="0" applyNumberFormat="1" applyFont="1" applyBorder="1"/>
    <xf numFmtId="2" fontId="13" fillId="0" borderId="73" xfId="0" applyNumberFormat="1" applyFont="1" applyBorder="1" applyAlignment="1">
      <alignment wrapText="1"/>
    </xf>
    <xf numFmtId="2" fontId="13" fillId="0" borderId="81" xfId="0" applyNumberFormat="1" applyFont="1" applyBorder="1" applyAlignment="1">
      <alignment wrapText="1"/>
    </xf>
    <xf numFmtId="2" fontId="13" fillId="0" borderId="82" xfId="0" applyNumberFormat="1" applyFont="1" applyBorder="1" applyAlignment="1">
      <alignment wrapText="1"/>
    </xf>
    <xf numFmtId="2" fontId="13" fillId="0" borderId="86" xfId="0" applyNumberFormat="1" applyFont="1" applyBorder="1" applyAlignment="1">
      <alignment wrapText="1"/>
    </xf>
    <xf numFmtId="2" fontId="6" fillId="0" borderId="87" xfId="0" applyNumberFormat="1" applyFont="1" applyBorder="1"/>
    <xf numFmtId="2" fontId="13" fillId="0" borderId="87" xfId="0" applyNumberFormat="1" applyFont="1" applyBorder="1" applyAlignment="1">
      <alignment wrapText="1"/>
    </xf>
    <xf numFmtId="2" fontId="6" fillId="0" borderId="19" xfId="0" applyNumberFormat="1" applyFont="1" applyBorder="1"/>
    <xf numFmtId="2" fontId="6" fillId="0" borderId="88" xfId="0" applyNumberFormat="1" applyFont="1" applyBorder="1"/>
    <xf numFmtId="49" fontId="5" fillId="0" borderId="49" xfId="0" applyNumberFormat="1" applyFont="1" applyBorder="1" applyAlignment="1">
      <alignment horizontal="center"/>
    </xf>
    <xf numFmtId="49" fontId="4" fillId="0" borderId="39" xfId="0" applyNumberFormat="1" applyFont="1" applyBorder="1"/>
    <xf numFmtId="49" fontId="4" fillId="0" borderId="48" xfId="0" applyNumberFormat="1" applyFont="1" applyBorder="1"/>
    <xf numFmtId="49" fontId="5" fillId="0" borderId="48" xfId="0" applyNumberFormat="1" applyFont="1" applyBorder="1" applyAlignment="1">
      <alignment horizontal="center"/>
    </xf>
    <xf numFmtId="49" fontId="5" fillId="0" borderId="38" xfId="0" applyNumberFormat="1" applyFont="1" applyBorder="1" applyAlignment="1">
      <alignment horizontal="center"/>
    </xf>
    <xf numFmtId="49" fontId="5" fillId="0" borderId="39" xfId="0" applyNumberFormat="1" applyFont="1" applyBorder="1" applyAlignment="1">
      <alignment horizontal="center"/>
    </xf>
    <xf numFmtId="49" fontId="5" fillId="0" borderId="0" xfId="0" applyNumberFormat="1" applyFont="1" applyAlignment="1">
      <alignment horizontal="left"/>
    </xf>
    <xf numFmtId="49" fontId="4" fillId="0" borderId="0" xfId="0" applyNumberFormat="1" applyFont="1"/>
    <xf numFmtId="49" fontId="5" fillId="0" borderId="0" xfId="0" applyNumberFormat="1" applyFont="1" applyAlignment="1">
      <alignment horizontal="center"/>
    </xf>
    <xf numFmtId="49" fontId="4" fillId="6" borderId="0" xfId="3" applyNumberFormat="1" applyFont="1" applyFill="1" applyAlignment="1">
      <alignment horizontal="left"/>
    </xf>
    <xf numFmtId="49" fontId="21" fillId="6" borderId="0" xfId="3" applyNumberFormat="1" applyFont="1" applyFill="1"/>
    <xf numFmtId="165" fontId="21" fillId="6" borderId="0" xfId="3" applyNumberFormat="1" applyFont="1" applyFill="1"/>
    <xf numFmtId="49" fontId="21" fillId="6" borderId="0" xfId="3" applyNumberFormat="1" applyFont="1" applyFill="1" applyAlignment="1">
      <alignment horizontal="center"/>
    </xf>
    <xf numFmtId="0" fontId="21" fillId="6" borderId="0" xfId="3" applyFont="1" applyFill="1"/>
    <xf numFmtId="2" fontId="27" fillId="0" borderId="76" xfId="0" applyNumberFormat="1" applyFont="1" applyBorder="1" applyAlignment="1">
      <alignment horizontal="right" wrapText="1"/>
    </xf>
    <xf numFmtId="0" fontId="2" fillId="0" borderId="0" xfId="3"/>
    <xf numFmtId="0" fontId="6" fillId="0" borderId="24" xfId="0" applyFont="1" applyBorder="1"/>
    <xf numFmtId="0" fontId="5" fillId="0" borderId="34" xfId="0" applyFont="1" applyBorder="1"/>
    <xf numFmtId="0" fontId="5" fillId="0" borderId="71" xfId="0" applyFont="1" applyBorder="1" applyAlignment="1">
      <alignment horizontal="center"/>
    </xf>
    <xf numFmtId="0" fontId="5" fillId="0" borderId="56" xfId="0" applyFont="1" applyBorder="1" applyAlignment="1">
      <alignment horizontal="center"/>
    </xf>
    <xf numFmtId="0" fontId="5" fillId="0" borderId="55" xfId="0" applyFont="1" applyBorder="1" applyAlignment="1">
      <alignment horizontal="center"/>
    </xf>
    <xf numFmtId="0" fontId="35" fillId="0" borderId="0" xfId="0" applyFont="1"/>
    <xf numFmtId="0" fontId="5" fillId="0" borderId="27" xfId="0" applyFont="1" applyBorder="1" applyAlignment="1">
      <alignment horizontal="left"/>
    </xf>
    <xf numFmtId="0" fontId="5" fillId="0" borderId="106" xfId="0" applyFont="1" applyBorder="1" applyAlignment="1">
      <alignment horizontal="right"/>
    </xf>
    <xf numFmtId="0" fontId="5" fillId="0" borderId="81" xfId="0" applyFont="1" applyBorder="1" applyAlignment="1">
      <alignment horizontal="right"/>
    </xf>
    <xf numFmtId="0" fontId="5" fillId="0" borderId="82" xfId="0" applyFont="1" applyBorder="1" applyAlignment="1">
      <alignment horizontal="right"/>
    </xf>
    <xf numFmtId="0" fontId="5" fillId="0" borderId="102" xfId="0" applyFont="1" applyBorder="1" applyAlignment="1">
      <alignment horizontal="right"/>
    </xf>
    <xf numFmtId="0" fontId="5" fillId="0" borderId="90" xfId="0" applyFont="1" applyBorder="1" applyAlignment="1">
      <alignment horizontal="right"/>
    </xf>
    <xf numFmtId="0" fontId="5" fillId="0" borderId="5" xfId="0" applyFont="1" applyBorder="1" applyAlignment="1">
      <alignment horizontal="right"/>
    </xf>
    <xf numFmtId="0" fontId="5" fillId="0" borderId="62" xfId="0" applyFont="1" applyBorder="1" applyAlignment="1">
      <alignment horizontal="right"/>
    </xf>
    <xf numFmtId="0" fontId="5" fillId="0" borderId="6" xfId="0" applyFont="1" applyBorder="1" applyAlignment="1">
      <alignment horizontal="right"/>
    </xf>
    <xf numFmtId="2" fontId="4" fillId="0" borderId="58" xfId="0" applyNumberFormat="1" applyFont="1" applyBorder="1" applyAlignment="1">
      <alignment horizontal="right"/>
    </xf>
    <xf numFmtId="2" fontId="4" fillId="0" borderId="41" xfId="0" applyNumberFormat="1" applyFont="1" applyBorder="1" applyAlignment="1">
      <alignment horizontal="right"/>
    </xf>
    <xf numFmtId="2" fontId="4" fillId="0" borderId="29" xfId="0" applyNumberFormat="1" applyFont="1" applyBorder="1" applyAlignment="1">
      <alignment horizontal="right"/>
    </xf>
    <xf numFmtId="2" fontId="4" fillId="0" borderId="56" xfId="0" applyNumberFormat="1" applyFont="1" applyBorder="1" applyAlignment="1">
      <alignment horizontal="right"/>
    </xf>
    <xf numFmtId="2" fontId="4" fillId="0" borderId="55" xfId="0" applyNumberFormat="1" applyFont="1" applyBorder="1" applyAlignment="1">
      <alignment horizontal="right"/>
    </xf>
    <xf numFmtId="2" fontId="4" fillId="0" borderId="56" xfId="0" applyNumberFormat="1" applyFont="1" applyBorder="1" applyAlignment="1">
      <alignment horizontal="right" wrapText="1"/>
    </xf>
    <xf numFmtId="2" fontId="4" fillId="0" borderId="55" xfId="0" applyNumberFormat="1" applyFont="1" applyBorder="1" applyAlignment="1">
      <alignment horizontal="right" wrapText="1"/>
    </xf>
    <xf numFmtId="2" fontId="4" fillId="0" borderId="50" xfId="0" applyNumberFormat="1" applyFont="1" applyBorder="1" applyAlignment="1">
      <alignment horizontal="right"/>
    </xf>
    <xf numFmtId="2" fontId="4" fillId="0" borderId="30" xfId="0" applyNumberFormat="1" applyFont="1" applyBorder="1" applyAlignment="1">
      <alignment horizontal="right"/>
    </xf>
    <xf numFmtId="0" fontId="13" fillId="0" borderId="32" xfId="0" applyFont="1" applyBorder="1" applyAlignment="1">
      <alignment horizontal="left" wrapText="1"/>
    </xf>
    <xf numFmtId="2" fontId="6" fillId="0" borderId="92" xfId="0" applyNumberFormat="1" applyFont="1" applyBorder="1" applyAlignment="1">
      <alignment horizontal="right"/>
    </xf>
    <xf numFmtId="2" fontId="6" fillId="0" borderId="90" xfId="0" applyNumberFormat="1" applyFont="1" applyBorder="1" applyAlignment="1">
      <alignment horizontal="right"/>
    </xf>
    <xf numFmtId="2" fontId="6" fillId="0" borderId="72" xfId="0" applyNumberFormat="1" applyFont="1" applyBorder="1" applyAlignment="1">
      <alignment horizontal="right"/>
    </xf>
    <xf numFmtId="2" fontId="6" fillId="0" borderId="74" xfId="0" applyNumberFormat="1" applyFont="1" applyBorder="1" applyAlignment="1">
      <alignment horizontal="right"/>
    </xf>
    <xf numFmtId="2" fontId="6" fillId="0" borderId="82" xfId="0" applyNumberFormat="1" applyFont="1" applyBorder="1" applyAlignment="1">
      <alignment horizontal="right"/>
    </xf>
    <xf numFmtId="2" fontId="4" fillId="0" borderId="77" xfId="0" applyNumberFormat="1" applyFont="1" applyBorder="1" applyAlignment="1">
      <alignment horizontal="right"/>
    </xf>
    <xf numFmtId="2" fontId="4" fillId="0" borderId="74" xfId="0" applyNumberFormat="1" applyFont="1" applyBorder="1" applyAlignment="1">
      <alignment horizontal="right"/>
    </xf>
    <xf numFmtId="2" fontId="4" fillId="0" borderId="75" xfId="0" applyNumberFormat="1" applyFont="1" applyBorder="1" applyAlignment="1">
      <alignment horizontal="right"/>
    </xf>
    <xf numFmtId="49" fontId="4" fillId="0" borderId="67" xfId="0" applyNumberFormat="1" applyFont="1" applyBorder="1"/>
    <xf numFmtId="49" fontId="4" fillId="0" borderId="13" xfId="0" applyNumberFormat="1" applyFont="1" applyBorder="1"/>
    <xf numFmtId="49" fontId="4" fillId="0" borderId="16" xfId="0" applyNumberFormat="1" applyFont="1" applyBorder="1"/>
    <xf numFmtId="49" fontId="4" fillId="0" borderId="12" xfId="0" applyNumberFormat="1" applyFont="1" applyBorder="1"/>
    <xf numFmtId="49" fontId="4" fillId="0" borderId="38" xfId="0" applyNumberFormat="1" applyFont="1" applyBorder="1"/>
    <xf numFmtId="0" fontId="5" fillId="0" borderId="0" xfId="0" applyFont="1" applyAlignment="1">
      <alignment horizontal="left"/>
    </xf>
    <xf numFmtId="49" fontId="4" fillId="0" borderId="0" xfId="3" applyNumberFormat="1" applyFont="1" applyAlignment="1">
      <alignment horizontal="center"/>
    </xf>
    <xf numFmtId="0" fontId="4" fillId="6" borderId="0" xfId="3" applyFont="1" applyFill="1" applyAlignment="1">
      <alignment horizontal="left"/>
    </xf>
    <xf numFmtId="49" fontId="4" fillId="6" borderId="0" xfId="3" applyNumberFormat="1" applyFont="1" applyFill="1" applyAlignment="1">
      <alignment horizontal="center"/>
    </xf>
    <xf numFmtId="49" fontId="4" fillId="6" borderId="0" xfId="3" applyNumberFormat="1" applyFont="1" applyFill="1"/>
    <xf numFmtId="0" fontId="36" fillId="0" borderId="0" xfId="3" applyFont="1"/>
    <xf numFmtId="0" fontId="36" fillId="0" borderId="0" xfId="0" applyFont="1"/>
    <xf numFmtId="0" fontId="36" fillId="0" borderId="107" xfId="0" applyFont="1" applyBorder="1"/>
    <xf numFmtId="0" fontId="5" fillId="0" borderId="2" xfId="0" applyFont="1" applyBorder="1" applyAlignment="1">
      <alignment horizontal="center" wrapText="1"/>
    </xf>
    <xf numFmtId="1" fontId="5" fillId="0" borderId="56" xfId="0" applyNumberFormat="1" applyFont="1" applyBorder="1" applyAlignment="1">
      <alignment horizontal="center"/>
    </xf>
    <xf numFmtId="1" fontId="5" fillId="0" borderId="54" xfId="0" applyNumberFormat="1" applyFont="1" applyBorder="1" applyAlignment="1">
      <alignment horizontal="center"/>
    </xf>
    <xf numFmtId="2" fontId="5" fillId="0" borderId="27" xfId="0" applyNumberFormat="1" applyFont="1" applyBorder="1"/>
    <xf numFmtId="1" fontId="5" fillId="0" borderId="62" xfId="0" applyNumberFormat="1" applyFont="1" applyBorder="1"/>
    <xf numFmtId="1" fontId="5" fillId="0" borderId="5" xfId="0" applyNumberFormat="1" applyFont="1" applyBorder="1"/>
    <xf numFmtId="1" fontId="5" fillId="0" borderId="6" xfId="0" applyNumberFormat="1" applyFont="1" applyBorder="1"/>
    <xf numFmtId="2" fontId="5" fillId="0" borderId="62" xfId="0" applyNumberFormat="1" applyFont="1" applyBorder="1"/>
    <xf numFmtId="2" fontId="5" fillId="0" borderId="5" xfId="0" applyNumberFormat="1" applyFont="1" applyBorder="1"/>
    <xf numFmtId="2" fontId="5" fillId="0" borderId="6" xfId="0" applyNumberFormat="1" applyFont="1" applyBorder="1"/>
    <xf numFmtId="2" fontId="5" fillId="0" borderId="86" xfId="0" applyNumberFormat="1" applyFont="1" applyBorder="1"/>
    <xf numFmtId="2" fontId="5" fillId="0" borderId="87" xfId="0" applyNumberFormat="1" applyFont="1" applyBorder="1"/>
    <xf numFmtId="0" fontId="5" fillId="0" borderId="87" xfId="0" applyFont="1" applyBorder="1" applyAlignment="1">
      <alignment wrapText="1"/>
    </xf>
    <xf numFmtId="0" fontId="5" fillId="0" borderId="88" xfId="0" applyFont="1" applyBorder="1" applyAlignment="1">
      <alignment wrapText="1"/>
    </xf>
    <xf numFmtId="2" fontId="4" fillId="0" borderId="9" xfId="0" applyNumberFormat="1" applyFont="1" applyBorder="1"/>
    <xf numFmtId="2" fontId="4" fillId="0" borderId="18" xfId="0" applyNumberFormat="1" applyFont="1" applyBorder="1"/>
    <xf numFmtId="2" fontId="4" fillId="0" borderId="57" xfId="0" applyNumberFormat="1" applyFont="1" applyBorder="1"/>
    <xf numFmtId="2" fontId="4" fillId="0" borderId="58" xfId="0" applyNumberFormat="1" applyFont="1" applyBorder="1"/>
    <xf numFmtId="2" fontId="4" fillId="0" borderId="110" xfId="0" applyNumberFormat="1" applyFont="1" applyBorder="1"/>
    <xf numFmtId="2" fontId="4" fillId="0" borderId="11" xfId="0" applyNumberFormat="1" applyFont="1" applyBorder="1"/>
    <xf numFmtId="2" fontId="4" fillId="0" borderId="69" xfId="0" applyNumberFormat="1" applyFont="1" applyBorder="1"/>
    <xf numFmtId="2" fontId="4" fillId="0" borderId="56" xfId="0" applyNumberFormat="1" applyFont="1" applyBorder="1"/>
    <xf numFmtId="2" fontId="4" fillId="0" borderId="54" xfId="0" applyNumberFormat="1" applyFont="1" applyBorder="1"/>
    <xf numFmtId="2" fontId="4" fillId="0" borderId="55" xfId="0" applyNumberFormat="1" applyFont="1" applyBorder="1"/>
    <xf numFmtId="2" fontId="4" fillId="0" borderId="56" xfId="3" applyNumberFormat="1" applyFont="1" applyBorder="1"/>
    <xf numFmtId="0" fontId="13" fillId="0" borderId="32" xfId="0" applyFont="1" applyBorder="1"/>
    <xf numFmtId="2" fontId="6" fillId="0" borderId="86" xfId="0" applyNumberFormat="1" applyFont="1" applyBorder="1"/>
    <xf numFmtId="2" fontId="6" fillId="0" borderId="78" xfId="0" applyNumberFormat="1" applyFont="1" applyBorder="1"/>
    <xf numFmtId="2" fontId="6" fillId="0" borderId="79" xfId="0" applyNumberFormat="1" applyFont="1" applyBorder="1"/>
    <xf numFmtId="2" fontId="6" fillId="0" borderId="80" xfId="0" applyNumberFormat="1" applyFont="1" applyBorder="1"/>
    <xf numFmtId="2" fontId="6" fillId="0" borderId="70" xfId="0" applyNumberFormat="1" applyFont="1" applyBorder="1"/>
    <xf numFmtId="2" fontId="6" fillId="0" borderId="47" xfId="0" applyNumberFormat="1" applyFont="1" applyBorder="1"/>
    <xf numFmtId="2" fontId="6" fillId="0" borderId="33" xfId="0" applyNumberFormat="1" applyFont="1" applyBorder="1"/>
    <xf numFmtId="2" fontId="23" fillId="5" borderId="0" xfId="3" applyNumberFormat="1" applyFont="1" applyFill="1"/>
    <xf numFmtId="0" fontId="4" fillId="5" borderId="0" xfId="0" applyFont="1" applyFill="1"/>
    <xf numFmtId="0" fontId="4" fillId="5" borderId="0" xfId="0" applyFont="1" applyFill="1" applyAlignment="1">
      <alignment horizontal="left"/>
    </xf>
    <xf numFmtId="165" fontId="4" fillId="5" borderId="0" xfId="0" applyNumberFormat="1" applyFont="1" applyFill="1"/>
    <xf numFmtId="0" fontId="6" fillId="5" borderId="0" xfId="0" applyFont="1" applyFill="1"/>
    <xf numFmtId="0" fontId="23" fillId="0" borderId="0" xfId="3" applyFont="1" applyAlignment="1">
      <alignment horizontal="left"/>
    </xf>
    <xf numFmtId="0" fontId="21" fillId="5" borderId="0" xfId="3" applyFont="1" applyFill="1"/>
    <xf numFmtId="0" fontId="5" fillId="0" borderId="0" xfId="0" applyFont="1" applyAlignment="1">
      <alignment horizontal="center" wrapText="1"/>
    </xf>
    <xf numFmtId="0" fontId="5" fillId="0" borderId="36" xfId="0" applyFont="1" applyBorder="1"/>
    <xf numFmtId="0" fontId="5" fillId="0" borderId="69" xfId="0" applyFont="1" applyBorder="1" applyAlignment="1">
      <alignment horizontal="center"/>
    </xf>
    <xf numFmtId="2" fontId="5" fillId="0" borderId="86" xfId="0" applyNumberFormat="1" applyFont="1" applyBorder="1" applyAlignment="1">
      <alignment horizontal="right"/>
    </xf>
    <xf numFmtId="2" fontId="5" fillId="0" borderId="87" xfId="0" applyNumberFormat="1" applyFont="1" applyBorder="1" applyAlignment="1">
      <alignment horizontal="right"/>
    </xf>
    <xf numFmtId="2" fontId="5" fillId="0" borderId="94" xfId="0" applyNumberFormat="1" applyFont="1" applyBorder="1" applyAlignment="1">
      <alignment horizontal="right"/>
    </xf>
    <xf numFmtId="2" fontId="4" fillId="0" borderId="69" xfId="3" applyNumberFormat="1" applyFont="1" applyBorder="1" applyAlignment="1">
      <alignment horizontal="right"/>
    </xf>
    <xf numFmtId="2" fontId="6" fillId="0" borderId="70" xfId="0" applyNumberFormat="1" applyFont="1" applyBorder="1" applyAlignment="1">
      <alignment horizontal="right"/>
    </xf>
    <xf numFmtId="2" fontId="6" fillId="0" borderId="73" xfId="0" applyNumberFormat="1" applyFont="1" applyBorder="1" applyAlignment="1">
      <alignment horizontal="right"/>
    </xf>
    <xf numFmtId="165" fontId="5" fillId="0" borderId="38" xfId="0" applyNumberFormat="1" applyFont="1" applyBorder="1" applyAlignment="1">
      <alignment horizontal="right"/>
    </xf>
    <xf numFmtId="2" fontId="4" fillId="6" borderId="0" xfId="0" applyNumberFormat="1" applyFont="1" applyFill="1" applyAlignment="1">
      <alignment horizontal="right"/>
    </xf>
    <xf numFmtId="0" fontId="4" fillId="2" borderId="0" xfId="6" applyFont="1" applyFill="1"/>
    <xf numFmtId="0" fontId="19" fillId="2" borderId="0" xfId="0" applyFont="1" applyFill="1" applyAlignment="1">
      <alignment horizontal="center" vertical="center"/>
    </xf>
    <xf numFmtId="0" fontId="19" fillId="2" borderId="0" xfId="0" applyFont="1" applyFill="1"/>
    <xf numFmtId="2" fontId="4" fillId="2" borderId="0" xfId="0" applyNumberFormat="1" applyFont="1" applyFill="1" applyAlignment="1">
      <alignment horizontal="right"/>
    </xf>
    <xf numFmtId="0" fontId="4" fillId="2" borderId="0" xfId="1" applyFont="1" applyFill="1" applyAlignment="1">
      <alignment horizontal="left"/>
    </xf>
    <xf numFmtId="0" fontId="4" fillId="2" borderId="0" xfId="6" applyFont="1" applyFill="1" applyAlignment="1">
      <alignment horizontal="center"/>
    </xf>
    <xf numFmtId="166" fontId="4" fillId="2" borderId="0" xfId="6" applyNumberFormat="1" applyFont="1" applyFill="1"/>
    <xf numFmtId="0" fontId="21" fillId="2" borderId="0" xfId="6" applyFont="1" applyFill="1"/>
    <xf numFmtId="170" fontId="4" fillId="2" borderId="0" xfId="6" applyNumberFormat="1" applyFont="1" applyFill="1" applyAlignment="1">
      <alignment horizontal="center"/>
    </xf>
    <xf numFmtId="0" fontId="4" fillId="2" borderId="0" xfId="3" applyFont="1" applyFill="1"/>
    <xf numFmtId="0" fontId="4" fillId="2" borderId="0" xfId="3" applyFont="1" applyFill="1" applyAlignment="1">
      <alignment horizontal="left" wrapText="1"/>
    </xf>
    <xf numFmtId="0" fontId="4" fillId="2" borderId="0" xfId="3" applyFont="1" applyFill="1" applyAlignment="1">
      <alignment horizontal="left"/>
    </xf>
    <xf numFmtId="0" fontId="23" fillId="2" borderId="0" xfId="0" applyFont="1" applyFill="1" applyAlignment="1">
      <alignment horizontal="center"/>
    </xf>
    <xf numFmtId="0" fontId="23" fillId="2" borderId="0" xfId="0" applyFont="1" applyFill="1"/>
    <xf numFmtId="0" fontId="4" fillId="6" borderId="0" xfId="3" applyFont="1" applyFill="1"/>
    <xf numFmtId="0" fontId="4" fillId="6" borderId="0" xfId="1" applyFont="1" applyFill="1" applyAlignment="1">
      <alignment horizontal="left"/>
    </xf>
    <xf numFmtId="0" fontId="5" fillId="0" borderId="43" xfId="0" applyFont="1" applyBorder="1" applyAlignment="1">
      <alignment horizontal="left"/>
    </xf>
    <xf numFmtId="0" fontId="4" fillId="0" borderId="0" xfId="0" applyFont="1" applyAlignment="1">
      <alignment horizontal="right" wrapText="1"/>
    </xf>
    <xf numFmtId="169" fontId="4" fillId="0" borderId="76" xfId="0" applyNumberFormat="1" applyFont="1" applyBorder="1" applyAlignment="1">
      <alignment horizontal="right"/>
    </xf>
    <xf numFmtId="0" fontId="13" fillId="0" borderId="36" xfId="0" applyFont="1" applyBorder="1" applyAlignment="1">
      <alignment horizontal="left"/>
    </xf>
    <xf numFmtId="2" fontId="6" fillId="0" borderId="89" xfId="0" applyNumberFormat="1" applyFont="1" applyBorder="1" applyAlignment="1">
      <alignment horizontal="right"/>
    </xf>
    <xf numFmtId="2" fontId="6" fillId="0" borderId="68" xfId="0" applyNumberFormat="1" applyFont="1" applyBorder="1" applyAlignment="1">
      <alignment horizontal="right"/>
    </xf>
    <xf numFmtId="2" fontId="6" fillId="0" borderId="76" xfId="0" applyNumberFormat="1" applyFont="1" applyBorder="1" applyAlignment="1">
      <alignment horizontal="right"/>
    </xf>
    <xf numFmtId="2" fontId="6" fillId="0" borderId="85" xfId="0" applyNumberFormat="1" applyFont="1" applyBorder="1" applyAlignment="1">
      <alignment horizontal="right"/>
    </xf>
    <xf numFmtId="0" fontId="13" fillId="0" borderId="68" xfId="0" applyFont="1" applyBorder="1" applyAlignment="1">
      <alignment horizontal="right"/>
    </xf>
    <xf numFmtId="0" fontId="13" fillId="0" borderId="76" xfId="0" applyFont="1" applyBorder="1" applyAlignment="1">
      <alignment horizontal="right"/>
    </xf>
    <xf numFmtId="0" fontId="13" fillId="0" borderId="85" xfId="0" applyFont="1" applyBorder="1" applyAlignment="1">
      <alignment horizontal="right"/>
    </xf>
    <xf numFmtId="0" fontId="6" fillId="0" borderId="89" xfId="0" applyFont="1" applyBorder="1" applyAlignment="1">
      <alignment horizontal="right"/>
    </xf>
    <xf numFmtId="0" fontId="6" fillId="0" borderId="68" xfId="0" applyFont="1" applyBorder="1" applyAlignment="1">
      <alignment horizontal="right"/>
    </xf>
    <xf numFmtId="0" fontId="6" fillId="0" borderId="76" xfId="0" applyFont="1" applyBorder="1" applyAlignment="1">
      <alignment horizontal="right"/>
    </xf>
    <xf numFmtId="0" fontId="5" fillId="0" borderId="89" xfId="0" applyFont="1" applyBorder="1" applyAlignment="1">
      <alignment horizontal="right"/>
    </xf>
    <xf numFmtId="0" fontId="5" fillId="0" borderId="68" xfId="0" applyFont="1" applyBorder="1" applyAlignment="1">
      <alignment horizontal="right"/>
    </xf>
    <xf numFmtId="0" fontId="5" fillId="0" borderId="76" xfId="0" applyFont="1" applyBorder="1" applyAlignment="1">
      <alignment horizontal="right"/>
    </xf>
    <xf numFmtId="0" fontId="5" fillId="0" borderId="85" xfId="0" applyFont="1" applyBorder="1" applyAlignment="1">
      <alignment horizontal="right"/>
    </xf>
    <xf numFmtId="0" fontId="5" fillId="0" borderId="71" xfId="0" applyFont="1" applyBorder="1" applyAlignment="1">
      <alignment horizontal="right"/>
    </xf>
    <xf numFmtId="0" fontId="4" fillId="0" borderId="89" xfId="0" applyFont="1" applyBorder="1" applyAlignment="1">
      <alignment horizontal="right"/>
    </xf>
    <xf numFmtId="0" fontId="4" fillId="0" borderId="76" xfId="0" applyFont="1" applyBorder="1" applyAlignment="1">
      <alignment horizontal="right"/>
    </xf>
    <xf numFmtId="165" fontId="4" fillId="0" borderId="68" xfId="0" applyNumberFormat="1" applyFont="1" applyBorder="1" applyAlignment="1">
      <alignment horizontal="right"/>
    </xf>
    <xf numFmtId="165" fontId="4" fillId="0" borderId="76" xfId="0" applyNumberFormat="1" applyFont="1" applyBorder="1" applyAlignment="1">
      <alignment horizontal="right"/>
    </xf>
    <xf numFmtId="165" fontId="4" fillId="0" borderId="85" xfId="0" applyNumberFormat="1" applyFont="1" applyBorder="1" applyAlignment="1">
      <alignment horizontal="right"/>
    </xf>
    <xf numFmtId="165" fontId="6" fillId="0" borderId="68" xfId="0" applyNumberFormat="1" applyFont="1" applyBorder="1" applyAlignment="1">
      <alignment horizontal="right"/>
    </xf>
    <xf numFmtId="165" fontId="6" fillId="0" borderId="76" xfId="0" applyNumberFormat="1" applyFont="1" applyBorder="1" applyAlignment="1">
      <alignment horizontal="right"/>
    </xf>
    <xf numFmtId="165" fontId="6" fillId="0" borderId="85" xfId="0" applyNumberFormat="1" applyFont="1" applyBorder="1" applyAlignment="1">
      <alignment horizontal="right"/>
    </xf>
    <xf numFmtId="2" fontId="6" fillId="0" borderId="89" xfId="3" applyNumberFormat="1" applyFont="1" applyBorder="1" applyAlignment="1">
      <alignment horizontal="right"/>
    </xf>
    <xf numFmtId="2" fontId="6" fillId="0" borderId="71" xfId="0" applyNumberFormat="1" applyFont="1" applyBorder="1" applyAlignment="1">
      <alignment horizontal="right"/>
    </xf>
    <xf numFmtId="165" fontId="4" fillId="0" borderId="87" xfId="0" applyNumberFormat="1" applyFont="1" applyBorder="1" applyAlignment="1">
      <alignment horizontal="right"/>
    </xf>
    <xf numFmtId="165" fontId="4" fillId="0" borderId="19" xfId="0" applyNumberFormat="1" applyFont="1" applyBorder="1" applyAlignment="1">
      <alignment horizontal="right"/>
    </xf>
    <xf numFmtId="165" fontId="4" fillId="0" borderId="88" xfId="0" applyNumberFormat="1" applyFont="1" applyBorder="1" applyAlignment="1">
      <alignment horizontal="right"/>
    </xf>
    <xf numFmtId="165" fontId="6" fillId="0" borderId="87" xfId="0" applyNumberFormat="1" applyFont="1" applyBorder="1" applyAlignment="1">
      <alignment horizontal="right"/>
    </xf>
    <xf numFmtId="165" fontId="6" fillId="0" borderId="19" xfId="0" applyNumberFormat="1" applyFont="1" applyBorder="1" applyAlignment="1">
      <alignment horizontal="right"/>
    </xf>
    <xf numFmtId="165" fontId="6" fillId="0" borderId="88" xfId="0" applyNumberFormat="1" applyFont="1" applyBorder="1" applyAlignment="1">
      <alignment horizontal="right"/>
    </xf>
    <xf numFmtId="0" fontId="6" fillId="0" borderId="87" xfId="0" applyFont="1" applyBorder="1" applyAlignment="1">
      <alignment horizontal="right"/>
    </xf>
    <xf numFmtId="0" fontId="6" fillId="0" borderId="19" xfId="0" applyFont="1" applyBorder="1" applyAlignment="1">
      <alignment horizontal="right"/>
    </xf>
    <xf numFmtId="0" fontId="6" fillId="0" borderId="88" xfId="0" applyFont="1" applyBorder="1" applyAlignment="1">
      <alignment horizontal="right"/>
    </xf>
    <xf numFmtId="49" fontId="4" fillId="0" borderId="91" xfId="0" applyNumberFormat="1" applyFont="1" applyBorder="1" applyAlignment="1">
      <alignment horizontal="right"/>
    </xf>
    <xf numFmtId="165" fontId="6" fillId="0" borderId="13" xfId="0" applyNumberFormat="1" applyFont="1" applyBorder="1" applyAlignment="1">
      <alignment horizontal="right"/>
    </xf>
    <xf numFmtId="165" fontId="6" fillId="0" borderId="16" xfId="0" applyNumberFormat="1" applyFont="1" applyBorder="1" applyAlignment="1">
      <alignment horizontal="right"/>
    </xf>
    <xf numFmtId="165" fontId="6" fillId="0" borderId="0" xfId="0" applyNumberFormat="1" applyFont="1" applyAlignment="1">
      <alignment horizontal="right"/>
    </xf>
    <xf numFmtId="165" fontId="4" fillId="6" borderId="0" xfId="3" applyNumberFormat="1" applyFont="1" applyFill="1" applyAlignment="1">
      <alignment horizontal="right"/>
    </xf>
    <xf numFmtId="0" fontId="5" fillId="0" borderId="24" xfId="0" applyFont="1" applyBorder="1" applyAlignment="1">
      <alignment wrapText="1"/>
    </xf>
    <xf numFmtId="0" fontId="5" fillId="0" borderId="34" xfId="0" applyFont="1" applyBorder="1" applyAlignment="1">
      <alignment wrapText="1"/>
    </xf>
    <xf numFmtId="0" fontId="5" fillId="0" borderId="71" xfId="0" applyFont="1" applyBorder="1" applyAlignment="1">
      <alignment horizontal="center" wrapText="1"/>
    </xf>
    <xf numFmtId="0" fontId="5" fillId="0" borderId="52" xfId="0" applyFont="1" applyBorder="1" applyAlignment="1">
      <alignment horizontal="center" wrapText="1"/>
    </xf>
    <xf numFmtId="0" fontId="5" fillId="0" borderId="35" xfId="0" applyFont="1" applyBorder="1" applyAlignment="1">
      <alignment horizontal="center" wrapText="1"/>
    </xf>
    <xf numFmtId="1" fontId="5" fillId="0" borderId="55" xfId="0" applyNumberFormat="1" applyFont="1" applyBorder="1" applyAlignment="1">
      <alignment horizontal="center"/>
    </xf>
    <xf numFmtId="0" fontId="5" fillId="0" borderId="27" xfId="0" applyFont="1" applyBorder="1" applyAlignment="1">
      <alignment horizontal="left" wrapText="1"/>
    </xf>
    <xf numFmtId="0" fontId="5" fillId="0" borderId="86" xfId="0" applyFont="1" applyBorder="1" applyAlignment="1">
      <alignment horizontal="right" wrapText="1"/>
    </xf>
    <xf numFmtId="0" fontId="5" fillId="0" borderId="87" xfId="0" applyFont="1" applyBorder="1" applyAlignment="1">
      <alignment horizontal="right" wrapText="1"/>
    </xf>
    <xf numFmtId="0" fontId="5" fillId="0" borderId="19" xfId="0" applyFont="1" applyBorder="1" applyAlignment="1">
      <alignment horizontal="right" wrapText="1"/>
    </xf>
    <xf numFmtId="165" fontId="5" fillId="0" borderId="88" xfId="0" applyNumberFormat="1" applyFont="1" applyBorder="1" applyAlignment="1">
      <alignment horizontal="right"/>
    </xf>
    <xf numFmtId="165" fontId="5" fillId="0" borderId="106" xfId="0" applyNumberFormat="1" applyFont="1" applyBorder="1" applyAlignment="1">
      <alignment horizontal="center"/>
    </xf>
    <xf numFmtId="165" fontId="5" fillId="0" borderId="81" xfId="0" applyNumberFormat="1" applyFont="1" applyBorder="1" applyAlignment="1">
      <alignment horizontal="center"/>
    </xf>
    <xf numFmtId="165" fontId="5" fillId="0" borderId="82" xfId="0" applyNumberFormat="1" applyFont="1" applyBorder="1" applyAlignment="1">
      <alignment horizontal="center"/>
    </xf>
    <xf numFmtId="165" fontId="5" fillId="0" borderId="73" xfId="0" applyNumberFormat="1" applyFont="1" applyBorder="1" applyAlignment="1">
      <alignment horizontal="center"/>
    </xf>
    <xf numFmtId="165" fontId="5" fillId="0" borderId="75" xfId="0" applyNumberFormat="1" applyFont="1" applyBorder="1" applyAlignment="1">
      <alignment horizontal="center"/>
    </xf>
    <xf numFmtId="2" fontId="6" fillId="0" borderId="0" xfId="3" applyNumberFormat="1" applyFont="1"/>
    <xf numFmtId="0" fontId="13" fillId="0" borderId="98" xfId="0" applyFont="1" applyBorder="1" applyAlignment="1">
      <alignment horizontal="left"/>
    </xf>
    <xf numFmtId="165" fontId="6" fillId="0" borderId="0" xfId="0" applyNumberFormat="1" applyFont="1"/>
    <xf numFmtId="0" fontId="5" fillId="0" borderId="21" xfId="0" applyFont="1" applyBorder="1" applyAlignment="1">
      <alignment horizontal="left"/>
    </xf>
    <xf numFmtId="49" fontId="5" fillId="0" borderId="67" xfId="0" applyNumberFormat="1" applyFont="1" applyBorder="1" applyAlignment="1">
      <alignment horizontal="center"/>
    </xf>
    <xf numFmtId="49" fontId="5" fillId="0" borderId="13" xfId="0" applyNumberFormat="1" applyFont="1" applyBorder="1" applyAlignment="1">
      <alignment horizontal="center"/>
    </xf>
    <xf numFmtId="49" fontId="5" fillId="0" borderId="16" xfId="0" applyNumberFormat="1" applyFont="1" applyBorder="1" applyAlignment="1">
      <alignment horizontal="center"/>
    </xf>
    <xf numFmtId="49" fontId="5" fillId="0" borderId="12" xfId="0" applyNumberFormat="1" applyFont="1" applyBorder="1" applyAlignment="1">
      <alignment horizontal="center"/>
    </xf>
    <xf numFmtId="49" fontId="5" fillId="0" borderId="40" xfId="0" applyNumberFormat="1" applyFont="1" applyBorder="1" applyAlignment="1">
      <alignment horizontal="center"/>
    </xf>
    <xf numFmtId="0" fontId="4" fillId="0" borderId="0" xfId="3" applyFont="1" applyAlignment="1">
      <alignment horizontal="left" vertical="center"/>
    </xf>
    <xf numFmtId="0" fontId="4" fillId="2" borderId="0" xfId="0" applyFont="1" applyFill="1" applyAlignment="1">
      <alignment horizontal="center"/>
    </xf>
    <xf numFmtId="0" fontId="25" fillId="2" borderId="0" xfId="0" applyFont="1" applyFill="1"/>
    <xf numFmtId="0" fontId="6" fillId="0" borderId="31" xfId="0" applyFont="1" applyBorder="1"/>
    <xf numFmtId="0" fontId="5" fillId="0" borderId="63" xfId="0" applyFont="1" applyBorder="1" applyAlignment="1">
      <alignment horizontal="center" wrapText="1"/>
    </xf>
    <xf numFmtId="0" fontId="5" fillId="0" borderId="54" xfId="0" applyFont="1" applyBorder="1" applyAlignment="1">
      <alignment horizontal="center" wrapText="1"/>
    </xf>
    <xf numFmtId="0" fontId="5" fillId="0" borderId="56" xfId="0" applyFont="1" applyBorder="1" applyAlignment="1">
      <alignment horizontal="center" wrapText="1"/>
    </xf>
    <xf numFmtId="0" fontId="5" fillId="0" borderId="55" xfId="0" applyFont="1" applyBorder="1" applyAlignment="1">
      <alignment horizontal="center" wrapText="1"/>
    </xf>
    <xf numFmtId="1" fontId="5" fillId="0" borderId="84" xfId="0" applyNumberFormat="1" applyFont="1" applyBorder="1" applyAlignment="1">
      <alignment horizontal="right" wrapText="1"/>
    </xf>
    <xf numFmtId="1" fontId="5" fillId="0" borderId="82" xfId="0" applyNumberFormat="1" applyFont="1" applyBorder="1" applyAlignment="1">
      <alignment horizontal="right" wrapText="1"/>
    </xf>
    <xf numFmtId="0" fontId="5" fillId="0" borderId="87" xfId="0" applyFont="1" applyBorder="1" applyAlignment="1">
      <alignment horizontal="center" wrapText="1"/>
    </xf>
    <xf numFmtId="0" fontId="5" fillId="0" borderId="106" xfId="0" applyFont="1" applyBorder="1" applyAlignment="1">
      <alignment horizontal="center" wrapText="1"/>
    </xf>
    <xf numFmtId="0" fontId="5" fillId="0" borderId="81" xfId="0" applyFont="1" applyBorder="1" applyAlignment="1">
      <alignment horizontal="center" wrapText="1"/>
    </xf>
    <xf numFmtId="0" fontId="5" fillId="0" borderId="82" xfId="0" applyFont="1" applyBorder="1" applyAlignment="1">
      <alignment horizontal="center" wrapText="1"/>
    </xf>
    <xf numFmtId="0" fontId="5" fillId="0" borderId="75" xfId="0" applyFont="1" applyBorder="1"/>
    <xf numFmtId="0" fontId="5" fillId="0" borderId="73" xfId="0" applyFont="1" applyBorder="1" applyAlignment="1">
      <alignment horizontal="center" wrapText="1"/>
    </xf>
    <xf numFmtId="0" fontId="5" fillId="0" borderId="75" xfId="0" applyFont="1" applyBorder="1" applyAlignment="1">
      <alignment horizontal="center" wrapText="1"/>
    </xf>
    <xf numFmtId="2" fontId="4" fillId="0" borderId="105" xfId="0" applyNumberFormat="1" applyFont="1" applyBorder="1" applyAlignment="1">
      <alignment horizontal="right" wrapText="1"/>
    </xf>
    <xf numFmtId="49" fontId="4" fillId="0" borderId="20" xfId="0" applyNumberFormat="1" applyFont="1" applyBorder="1" applyAlignment="1">
      <alignment horizontal="right"/>
    </xf>
    <xf numFmtId="49" fontId="4" fillId="0" borderId="16" xfId="0" applyNumberFormat="1" applyFont="1" applyBorder="1" applyAlignment="1">
      <alignment horizontal="right"/>
    </xf>
    <xf numFmtId="49" fontId="4" fillId="0" borderId="67" xfId="0" applyNumberFormat="1" applyFont="1" applyBorder="1" applyAlignment="1">
      <alignment horizontal="right"/>
    </xf>
    <xf numFmtId="49" fontId="4" fillId="0" borderId="13" xfId="0" applyNumberFormat="1" applyFont="1" applyBorder="1" applyAlignment="1">
      <alignment horizontal="right"/>
    </xf>
    <xf numFmtId="49" fontId="4" fillId="0" borderId="12" xfId="0" applyNumberFormat="1" applyFont="1" applyBorder="1" applyAlignment="1">
      <alignment horizontal="right"/>
    </xf>
    <xf numFmtId="0" fontId="27" fillId="0" borderId="0" xfId="0" applyFont="1" applyAlignment="1">
      <alignment horizontal="left"/>
    </xf>
    <xf numFmtId="2" fontId="27" fillId="0" borderId="0" xfId="0" applyNumberFormat="1" applyFont="1" applyAlignment="1">
      <alignment horizontal="left"/>
    </xf>
    <xf numFmtId="2" fontId="27" fillId="0" borderId="0" xfId="0" applyNumberFormat="1" applyFont="1"/>
    <xf numFmtId="0" fontId="6" fillId="0" borderId="0" xfId="0" applyFont="1" applyAlignment="1">
      <alignment wrapText="1"/>
    </xf>
    <xf numFmtId="0" fontId="5" fillId="0" borderId="60" xfId="0" applyFont="1" applyBorder="1" applyAlignment="1">
      <alignment horizontal="center" wrapText="1"/>
    </xf>
    <xf numFmtId="0" fontId="5" fillId="0" borderId="44" xfId="0" applyFont="1" applyBorder="1" applyAlignment="1">
      <alignment horizontal="center" wrapText="1"/>
    </xf>
    <xf numFmtId="0" fontId="5" fillId="0" borderId="45" xfId="0" applyFont="1" applyBorder="1" applyAlignment="1">
      <alignment horizontal="center" wrapText="1"/>
    </xf>
    <xf numFmtId="0" fontId="5" fillId="0" borderId="43" xfId="0" applyFont="1" applyBorder="1"/>
    <xf numFmtId="0" fontId="5" fillId="0" borderId="88" xfId="0" applyFont="1" applyBorder="1" applyAlignment="1">
      <alignment horizontal="right" wrapText="1"/>
    </xf>
    <xf numFmtId="0" fontId="5" fillId="0" borderId="86" xfId="0" applyFont="1" applyBorder="1" applyAlignment="1">
      <alignment horizontal="center" wrapText="1"/>
    </xf>
    <xf numFmtId="0" fontId="5" fillId="0" borderId="19" xfId="0" applyFont="1" applyBorder="1" applyAlignment="1">
      <alignment horizontal="center" wrapText="1"/>
    </xf>
    <xf numFmtId="0" fontId="5" fillId="0" borderId="88" xfId="0" applyFont="1" applyBorder="1" applyAlignment="1">
      <alignment horizontal="center" wrapText="1"/>
    </xf>
    <xf numFmtId="0" fontId="5" fillId="0" borderId="72" xfId="0" applyFont="1" applyBorder="1" applyAlignment="1">
      <alignment horizontal="center" wrapText="1"/>
    </xf>
    <xf numFmtId="2" fontId="4" fillId="0" borderId="105" xfId="0" applyNumberFormat="1" applyFont="1" applyBorder="1"/>
    <xf numFmtId="2" fontId="5" fillId="0" borderId="4" xfId="0" applyNumberFormat="1" applyFont="1" applyBorder="1" applyAlignment="1">
      <alignment horizontal="right" wrapText="1"/>
    </xf>
    <xf numFmtId="2" fontId="27" fillId="0" borderId="76" xfId="0" applyNumberFormat="1" applyFont="1" applyBorder="1"/>
    <xf numFmtId="2" fontId="27" fillId="0" borderId="85" xfId="0" applyNumberFormat="1" applyFont="1" applyBorder="1"/>
    <xf numFmtId="2" fontId="6" fillId="0" borderId="89" xfId="0" applyNumberFormat="1" applyFont="1" applyBorder="1" applyAlignment="1">
      <alignment horizontal="right" wrapText="1"/>
    </xf>
    <xf numFmtId="49" fontId="5" fillId="0" borderId="39" xfId="0" applyNumberFormat="1" applyFont="1" applyBorder="1"/>
    <xf numFmtId="49" fontId="5" fillId="0" borderId="22" xfId="0" applyNumberFormat="1" applyFont="1" applyBorder="1" applyAlignment="1">
      <alignment horizontal="center"/>
    </xf>
    <xf numFmtId="49" fontId="5" fillId="0" borderId="13" xfId="0" applyNumberFormat="1" applyFont="1" applyBorder="1"/>
    <xf numFmtId="49" fontId="5" fillId="0" borderId="16" xfId="0" applyNumberFormat="1" applyFont="1" applyBorder="1"/>
    <xf numFmtId="49" fontId="5" fillId="0" borderId="12" xfId="0" applyNumberFormat="1" applyFont="1" applyBorder="1"/>
    <xf numFmtId="49" fontId="5" fillId="0" borderId="0" xfId="0" applyNumberFormat="1" applyFont="1"/>
    <xf numFmtId="0" fontId="27" fillId="2" borderId="0" xfId="0" applyFont="1" applyFill="1"/>
    <xf numFmtId="0" fontId="4" fillId="6" borderId="0" xfId="0" applyFont="1" applyFill="1" applyAlignment="1">
      <alignment horizontal="center"/>
    </xf>
    <xf numFmtId="0" fontId="5" fillId="0" borderId="89" xfId="0" applyFont="1" applyBorder="1" applyAlignment="1">
      <alignment horizontal="center" vertical="top"/>
    </xf>
    <xf numFmtId="0" fontId="5" fillId="0" borderId="68" xfId="0" applyFont="1" applyBorder="1" applyAlignment="1">
      <alignment horizontal="center" vertical="top"/>
    </xf>
    <xf numFmtId="0" fontId="5" fillId="0" borderId="85" xfId="0" applyFont="1" applyBorder="1" applyAlignment="1">
      <alignment horizontal="center" vertical="top"/>
    </xf>
    <xf numFmtId="0" fontId="5" fillId="0" borderId="71" xfId="0" applyFont="1" applyBorder="1" applyAlignment="1">
      <alignment horizontal="center" vertical="top"/>
    </xf>
    <xf numFmtId="0" fontId="5" fillId="0" borderId="69" xfId="0" applyFont="1" applyBorder="1" applyAlignment="1">
      <alignment horizontal="center" vertical="top"/>
    </xf>
    <xf numFmtId="0" fontId="5" fillId="0" borderId="96" xfId="0" applyFont="1" applyBorder="1" applyAlignment="1">
      <alignment vertical="top" wrapText="1"/>
    </xf>
    <xf numFmtId="49" fontId="5" fillId="0" borderId="89" xfId="0" applyNumberFormat="1" applyFont="1" applyBorder="1" applyAlignment="1">
      <alignment horizontal="center" vertical="top" wrapText="1"/>
    </xf>
    <xf numFmtId="49" fontId="5" fillId="0" borderId="68" xfId="0" applyNumberFormat="1" applyFont="1" applyBorder="1" applyAlignment="1">
      <alignment horizontal="center" vertical="top" wrapText="1"/>
    </xf>
    <xf numFmtId="49" fontId="5" fillId="0" borderId="85" xfId="0" applyNumberFormat="1" applyFont="1" applyBorder="1" applyAlignment="1">
      <alignment horizontal="center" vertical="top" wrapText="1"/>
    </xf>
    <xf numFmtId="16" fontId="5" fillId="0" borderId="89" xfId="0" applyNumberFormat="1" applyFont="1" applyBorder="1" applyAlignment="1">
      <alignment horizontal="center" vertical="top" wrapText="1"/>
    </xf>
    <xf numFmtId="16" fontId="5" fillId="0" borderId="68" xfId="0" applyNumberFormat="1" applyFont="1" applyBorder="1" applyAlignment="1">
      <alignment horizontal="center" vertical="top" wrapText="1"/>
    </xf>
    <xf numFmtId="16" fontId="5" fillId="0" borderId="85" xfId="0" quotePrefix="1" applyNumberFormat="1" applyFont="1" applyBorder="1" applyAlignment="1">
      <alignment horizontal="center" vertical="top" wrapText="1"/>
    </xf>
    <xf numFmtId="49" fontId="5" fillId="0" borderId="89" xfId="0" applyNumberFormat="1" applyFont="1" applyBorder="1" applyAlignment="1">
      <alignment horizontal="center" vertical="top"/>
    </xf>
    <xf numFmtId="49" fontId="5" fillId="0" borderId="68" xfId="0" applyNumberFormat="1" applyFont="1" applyBorder="1" applyAlignment="1">
      <alignment horizontal="center" vertical="top"/>
    </xf>
    <xf numFmtId="49" fontId="5" fillId="0" borderId="85" xfId="0" applyNumberFormat="1" applyFont="1" applyBorder="1" applyAlignment="1">
      <alignment horizontal="center" vertical="top"/>
    </xf>
    <xf numFmtId="16" fontId="5" fillId="0" borderId="71" xfId="0" applyNumberFormat="1" applyFont="1" applyBorder="1" applyAlignment="1">
      <alignment horizontal="center" vertical="top" wrapText="1"/>
    </xf>
    <xf numFmtId="16" fontId="5" fillId="0" borderId="68" xfId="0" applyNumberFormat="1" applyFont="1" applyBorder="1" applyAlignment="1">
      <alignment horizontal="left" vertical="top" wrapText="1"/>
    </xf>
    <xf numFmtId="0" fontId="4" fillId="0" borderId="96" xfId="0" applyFont="1" applyBorder="1" applyAlignment="1">
      <alignment vertical="top" wrapText="1"/>
    </xf>
    <xf numFmtId="0" fontId="4" fillId="0" borderId="89" xfId="0" applyFont="1" applyBorder="1" applyAlignment="1">
      <alignment horizontal="center" vertical="top" wrapText="1"/>
    </xf>
    <xf numFmtId="0" fontId="4" fillId="0" borderId="68" xfId="0" applyFont="1" applyBorder="1" applyAlignment="1">
      <alignment horizontal="center" vertical="top" wrapText="1"/>
    </xf>
    <xf numFmtId="0" fontId="4" fillId="0" borderId="69" xfId="0" applyFont="1" applyBorder="1" applyAlignment="1">
      <alignment horizontal="center" vertical="top" wrapText="1"/>
    </xf>
    <xf numFmtId="0" fontId="4" fillId="0" borderId="71" xfId="0" applyFont="1" applyBorder="1" applyAlignment="1">
      <alignment horizontal="center" vertical="top" wrapText="1"/>
    </xf>
    <xf numFmtId="0" fontId="4" fillId="0" borderId="89" xfId="0" applyFont="1" applyBorder="1" applyAlignment="1">
      <alignment horizontal="left" vertical="top" wrapText="1"/>
    </xf>
    <xf numFmtId="0" fontId="4" fillId="0" borderId="68" xfId="0" applyFont="1" applyBorder="1" applyAlignment="1">
      <alignment horizontal="left" vertical="top" wrapText="1"/>
    </xf>
    <xf numFmtId="0" fontId="4" fillId="0" borderId="69" xfId="0" applyFont="1" applyBorder="1" applyAlignment="1">
      <alignment vertical="top" wrapText="1"/>
    </xf>
    <xf numFmtId="0" fontId="4" fillId="0" borderId="89" xfId="0" quotePrefix="1" applyFont="1" applyBorder="1" applyAlignment="1">
      <alignment horizontal="center" vertical="top"/>
    </xf>
    <xf numFmtId="0" fontId="4" fillId="0" borderId="71" xfId="0" quotePrefix="1" applyFont="1" applyBorder="1" applyAlignment="1">
      <alignment horizontal="center" vertical="top"/>
    </xf>
    <xf numFmtId="0" fontId="4" fillId="0" borderId="69" xfId="0" applyFont="1" applyBorder="1" applyAlignment="1">
      <alignment horizontal="center" vertical="top"/>
    </xf>
    <xf numFmtId="0" fontId="4" fillId="0" borderId="17" xfId="0" applyFont="1" applyBorder="1" applyAlignment="1">
      <alignment horizontal="center" vertical="top"/>
    </xf>
    <xf numFmtId="0" fontId="4" fillId="0" borderId="71" xfId="0" applyFont="1" applyBorder="1" applyAlignment="1">
      <alignment vertical="top"/>
    </xf>
    <xf numFmtId="0" fontId="4" fillId="0" borderId="69" xfId="0" applyFont="1" applyBorder="1" applyAlignment="1">
      <alignment horizontal="center" vertical="center" wrapText="1"/>
    </xf>
    <xf numFmtId="0" fontId="4" fillId="0" borderId="68" xfId="0" quotePrefix="1" applyFont="1" applyBorder="1" applyAlignment="1">
      <alignment horizontal="center" vertical="center"/>
    </xf>
    <xf numFmtId="0" fontId="4" fillId="0" borderId="71" xfId="0" quotePrefix="1" applyFont="1" applyBorder="1" applyAlignment="1">
      <alignment horizontal="center" vertical="center"/>
    </xf>
    <xf numFmtId="9" fontId="4" fillId="0" borderId="89" xfId="0" applyNumberFormat="1" applyFont="1" applyBorder="1" applyAlignment="1">
      <alignment horizontal="left" vertical="top" wrapText="1"/>
    </xf>
    <xf numFmtId="9" fontId="4" fillId="0" borderId="71" xfId="0" applyNumberFormat="1" applyFont="1" applyBorder="1" applyAlignment="1">
      <alignment horizontal="left" vertical="top"/>
    </xf>
    <xf numFmtId="9" fontId="4" fillId="0" borderId="58" xfId="0" applyNumberFormat="1" applyFont="1" applyBorder="1" applyAlignment="1">
      <alignment horizontal="center" vertical="top"/>
    </xf>
    <xf numFmtId="9" fontId="4" fillId="0" borderId="66" xfId="0" applyNumberFormat="1" applyFont="1" applyBorder="1" applyAlignment="1">
      <alignment horizontal="center" vertical="top" wrapText="1"/>
    </xf>
    <xf numFmtId="9" fontId="4" fillId="0" borderId="53" xfId="0" applyNumberFormat="1" applyFont="1" applyBorder="1" applyAlignment="1">
      <alignment horizontal="center" vertical="top" wrapText="1"/>
    </xf>
    <xf numFmtId="9" fontId="4" fillId="0" borderId="61" xfId="0" applyNumberFormat="1" applyFont="1" applyBorder="1" applyAlignment="1">
      <alignment horizontal="center" vertical="top" wrapText="1"/>
    </xf>
    <xf numFmtId="0" fontId="4" fillId="3" borderId="96" xfId="0" applyFont="1" applyFill="1" applyBorder="1" applyAlignment="1">
      <alignment vertical="top" wrapText="1"/>
    </xf>
    <xf numFmtId="0" fontId="4" fillId="3" borderId="89" xfId="0" applyFont="1" applyFill="1" applyBorder="1" applyAlignment="1">
      <alignment horizontal="left" vertical="top" wrapText="1"/>
    </xf>
    <xf numFmtId="0" fontId="4" fillId="3" borderId="71" xfId="0" applyFont="1" applyFill="1" applyBorder="1" applyAlignment="1">
      <alignment horizontal="center" vertical="top" wrapText="1"/>
    </xf>
    <xf numFmtId="9" fontId="4" fillId="3" borderId="58" xfId="0" applyNumberFormat="1" applyFont="1" applyFill="1" applyBorder="1" applyAlignment="1">
      <alignment horizontal="left" vertical="top" wrapText="1"/>
    </xf>
    <xf numFmtId="9" fontId="4" fillId="3" borderId="61" xfId="0" applyNumberFormat="1" applyFont="1" applyFill="1" applyBorder="1" applyAlignment="1">
      <alignment horizontal="left" vertical="top" wrapText="1"/>
    </xf>
    <xf numFmtId="0" fontId="6" fillId="0" borderId="98" xfId="0" applyFont="1" applyBorder="1" applyAlignment="1">
      <alignment vertical="top" wrapText="1"/>
    </xf>
    <xf numFmtId="0" fontId="4" fillId="4" borderId="73" xfId="0" applyFont="1" applyFill="1" applyBorder="1" applyAlignment="1">
      <alignment horizontal="center"/>
    </xf>
    <xf numFmtId="0" fontId="4" fillId="4" borderId="99" xfId="0" applyFont="1" applyFill="1" applyBorder="1" applyAlignment="1">
      <alignment horizontal="right"/>
    </xf>
    <xf numFmtId="0" fontId="4" fillId="4" borderId="100" xfId="0" applyFont="1" applyFill="1" applyBorder="1" applyAlignment="1">
      <alignment horizontal="right"/>
    </xf>
    <xf numFmtId="0" fontId="4" fillId="4" borderId="97" xfId="0" applyFont="1" applyFill="1" applyBorder="1" applyAlignment="1">
      <alignment horizontal="right"/>
    </xf>
    <xf numFmtId="0" fontId="4" fillId="4" borderId="14" xfId="0" applyFont="1" applyFill="1" applyBorder="1" applyAlignment="1">
      <alignment horizontal="right"/>
    </xf>
    <xf numFmtId="0" fontId="4" fillId="4" borderId="81" xfId="0" applyFont="1" applyFill="1" applyBorder="1" applyAlignment="1">
      <alignment horizontal="right"/>
    </xf>
    <xf numFmtId="0" fontId="4" fillId="4" borderId="0" xfId="0" applyFont="1" applyFill="1" applyAlignment="1">
      <alignment horizontal="right"/>
    </xf>
    <xf numFmtId="0" fontId="4" fillId="4" borderId="100" xfId="0" applyFont="1" applyFill="1" applyBorder="1" applyAlignment="1">
      <alignment horizontal="center"/>
    </xf>
    <xf numFmtId="0" fontId="6" fillId="0" borderId="0" xfId="0" applyFont="1" applyAlignment="1">
      <alignment horizontal="center"/>
    </xf>
    <xf numFmtId="49" fontId="5" fillId="0" borderId="108" xfId="0" applyNumberFormat="1" applyFont="1" applyBorder="1" applyAlignment="1">
      <alignment horizontal="right"/>
    </xf>
    <xf numFmtId="0" fontId="12" fillId="0" borderId="19" xfId="0" applyFont="1" applyBorder="1" applyAlignment="1">
      <alignment horizontal="right"/>
    </xf>
    <xf numFmtId="0" fontId="10" fillId="0" borderId="90" xfId="0" applyFont="1" applyBorder="1" applyAlignment="1">
      <alignment horizontal="right"/>
    </xf>
    <xf numFmtId="2" fontId="13" fillId="0" borderId="102" xfId="0" applyNumberFormat="1" applyFont="1" applyBorder="1" applyAlignment="1">
      <alignment horizontal="right"/>
    </xf>
    <xf numFmtId="49" fontId="13" fillId="0" borderId="21" xfId="0" applyNumberFormat="1" applyFont="1" applyBorder="1" applyAlignment="1">
      <alignment horizontal="left"/>
    </xf>
    <xf numFmtId="49" fontId="6" fillId="0" borderId="38" xfId="0" applyNumberFormat="1" applyFont="1" applyBorder="1" applyAlignment="1">
      <alignment horizontal="right"/>
    </xf>
    <xf numFmtId="49" fontId="6" fillId="0" borderId="39" xfId="0" applyNumberFormat="1" applyFont="1" applyBorder="1" applyAlignment="1">
      <alignment horizontal="right"/>
    </xf>
    <xf numFmtId="49" fontId="6" fillId="0" borderId="49" xfId="0" applyNumberFormat="1" applyFont="1" applyBorder="1" applyAlignment="1">
      <alignment horizontal="right"/>
    </xf>
    <xf numFmtId="49" fontId="0" fillId="0" borderId="0" xfId="0" applyNumberFormat="1"/>
    <xf numFmtId="49" fontId="29" fillId="0" borderId="0" xfId="0" applyNumberFormat="1" applyFont="1"/>
    <xf numFmtId="49" fontId="6" fillId="0" borderId="48" xfId="0" applyNumberFormat="1" applyFont="1" applyBorder="1" applyAlignment="1">
      <alignment horizontal="right"/>
    </xf>
    <xf numFmtId="49" fontId="21" fillId="0" borderId="0" xfId="0" applyNumberFormat="1" applyFont="1"/>
    <xf numFmtId="49" fontId="5" fillId="0" borderId="37" xfId="0" applyNumberFormat="1" applyFont="1" applyBorder="1" applyAlignment="1">
      <alignment horizontal="left"/>
    </xf>
    <xf numFmtId="49" fontId="2" fillId="0" borderId="0" xfId="0" applyNumberFormat="1" applyFont="1"/>
    <xf numFmtId="0" fontId="5" fillId="0" borderId="19" xfId="0" applyFont="1" applyBorder="1" applyAlignment="1">
      <alignment wrapText="1"/>
    </xf>
    <xf numFmtId="2" fontId="5" fillId="0" borderId="19" xfId="0" applyNumberFormat="1" applyFont="1" applyBorder="1"/>
    <xf numFmtId="2" fontId="6" fillId="0" borderId="92" xfId="0" applyNumberFormat="1" applyFont="1" applyBorder="1"/>
    <xf numFmtId="1" fontId="5" fillId="0" borderId="19" xfId="0" applyNumberFormat="1" applyFont="1" applyBorder="1"/>
    <xf numFmtId="2" fontId="4" fillId="0" borderId="111" xfId="0" applyNumberFormat="1" applyFont="1" applyBorder="1"/>
    <xf numFmtId="2" fontId="4" fillId="0" borderId="112" xfId="0" applyNumberFormat="1" applyFont="1" applyBorder="1"/>
    <xf numFmtId="2" fontId="4" fillId="0" borderId="61" xfId="0" applyNumberFormat="1" applyFont="1" applyBorder="1"/>
    <xf numFmtId="0" fontId="5" fillId="0" borderId="113" xfId="0" applyFont="1" applyBorder="1"/>
    <xf numFmtId="1" fontId="5" fillId="0" borderId="23" xfId="0" applyNumberFormat="1" applyFont="1" applyBorder="1"/>
    <xf numFmtId="1" fontId="5" fillId="0" borderId="87" xfId="0" applyNumberFormat="1" applyFont="1" applyBorder="1"/>
    <xf numFmtId="1" fontId="5" fillId="0" borderId="94" xfId="0" applyNumberFormat="1" applyFont="1" applyBorder="1"/>
    <xf numFmtId="2" fontId="6" fillId="0" borderId="114" xfId="0" applyNumberFormat="1" applyFont="1" applyBorder="1"/>
    <xf numFmtId="2" fontId="5" fillId="0" borderId="98" xfId="0" applyNumberFormat="1" applyFont="1" applyBorder="1"/>
    <xf numFmtId="2" fontId="4" fillId="0" borderId="76" xfId="0" quotePrefix="1" applyNumberFormat="1" applyFont="1" applyBorder="1" applyAlignment="1">
      <alignment horizontal="right" wrapText="1"/>
    </xf>
    <xf numFmtId="49" fontId="5" fillId="0" borderId="108" xfId="0" applyNumberFormat="1" applyFont="1" applyBorder="1" applyAlignment="1">
      <alignment horizontal="center"/>
    </xf>
    <xf numFmtId="49" fontId="6" fillId="0" borderId="0" xfId="0" applyNumberFormat="1" applyFont="1"/>
    <xf numFmtId="0" fontId="12" fillId="0" borderId="81" xfId="0" applyFont="1" applyBorder="1" applyAlignment="1">
      <alignment horizontal="right"/>
    </xf>
    <xf numFmtId="0" fontId="12" fillId="0" borderId="95" xfId="0" applyFont="1" applyBorder="1" applyAlignment="1">
      <alignment horizontal="right"/>
    </xf>
    <xf numFmtId="0" fontId="12" fillId="0" borderId="82" xfId="0" applyFont="1" applyBorder="1" applyAlignment="1">
      <alignment horizontal="right"/>
    </xf>
    <xf numFmtId="0" fontId="12" fillId="0" borderId="102" xfId="0" applyFont="1" applyBorder="1" applyAlignment="1">
      <alignment horizontal="right"/>
    </xf>
    <xf numFmtId="2" fontId="21" fillId="0" borderId="0" xfId="0" applyNumberFormat="1" applyFont="1"/>
    <xf numFmtId="2" fontId="11" fillId="0" borderId="76" xfId="0" applyNumberFormat="1" applyFont="1" applyBorder="1"/>
    <xf numFmtId="2" fontId="11" fillId="0" borderId="76" xfId="3" applyNumberFormat="1" applyFont="1" applyBorder="1" applyAlignment="1">
      <alignment horizontal="right"/>
    </xf>
    <xf numFmtId="2" fontId="11" fillId="0" borderId="76" xfId="0" applyNumberFormat="1" applyFont="1" applyBorder="1" applyAlignment="1">
      <alignment horizontal="right"/>
    </xf>
    <xf numFmtId="0" fontId="9" fillId="0" borderId="24" xfId="0" applyFont="1" applyBorder="1"/>
    <xf numFmtId="0" fontId="12" fillId="0" borderId="34" xfId="0" applyFont="1" applyBorder="1"/>
    <xf numFmtId="0" fontId="12" fillId="0" borderId="27" xfId="0" applyFont="1" applyBorder="1" applyAlignment="1">
      <alignment horizontal="left"/>
    </xf>
    <xf numFmtId="0" fontId="12" fillId="0" borderId="96" xfId="0" applyFont="1" applyBorder="1" applyAlignment="1">
      <alignment horizontal="center"/>
    </xf>
    <xf numFmtId="0" fontId="12" fillId="0" borderId="98" xfId="0" applyFont="1" applyBorder="1" applyAlignment="1">
      <alignment horizontal="right"/>
    </xf>
    <xf numFmtId="2" fontId="13" fillId="0" borderId="86" xfId="0" applyNumberFormat="1" applyFont="1" applyBorder="1" applyAlignment="1">
      <alignment horizontal="right"/>
    </xf>
    <xf numFmtId="2" fontId="13" fillId="0" borderId="88" xfId="0" applyNumberFormat="1" applyFont="1" applyBorder="1" applyAlignment="1">
      <alignment horizontal="right"/>
    </xf>
    <xf numFmtId="2" fontId="4" fillId="0" borderId="51" xfId="0" applyNumberFormat="1" applyFont="1" applyBorder="1" applyAlignment="1">
      <alignment horizontal="right"/>
    </xf>
    <xf numFmtId="0" fontId="12" fillId="0" borderId="24" xfId="0" applyFont="1" applyBorder="1" applyAlignment="1">
      <alignment horizontal="center" wrapText="1"/>
    </xf>
    <xf numFmtId="0" fontId="12" fillId="0" borderId="34" xfId="0" applyFont="1" applyBorder="1" applyAlignment="1">
      <alignment horizontal="center"/>
    </xf>
    <xf numFmtId="0" fontId="12" fillId="0" borderId="27" xfId="0" applyFont="1" applyBorder="1" applyAlignment="1">
      <alignment horizontal="right"/>
    </xf>
    <xf numFmtId="2" fontId="4" fillId="0" borderId="26" xfId="0" applyNumberFormat="1" applyFont="1" applyBorder="1" applyAlignment="1">
      <alignment horizontal="right"/>
    </xf>
    <xf numFmtId="2" fontId="4" fillId="0" borderId="34" xfId="0" applyNumberFormat="1" applyFont="1" applyBorder="1" applyAlignment="1">
      <alignment horizontal="right"/>
    </xf>
    <xf numFmtId="49" fontId="5" fillId="0" borderId="37" xfId="0" applyNumberFormat="1" applyFont="1" applyBorder="1" applyAlignment="1">
      <alignment horizontal="right"/>
    </xf>
    <xf numFmtId="0" fontId="12" fillId="0" borderId="24" xfId="0" applyFont="1" applyBorder="1" applyAlignment="1">
      <alignment horizontal="center"/>
    </xf>
    <xf numFmtId="49" fontId="6" fillId="0" borderId="37" xfId="0" applyNumberFormat="1" applyFont="1" applyBorder="1" applyAlignment="1">
      <alignment horizontal="right"/>
    </xf>
    <xf numFmtId="0" fontId="6" fillId="0" borderId="27" xfId="0" applyFont="1" applyBorder="1" applyAlignment="1">
      <alignment horizontal="left"/>
    </xf>
    <xf numFmtId="2" fontId="6" fillId="0" borderId="27" xfId="0" applyNumberFormat="1" applyFont="1" applyBorder="1" applyAlignment="1">
      <alignment horizontal="right"/>
    </xf>
    <xf numFmtId="2" fontId="4" fillId="0" borderId="27" xfId="0" applyNumberFormat="1" applyFont="1" applyBorder="1" applyAlignment="1">
      <alignment horizontal="right"/>
    </xf>
    <xf numFmtId="9" fontId="11" fillId="0" borderId="3" xfId="0" applyNumberFormat="1" applyFont="1" applyBorder="1" applyAlignment="1">
      <alignment horizontal="center"/>
    </xf>
    <xf numFmtId="0" fontId="11" fillId="0" borderId="4" xfId="0" applyFont="1" applyBorder="1" applyAlignment="1">
      <alignment horizontal="center"/>
    </xf>
    <xf numFmtId="0" fontId="11" fillId="0" borderId="9" xfId="0" applyFont="1" applyBorder="1" applyAlignment="1">
      <alignment horizontal="center"/>
    </xf>
    <xf numFmtId="0" fontId="11" fillId="0" borderId="3" xfId="0" applyFont="1" applyBorder="1" applyAlignment="1">
      <alignment horizontal="center"/>
    </xf>
    <xf numFmtId="0" fontId="11" fillId="0" borderId="68" xfId="0" applyFont="1" applyBorder="1" applyAlignment="1">
      <alignment horizontal="center"/>
    </xf>
    <xf numFmtId="0" fontId="11" fillId="0" borderId="89" xfId="0" applyFont="1" applyBorder="1" applyAlignment="1">
      <alignment horizontal="center"/>
    </xf>
    <xf numFmtId="9" fontId="11" fillId="0" borderId="68" xfId="0" applyNumberFormat="1" applyFont="1" applyBorder="1" applyAlignment="1">
      <alignment horizontal="center"/>
    </xf>
    <xf numFmtId="0" fontId="11" fillId="0" borderId="85" xfId="0" applyFont="1" applyBorder="1" applyAlignment="1">
      <alignment horizontal="center"/>
    </xf>
    <xf numFmtId="166" fontId="11" fillId="0" borderId="89" xfId="0" applyNumberFormat="1" applyFont="1" applyBorder="1" applyAlignment="1">
      <alignment horizontal="center"/>
    </xf>
    <xf numFmtId="166" fontId="11" fillId="0" borderId="68" xfId="0" applyNumberFormat="1" applyFont="1" applyBorder="1" applyAlignment="1">
      <alignment horizontal="center"/>
    </xf>
    <xf numFmtId="166" fontId="11" fillId="0" borderId="85" xfId="0" applyNumberFormat="1" applyFont="1" applyBorder="1" applyAlignment="1">
      <alignment horizontal="center"/>
    </xf>
    <xf numFmtId="10" fontId="11" fillId="0" borderId="68" xfId="0" applyNumberFormat="1" applyFont="1" applyBorder="1" applyAlignment="1">
      <alignment horizontal="center"/>
    </xf>
    <xf numFmtId="9" fontId="11" fillId="0" borderId="85" xfId="0" applyNumberFormat="1" applyFont="1" applyBorder="1" applyAlignment="1">
      <alignment horizontal="center"/>
    </xf>
    <xf numFmtId="10" fontId="11" fillId="0" borderId="68" xfId="0" applyNumberFormat="1" applyFont="1" applyBorder="1" applyAlignment="1">
      <alignment horizontal="center" vertical="center" wrapText="1"/>
    </xf>
    <xf numFmtId="0" fontId="11" fillId="0" borderId="68" xfId="0" applyFont="1" applyBorder="1"/>
    <xf numFmtId="0" fontId="11" fillId="0" borderId="87" xfId="0" applyFont="1" applyBorder="1" applyAlignment="1">
      <alignment horizontal="center"/>
    </xf>
    <xf numFmtId="0" fontId="11" fillId="0" borderId="88" xfId="0" applyFont="1" applyBorder="1" applyAlignment="1">
      <alignment horizontal="center"/>
    </xf>
    <xf numFmtId="0" fontId="11" fillId="0" borderId="86" xfId="0" applyFont="1" applyBorder="1" applyAlignment="1">
      <alignment horizontal="center"/>
    </xf>
    <xf numFmtId="2" fontId="11" fillId="0" borderId="89" xfId="0" applyNumberFormat="1" applyFont="1" applyBorder="1" applyAlignment="1">
      <alignment horizontal="right"/>
    </xf>
    <xf numFmtId="2" fontId="7" fillId="0" borderId="89" xfId="0" applyNumberFormat="1" applyFont="1" applyBorder="1" applyAlignment="1">
      <alignment horizontal="right"/>
    </xf>
    <xf numFmtId="2" fontId="11" fillId="0" borderId="89" xfId="0" applyNumberFormat="1" applyFont="1" applyBorder="1"/>
    <xf numFmtId="2" fontId="11" fillId="0" borderId="68" xfId="0" applyNumberFormat="1" applyFont="1" applyBorder="1"/>
    <xf numFmtId="2" fontId="7" fillId="0" borderId="89" xfId="0" applyNumberFormat="1" applyFont="1" applyBorder="1"/>
    <xf numFmtId="2" fontId="7" fillId="0" borderId="68" xfId="0" applyNumberFormat="1" applyFont="1" applyBorder="1"/>
    <xf numFmtId="2" fontId="7" fillId="0" borderId="76" xfId="0" applyNumberFormat="1" applyFont="1" applyBorder="1"/>
    <xf numFmtId="2" fontId="11" fillId="0" borderId="68" xfId="0" applyNumberFormat="1" applyFont="1" applyBorder="1" applyAlignment="1">
      <alignment horizontal="right"/>
    </xf>
    <xf numFmtId="2" fontId="7" fillId="0" borderId="71" xfId="0" applyNumberFormat="1" applyFont="1" applyBorder="1" applyAlignment="1">
      <alignment horizontal="right"/>
    </xf>
    <xf numFmtId="2" fontId="7" fillId="0" borderId="68" xfId="0" applyNumberFormat="1" applyFont="1" applyBorder="1" applyAlignment="1">
      <alignment horizontal="right"/>
    </xf>
    <xf numFmtId="2" fontId="7" fillId="0" borderId="76" xfId="0" applyNumberFormat="1" applyFont="1" applyBorder="1" applyAlignment="1">
      <alignment horizontal="right"/>
    </xf>
    <xf numFmtId="2" fontId="11" fillId="0" borderId="85" xfId="0" applyNumberFormat="1" applyFont="1" applyBorder="1"/>
    <xf numFmtId="2" fontId="11" fillId="0" borderId="85" xfId="0" applyNumberFormat="1" applyFont="1" applyBorder="1" applyAlignment="1">
      <alignment horizontal="right"/>
    </xf>
    <xf numFmtId="0" fontId="11" fillId="0" borderId="0" xfId="0" applyFont="1"/>
    <xf numFmtId="2" fontId="7" fillId="0" borderId="71" xfId="0" applyNumberFormat="1" applyFont="1" applyBorder="1"/>
    <xf numFmtId="2" fontId="11" fillId="0" borderId="89" xfId="2" applyNumberFormat="1" applyFont="1" applyBorder="1" applyAlignment="1">
      <alignment horizontal="right"/>
    </xf>
    <xf numFmtId="2" fontId="11" fillId="0" borderId="68" xfId="2" applyNumberFormat="1" applyFont="1" applyBorder="1" applyAlignment="1">
      <alignment horizontal="right"/>
    </xf>
    <xf numFmtId="2" fontId="11" fillId="0" borderId="85" xfId="3" applyNumberFormat="1" applyFont="1" applyBorder="1" applyAlignment="1">
      <alignment horizontal="right"/>
    </xf>
    <xf numFmtId="0" fontId="40" fillId="0" borderId="0" xfId="0" applyFont="1"/>
    <xf numFmtId="0" fontId="7" fillId="0" borderId="0" xfId="0" applyFont="1"/>
    <xf numFmtId="2" fontId="7" fillId="0" borderId="85" xfId="0" applyNumberFormat="1" applyFont="1" applyBorder="1"/>
    <xf numFmtId="2" fontId="7" fillId="0" borderId="89" xfId="2" applyNumberFormat="1" applyFont="1" applyBorder="1" applyAlignment="1">
      <alignment horizontal="right"/>
    </xf>
    <xf numFmtId="2" fontId="7" fillId="0" borderId="68" xfId="3" applyNumberFormat="1" applyFont="1" applyBorder="1" applyAlignment="1">
      <alignment horizontal="right"/>
    </xf>
    <xf numFmtId="2" fontId="7" fillId="0" borderId="76" xfId="3" applyNumberFormat="1" applyFont="1" applyBorder="1" applyAlignment="1">
      <alignment horizontal="right"/>
    </xf>
    <xf numFmtId="0" fontId="41" fillId="0" borderId="0" xfId="0" applyFont="1"/>
    <xf numFmtId="2" fontId="7" fillId="0" borderId="89" xfId="3" applyNumberFormat="1" applyFont="1" applyBorder="1"/>
    <xf numFmtId="2" fontId="7" fillId="0" borderId="68" xfId="3" applyNumberFormat="1" applyFont="1" applyBorder="1"/>
    <xf numFmtId="2" fontId="7" fillId="0" borderId="76" xfId="3" applyNumberFormat="1" applyFont="1" applyBorder="1"/>
    <xf numFmtId="2" fontId="11" fillId="0" borderId="85" xfId="0" applyNumberFormat="1" applyFont="1" applyBorder="1" applyAlignment="1">
      <alignment wrapText="1"/>
    </xf>
    <xf numFmtId="2" fontId="11" fillId="0" borderId="68" xfId="0" applyNumberFormat="1" applyFont="1" applyBorder="1" applyAlignment="1">
      <alignment wrapText="1"/>
    </xf>
    <xf numFmtId="2" fontId="11" fillId="0" borderId="76" xfId="0" applyNumberFormat="1" applyFont="1" applyBorder="1" applyAlignment="1">
      <alignment wrapText="1"/>
    </xf>
    <xf numFmtId="2" fontId="7" fillId="0" borderId="85" xfId="0" applyNumberFormat="1" applyFont="1" applyBorder="1" applyAlignment="1">
      <alignment wrapText="1"/>
    </xf>
    <xf numFmtId="2" fontId="7" fillId="0" borderId="85" xfId="0" applyNumberFormat="1" applyFont="1" applyBorder="1" applyAlignment="1">
      <alignment horizontal="right"/>
    </xf>
    <xf numFmtId="0" fontId="12" fillId="0" borderId="106" xfId="0" applyFont="1" applyBorder="1" applyAlignment="1">
      <alignment horizontal="right"/>
    </xf>
    <xf numFmtId="0" fontId="12" fillId="0" borderId="92" xfId="0" applyFont="1" applyBorder="1" applyAlignment="1">
      <alignment horizontal="right"/>
    </xf>
    <xf numFmtId="0" fontId="10" fillId="0" borderId="95" xfId="0" applyFont="1" applyBorder="1" applyAlignment="1">
      <alignment horizontal="right"/>
    </xf>
    <xf numFmtId="0" fontId="10" fillId="0" borderId="81" xfId="0" applyFont="1" applyBorder="1" applyAlignment="1">
      <alignment horizontal="right"/>
    </xf>
    <xf numFmtId="0" fontId="10" fillId="0" borderId="82" xfId="0" applyFont="1" applyBorder="1" applyAlignment="1">
      <alignment horizontal="right"/>
    </xf>
    <xf numFmtId="0" fontId="10" fillId="0" borderId="102" xfId="0" applyFont="1" applyBorder="1" applyAlignment="1">
      <alignment horizontal="right"/>
    </xf>
    <xf numFmtId="2" fontId="13" fillId="0" borderId="93" xfId="0" applyNumberFormat="1" applyFont="1" applyBorder="1" applyAlignment="1">
      <alignment horizontal="right"/>
    </xf>
    <xf numFmtId="2" fontId="11" fillId="0" borderId="4" xfId="0" applyNumberFormat="1" applyFont="1" applyBorder="1" applyAlignment="1">
      <alignment horizontal="right"/>
    </xf>
    <xf numFmtId="0" fontId="12" fillId="0" borderId="84" xfId="0" applyFont="1" applyBorder="1" applyAlignment="1">
      <alignment horizontal="left"/>
    </xf>
    <xf numFmtId="2" fontId="11" fillId="0" borderId="9" xfId="0" applyNumberFormat="1" applyFont="1" applyBorder="1" applyAlignment="1">
      <alignment horizontal="right"/>
    </xf>
    <xf numFmtId="2" fontId="11" fillId="0" borderId="3" xfId="0" applyNumberFormat="1" applyFont="1" applyBorder="1" applyAlignment="1">
      <alignment horizontal="right"/>
    </xf>
    <xf numFmtId="2" fontId="43" fillId="0" borderId="9" xfId="0" applyNumberFormat="1" applyFont="1" applyBorder="1" applyAlignment="1">
      <alignment horizontal="right"/>
    </xf>
    <xf numFmtId="2" fontId="43" fillId="0" borderId="3" xfId="0" applyNumberFormat="1" applyFont="1" applyBorder="1" applyAlignment="1">
      <alignment horizontal="right"/>
    </xf>
    <xf numFmtId="2" fontId="43" fillId="0" borderId="4" xfId="0" applyNumberFormat="1" applyFont="1" applyBorder="1" applyAlignment="1">
      <alignment horizontal="right"/>
    </xf>
    <xf numFmtId="2" fontId="43" fillId="0" borderId="68" xfId="0" applyNumberFormat="1" applyFont="1" applyBorder="1" applyAlignment="1">
      <alignment horizontal="right"/>
    </xf>
    <xf numFmtId="2" fontId="43" fillId="0" borderId="89" xfId="0" applyNumberFormat="1" applyFont="1" applyBorder="1" applyAlignment="1">
      <alignment horizontal="right"/>
    </xf>
    <xf numFmtId="2" fontId="43" fillId="0" borderId="85" xfId="0" applyNumberFormat="1" applyFont="1" applyBorder="1" applyAlignment="1">
      <alignment horizontal="right"/>
    </xf>
    <xf numFmtId="2" fontId="7" fillId="0" borderId="83" xfId="0" applyNumberFormat="1" applyFont="1" applyBorder="1" applyAlignment="1">
      <alignment horizontal="right"/>
    </xf>
    <xf numFmtId="2" fontId="43" fillId="7" borderId="115" xfId="0" applyNumberFormat="1" applyFont="1" applyFill="1" applyBorder="1" applyAlignment="1">
      <alignment horizontal="right"/>
    </xf>
    <xf numFmtId="2" fontId="43" fillId="7" borderId="109" xfId="0" applyNumberFormat="1" applyFont="1" applyFill="1" applyBorder="1" applyAlignment="1">
      <alignment horizontal="right"/>
    </xf>
    <xf numFmtId="2" fontId="43" fillId="7" borderId="116" xfId="0" applyNumberFormat="1" applyFont="1" applyFill="1" applyBorder="1" applyAlignment="1">
      <alignment horizontal="right"/>
    </xf>
    <xf numFmtId="2" fontId="43" fillId="7" borderId="117" xfId="0" applyNumberFormat="1" applyFont="1" applyFill="1" applyBorder="1" applyAlignment="1">
      <alignment horizontal="right"/>
    </xf>
    <xf numFmtId="2" fontId="5" fillId="7" borderId="71" xfId="0" applyNumberFormat="1" applyFont="1" applyFill="1" applyBorder="1" applyAlignment="1">
      <alignment horizontal="right"/>
    </xf>
    <xf numFmtId="2" fontId="5" fillId="7" borderId="68" xfId="0" applyNumberFormat="1" applyFont="1" applyFill="1" applyBorder="1" applyAlignment="1">
      <alignment horizontal="right"/>
    </xf>
    <xf numFmtId="2" fontId="5" fillId="7" borderId="76" xfId="0" applyNumberFormat="1" applyFont="1" applyFill="1" applyBorder="1" applyAlignment="1">
      <alignment horizontal="right"/>
    </xf>
    <xf numFmtId="2" fontId="43" fillId="7" borderId="71" xfId="0" applyNumberFormat="1" applyFont="1" applyFill="1" applyBorder="1" applyAlignment="1">
      <alignment horizontal="right"/>
    </xf>
    <xf numFmtId="2" fontId="43" fillId="7" borderId="83" xfId="0" applyNumberFormat="1" applyFont="1" applyFill="1" applyBorder="1" applyAlignment="1">
      <alignment horizontal="right"/>
    </xf>
    <xf numFmtId="2" fontId="43" fillId="7" borderId="68" xfId="0" applyNumberFormat="1" applyFont="1" applyFill="1" applyBorder="1" applyAlignment="1">
      <alignment horizontal="right"/>
    </xf>
    <xf numFmtId="2" fontId="43" fillId="7" borderId="76" xfId="0" applyNumberFormat="1" applyFont="1" applyFill="1" applyBorder="1" applyAlignment="1">
      <alignment horizontal="right"/>
    </xf>
    <xf numFmtId="2" fontId="4" fillId="7" borderId="71" xfId="0" applyNumberFormat="1" applyFont="1" applyFill="1" applyBorder="1" applyAlignment="1">
      <alignment horizontal="right"/>
    </xf>
    <xf numFmtId="2" fontId="4" fillId="7" borderId="83" xfId="0" applyNumberFormat="1" applyFont="1" applyFill="1" applyBorder="1" applyAlignment="1">
      <alignment horizontal="right"/>
    </xf>
    <xf numFmtId="2" fontId="11" fillId="7" borderId="71" xfId="0" applyNumberFormat="1" applyFont="1" applyFill="1" applyBorder="1" applyAlignment="1">
      <alignment horizontal="right"/>
    </xf>
    <xf numFmtId="2" fontId="11" fillId="7" borderId="83" xfId="0" applyNumberFormat="1" applyFont="1" applyFill="1" applyBorder="1" applyAlignment="1">
      <alignment horizontal="right"/>
    </xf>
    <xf numFmtId="2" fontId="11" fillId="7" borderId="68" xfId="0" applyNumberFormat="1" applyFont="1" applyFill="1" applyBorder="1" applyAlignment="1">
      <alignment horizontal="right"/>
    </xf>
    <xf numFmtId="2" fontId="11" fillId="7" borderId="76" xfId="0" applyNumberFormat="1" applyFont="1" applyFill="1" applyBorder="1" applyAlignment="1">
      <alignment horizontal="right"/>
    </xf>
    <xf numFmtId="2" fontId="4" fillId="7" borderId="106" xfId="0" applyNumberFormat="1" applyFont="1" applyFill="1" applyBorder="1" applyAlignment="1">
      <alignment horizontal="right"/>
    </xf>
    <xf numFmtId="2" fontId="4" fillId="7" borderId="92" xfId="0" applyNumberFormat="1" applyFont="1" applyFill="1" applyBorder="1" applyAlignment="1">
      <alignment horizontal="right"/>
    </xf>
    <xf numFmtId="2" fontId="11" fillId="0" borderId="68" xfId="3" applyNumberFormat="1" applyFont="1" applyBorder="1" applyAlignment="1">
      <alignment horizontal="right"/>
    </xf>
    <xf numFmtId="49" fontId="9" fillId="0" borderId="0" xfId="0" applyNumberFormat="1" applyFont="1" applyAlignment="1">
      <alignment horizontal="left"/>
    </xf>
    <xf numFmtId="2" fontId="11" fillId="0" borderId="69" xfId="0" applyNumberFormat="1" applyFont="1" applyBorder="1" applyAlignment="1">
      <alignment horizontal="right"/>
    </xf>
    <xf numFmtId="0" fontId="9" fillId="0" borderId="0" xfId="0" applyFont="1" applyAlignment="1">
      <alignment vertical="center"/>
    </xf>
    <xf numFmtId="2" fontId="44" fillId="0" borderId="89" xfId="0" applyNumberFormat="1" applyFont="1" applyBorder="1" applyAlignment="1">
      <alignment horizontal="right"/>
    </xf>
    <xf numFmtId="2" fontId="44" fillId="0" borderId="68" xfId="0" applyNumberFormat="1" applyFont="1" applyBorder="1" applyAlignment="1">
      <alignment horizontal="right"/>
    </xf>
    <xf numFmtId="2" fontId="44" fillId="0" borderId="76" xfId="0" applyNumberFormat="1" applyFont="1" applyBorder="1" applyAlignment="1">
      <alignment horizontal="right"/>
    </xf>
    <xf numFmtId="0" fontId="4" fillId="0" borderId="85" xfId="0" applyFont="1" applyBorder="1" applyAlignment="1">
      <alignment horizontal="center"/>
    </xf>
    <xf numFmtId="0" fontId="4" fillId="0" borderId="89" xfId="0" applyFont="1" applyBorder="1" applyAlignment="1">
      <alignment horizontal="center"/>
    </xf>
    <xf numFmtId="0" fontId="4" fillId="0" borderId="68" xfId="0" applyFont="1" applyBorder="1" applyAlignment="1">
      <alignment horizontal="center"/>
    </xf>
    <xf numFmtId="9" fontId="4" fillId="0" borderId="68" xfId="0" applyNumberFormat="1" applyFont="1" applyBorder="1" applyAlignment="1">
      <alignment horizontal="center"/>
    </xf>
    <xf numFmtId="166" fontId="4" fillId="0" borderId="89" xfId="0" applyNumberFormat="1" applyFont="1" applyBorder="1" applyAlignment="1">
      <alignment horizontal="center"/>
    </xf>
    <xf numFmtId="166" fontId="4" fillId="0" borderId="68" xfId="0" applyNumberFormat="1" applyFont="1" applyBorder="1" applyAlignment="1">
      <alignment horizontal="center"/>
    </xf>
    <xf numFmtId="0" fontId="4" fillId="0" borderId="76" xfId="0" applyFont="1" applyBorder="1" applyAlignment="1">
      <alignment horizontal="center"/>
    </xf>
    <xf numFmtId="0" fontId="4" fillId="0" borderId="85" xfId="0" applyFont="1" applyBorder="1" applyAlignment="1">
      <alignment horizontal="center" wrapText="1"/>
    </xf>
    <xf numFmtId="166" fontId="4" fillId="0" borderId="85" xfId="0" applyNumberFormat="1" applyFont="1" applyBorder="1" applyAlignment="1">
      <alignment horizontal="center"/>
    </xf>
    <xf numFmtId="10" fontId="4" fillId="0" borderId="68" xfId="0" applyNumberFormat="1" applyFont="1" applyBorder="1" applyAlignment="1">
      <alignment horizontal="center"/>
    </xf>
    <xf numFmtId="1" fontId="4" fillId="0" borderId="85" xfId="0" applyNumberFormat="1" applyFont="1" applyBorder="1" applyAlignment="1">
      <alignment horizontal="center"/>
    </xf>
    <xf numFmtId="10" fontId="4" fillId="0" borderId="89" xfId="0" applyNumberFormat="1" applyFont="1" applyBorder="1" applyAlignment="1">
      <alignment horizontal="center"/>
    </xf>
    <xf numFmtId="1" fontId="4" fillId="0" borderId="68" xfId="0" applyNumberFormat="1" applyFont="1" applyBorder="1" applyAlignment="1">
      <alignment horizontal="center"/>
    </xf>
    <xf numFmtId="10" fontId="4" fillId="0" borderId="71" xfId="0" applyNumberFormat="1" applyFont="1" applyBorder="1" applyAlignment="1">
      <alignment horizontal="center"/>
    </xf>
    <xf numFmtId="0" fontId="4" fillId="0" borderId="68" xfId="0" applyFont="1" applyBorder="1" applyAlignment="1">
      <alignment horizontal="center" vertical="center"/>
    </xf>
    <xf numFmtId="0" fontId="4" fillId="0" borderId="85" xfId="0" applyFont="1" applyBorder="1" applyAlignment="1">
      <alignment horizontal="center" vertical="center"/>
    </xf>
    <xf numFmtId="9" fontId="4" fillId="0" borderId="68" xfId="0" applyNumberFormat="1" applyFont="1" applyBorder="1" applyAlignment="1">
      <alignment horizontal="center" vertical="center"/>
    </xf>
    <xf numFmtId="9" fontId="4" fillId="0" borderId="85" xfId="0" applyNumberFormat="1" applyFont="1" applyBorder="1" applyAlignment="1">
      <alignment horizontal="center" vertical="center"/>
    </xf>
    <xf numFmtId="9" fontId="4" fillId="0" borderId="89" xfId="0" applyNumberFormat="1" applyFont="1" applyBorder="1" applyAlignment="1">
      <alignment horizontal="center" vertical="center" wrapText="1"/>
    </xf>
    <xf numFmtId="9" fontId="4" fillId="0" borderId="68" xfId="0" applyNumberFormat="1" applyFont="1" applyBorder="1" applyAlignment="1">
      <alignment horizontal="center" vertical="center" wrapText="1"/>
    </xf>
    <xf numFmtId="0" fontId="4" fillId="0" borderId="89" xfId="0" applyFont="1" applyBorder="1" applyAlignment="1">
      <alignment horizontal="center" vertical="center"/>
    </xf>
    <xf numFmtId="0" fontId="4" fillId="0" borderId="68" xfId="0" applyFont="1" applyBorder="1" applyAlignment="1">
      <alignment horizontal="center" wrapText="1"/>
    </xf>
    <xf numFmtId="9" fontId="4" fillId="0" borderId="71" xfId="0" applyNumberFormat="1" applyFont="1" applyBorder="1" applyAlignment="1">
      <alignment horizontal="center"/>
    </xf>
    <xf numFmtId="168" fontId="4" fillId="0" borderId="85" xfId="0" applyNumberFormat="1" applyFont="1" applyBorder="1" applyAlignment="1">
      <alignment horizontal="center"/>
    </xf>
    <xf numFmtId="9" fontId="4" fillId="0" borderId="89" xfId="0" applyNumberFormat="1" applyFont="1" applyBorder="1" applyAlignment="1">
      <alignment horizontal="center"/>
    </xf>
    <xf numFmtId="9" fontId="4" fillId="0" borderId="68" xfId="0" applyNumberFormat="1" applyFont="1" applyBorder="1" applyAlignment="1">
      <alignment horizontal="center" wrapText="1"/>
    </xf>
    <xf numFmtId="9" fontId="4" fillId="0" borderId="85" xfId="0" applyNumberFormat="1" applyFont="1" applyBorder="1" applyAlignment="1">
      <alignment horizontal="center"/>
    </xf>
    <xf numFmtId="2" fontId="11" fillId="8" borderId="85" xfId="0" applyNumberFormat="1" applyFont="1" applyFill="1" applyBorder="1" applyAlignment="1">
      <alignment horizontal="right"/>
    </xf>
    <xf numFmtId="2" fontId="10" fillId="0" borderId="85" xfId="0" applyNumberFormat="1" applyFont="1" applyBorder="1" applyAlignment="1">
      <alignment horizontal="right"/>
    </xf>
    <xf numFmtId="2" fontId="11" fillId="0" borderId="89" xfId="0" applyNumberFormat="1" applyFont="1" applyBorder="1" applyAlignment="1">
      <alignment horizontal="right" wrapText="1"/>
    </xf>
    <xf numFmtId="2" fontId="11" fillId="0" borderId="68" xfId="0" applyNumberFormat="1" applyFont="1" applyBorder="1" applyAlignment="1">
      <alignment horizontal="right" wrapText="1"/>
    </xf>
    <xf numFmtId="2" fontId="11" fillId="7" borderId="68" xfId="0" applyNumberFormat="1" applyFont="1" applyFill="1" applyBorder="1" applyAlignment="1">
      <alignment horizontal="right" wrapText="1"/>
    </xf>
    <xf numFmtId="2" fontId="11" fillId="7" borderId="76" xfId="0" applyNumberFormat="1" applyFont="1" applyFill="1" applyBorder="1" applyAlignment="1">
      <alignment horizontal="right" wrapText="1"/>
    </xf>
    <xf numFmtId="0" fontId="11" fillId="0" borderId="68" xfId="0" applyFont="1" applyBorder="1" applyAlignment="1">
      <alignment horizontal="right"/>
    </xf>
    <xf numFmtId="0" fontId="11" fillId="0" borderId="76" xfId="0" applyFont="1" applyBorder="1" applyAlignment="1">
      <alignment horizontal="right"/>
    </xf>
    <xf numFmtId="2" fontId="11" fillId="0" borderId="71" xfId="0" applyNumberFormat="1" applyFont="1" applyBorder="1" applyAlignment="1">
      <alignment horizontal="right"/>
    </xf>
    <xf numFmtId="2" fontId="11" fillId="0" borderId="89" xfId="3" applyNumberFormat="1" applyFont="1" applyBorder="1" applyAlignment="1">
      <alignment horizontal="right"/>
    </xf>
    <xf numFmtId="2" fontId="11" fillId="0" borderId="83" xfId="0" applyNumberFormat="1" applyFont="1" applyBorder="1" applyAlignment="1">
      <alignment horizontal="right"/>
    </xf>
    <xf numFmtId="0" fontId="4" fillId="0" borderId="3" xfId="0" applyFont="1" applyBorder="1" applyAlignment="1">
      <alignment horizontal="center"/>
    </xf>
    <xf numFmtId="2" fontId="11" fillId="0" borderId="59" xfId="3" applyNumberFormat="1" applyFont="1" applyBorder="1" applyAlignment="1">
      <alignment horizontal="right"/>
    </xf>
    <xf numFmtId="2" fontId="11" fillId="0" borderId="101" xfId="0" applyNumberFormat="1" applyFont="1" applyBorder="1" applyAlignment="1">
      <alignment horizontal="right"/>
    </xf>
    <xf numFmtId="2" fontId="11" fillId="8" borderId="4" xfId="0" applyNumberFormat="1" applyFont="1" applyFill="1" applyBorder="1" applyAlignment="1">
      <alignment horizontal="right"/>
    </xf>
    <xf numFmtId="2" fontId="11" fillId="0" borderId="101" xfId="0" applyNumberFormat="1" applyFont="1" applyBorder="1" applyAlignment="1">
      <alignment horizontal="right" wrapText="1"/>
    </xf>
    <xf numFmtId="2" fontId="11" fillId="8" borderId="4" xfId="0" applyNumberFormat="1" applyFont="1" applyFill="1" applyBorder="1"/>
    <xf numFmtId="0" fontId="10" fillId="0" borderId="68" xfId="0" applyFont="1" applyBorder="1" applyAlignment="1">
      <alignment horizontal="center"/>
    </xf>
    <xf numFmtId="0" fontId="10" fillId="0" borderId="85" xfId="0" applyFont="1" applyBorder="1" applyAlignment="1">
      <alignment horizontal="center"/>
    </xf>
    <xf numFmtId="0" fontId="10" fillId="0" borderId="89" xfId="0" applyFont="1" applyBorder="1" applyAlignment="1">
      <alignment horizontal="center"/>
    </xf>
    <xf numFmtId="2" fontId="11" fillId="0" borderId="55" xfId="0" applyNumberFormat="1" applyFont="1" applyBorder="1" applyAlignment="1">
      <alignment horizontal="right"/>
    </xf>
    <xf numFmtId="10" fontId="4" fillId="0" borderId="85" xfId="0" applyNumberFormat="1" applyFont="1" applyBorder="1" applyAlignment="1">
      <alignment horizontal="center" vertical="center"/>
    </xf>
    <xf numFmtId="10" fontId="4" fillId="0" borderId="68" xfId="0" applyNumberFormat="1" applyFont="1" applyBorder="1" applyAlignment="1">
      <alignment horizontal="center" vertical="center" wrapText="1"/>
    </xf>
    <xf numFmtId="2" fontId="4" fillId="0" borderId="65" xfId="0" applyNumberFormat="1" applyFont="1" applyBorder="1" applyAlignment="1">
      <alignment horizontal="right"/>
    </xf>
    <xf numFmtId="2" fontId="4" fillId="0" borderId="107" xfId="0" applyNumberFormat="1" applyFont="1" applyBorder="1" applyAlignment="1">
      <alignment horizontal="right"/>
    </xf>
    <xf numFmtId="2" fontId="11" fillId="0" borderId="99" xfId="0" applyNumberFormat="1" applyFont="1" applyBorder="1" applyAlignment="1">
      <alignment horizontal="right"/>
    </xf>
    <xf numFmtId="2" fontId="4" fillId="0" borderId="100" xfId="0" applyNumberFormat="1" applyFont="1" applyBorder="1" applyAlignment="1">
      <alignment horizontal="right"/>
    </xf>
    <xf numFmtId="2" fontId="44" fillId="0" borderId="68" xfId="0" applyNumberFormat="1" applyFont="1" applyBorder="1"/>
    <xf numFmtId="2" fontId="44" fillId="0" borderId="76" xfId="0" applyNumberFormat="1" applyFont="1" applyBorder="1"/>
    <xf numFmtId="2" fontId="44" fillId="0" borderId="89" xfId="0" applyNumberFormat="1" applyFont="1" applyBorder="1"/>
    <xf numFmtId="2" fontId="16" fillId="0" borderId="0" xfId="0" applyNumberFormat="1" applyFont="1"/>
    <xf numFmtId="9" fontId="11" fillId="0" borderId="105" xfId="0" applyNumberFormat="1" applyFont="1" applyBorder="1" applyAlignment="1">
      <alignment horizontal="center"/>
    </xf>
    <xf numFmtId="0" fontId="11" fillId="0" borderId="71" xfId="0" applyFont="1" applyBorder="1" applyAlignment="1">
      <alignment horizontal="center"/>
    </xf>
    <xf numFmtId="0" fontId="4" fillId="0" borderId="71" xfId="0" applyFont="1" applyBorder="1" applyAlignment="1">
      <alignment horizontal="center"/>
    </xf>
    <xf numFmtId="0" fontId="11" fillId="0" borderId="83" xfId="0" applyFont="1" applyBorder="1" applyAlignment="1">
      <alignment horizontal="center"/>
    </xf>
    <xf numFmtId="166" fontId="4" fillId="0" borderId="83" xfId="0" applyNumberFormat="1" applyFont="1" applyBorder="1" applyAlignment="1">
      <alignment horizontal="center"/>
    </xf>
    <xf numFmtId="0" fontId="4" fillId="0" borderId="83" xfId="0" applyFont="1" applyBorder="1" applyAlignment="1">
      <alignment horizontal="center"/>
    </xf>
    <xf numFmtId="10" fontId="4" fillId="0" borderId="83" xfId="0" applyNumberFormat="1" applyFont="1" applyBorder="1" applyAlignment="1">
      <alignment horizontal="center"/>
    </xf>
    <xf numFmtId="0" fontId="4" fillId="0" borderId="83" xfId="0" applyFont="1" applyBorder="1" applyAlignment="1">
      <alignment horizontal="center" vertical="center" wrapText="1"/>
    </xf>
    <xf numFmtId="9" fontId="4" fillId="0" borderId="83" xfId="0" applyNumberFormat="1" applyFont="1" applyBorder="1" applyAlignment="1">
      <alignment horizontal="center"/>
    </xf>
    <xf numFmtId="10" fontId="4" fillId="0" borderId="83" xfId="0" applyNumberFormat="1" applyFont="1" applyBorder="1" applyAlignment="1">
      <alignment horizontal="center" vertical="center" wrapText="1"/>
    </xf>
    <xf numFmtId="9" fontId="4" fillId="0" borderId="83" xfId="0" applyNumberFormat="1" applyFont="1" applyBorder="1" applyAlignment="1">
      <alignment horizontal="center" wrapText="1"/>
    </xf>
    <xf numFmtId="10" fontId="4" fillId="0" borderId="83" xfId="0" applyNumberFormat="1" applyFont="1" applyBorder="1" applyAlignment="1">
      <alignment horizontal="center" wrapText="1"/>
    </xf>
    <xf numFmtId="0" fontId="4" fillId="0" borderId="83" xfId="0" applyFont="1" applyBorder="1" applyAlignment="1">
      <alignment horizontal="center" wrapText="1"/>
    </xf>
    <xf numFmtId="10" fontId="11" fillId="0" borderId="83" xfId="0" applyNumberFormat="1" applyFont="1" applyBorder="1" applyAlignment="1">
      <alignment horizontal="center" vertical="center" wrapText="1"/>
    </xf>
    <xf numFmtId="9" fontId="11" fillId="0" borderId="83" xfId="0" applyNumberFormat="1" applyFont="1" applyBorder="1" applyAlignment="1">
      <alignment horizontal="center"/>
    </xf>
    <xf numFmtId="0" fontId="11" fillId="0" borderId="90" xfId="0" applyFont="1" applyBorder="1" applyAlignment="1">
      <alignment horizontal="center"/>
    </xf>
    <xf numFmtId="0" fontId="4" fillId="0" borderId="27" xfId="0" applyFont="1" applyBorder="1"/>
    <xf numFmtId="2" fontId="11" fillId="0" borderId="54" xfId="0" applyNumberFormat="1" applyFont="1" applyBorder="1"/>
    <xf numFmtId="2" fontId="11" fillId="0" borderId="55" xfId="0" applyNumberFormat="1" applyFont="1" applyBorder="1"/>
    <xf numFmtId="2" fontId="11" fillId="8" borderId="85" xfId="0" applyNumberFormat="1" applyFont="1" applyFill="1" applyBorder="1"/>
    <xf numFmtId="0" fontId="4" fillId="0" borderId="85" xfId="3" applyFont="1" applyBorder="1" applyAlignment="1">
      <alignment horizontal="center"/>
    </xf>
    <xf numFmtId="0" fontId="4" fillId="0" borderId="89" xfId="3" applyFont="1" applyBorder="1" applyAlignment="1">
      <alignment horizontal="center"/>
    </xf>
    <xf numFmtId="0" fontId="4" fillId="0" borderId="68" xfId="3" applyFont="1" applyBorder="1" applyAlignment="1">
      <alignment horizontal="center"/>
    </xf>
    <xf numFmtId="10" fontId="4" fillId="0" borderId="85" xfId="0" applyNumberFormat="1" applyFont="1" applyBorder="1" applyAlignment="1">
      <alignment horizontal="center"/>
    </xf>
    <xf numFmtId="1" fontId="4" fillId="0" borderId="62" xfId="3" applyNumberFormat="1" applyFont="1" applyBorder="1" applyAlignment="1">
      <alignment horizontal="right"/>
    </xf>
    <xf numFmtId="1" fontId="4" fillId="0" borderId="87" xfId="3" applyNumberFormat="1" applyFont="1" applyBorder="1" applyAlignment="1">
      <alignment horizontal="right"/>
    </xf>
    <xf numFmtId="1" fontId="4" fillId="0" borderId="19" xfId="3" applyNumberFormat="1" applyFont="1" applyBorder="1" applyAlignment="1">
      <alignment horizontal="right"/>
    </xf>
    <xf numFmtId="1" fontId="4" fillId="0" borderId="73" xfId="3" applyNumberFormat="1" applyFont="1" applyBorder="1" applyAlignment="1">
      <alignment horizontal="right"/>
    </xf>
    <xf numFmtId="1" fontId="4" fillId="0" borderId="81" xfId="3" applyNumberFormat="1" applyFont="1" applyBorder="1" applyAlignment="1">
      <alignment horizontal="right"/>
    </xf>
    <xf numFmtId="1" fontId="4" fillId="0" borderId="81" xfId="0" applyNumberFormat="1" applyFont="1" applyBorder="1" applyAlignment="1">
      <alignment horizontal="right"/>
    </xf>
    <xf numFmtId="1" fontId="4" fillId="0" borderId="82" xfId="0" applyNumberFormat="1" applyFont="1" applyBorder="1" applyAlignment="1">
      <alignment horizontal="right"/>
    </xf>
    <xf numFmtId="1" fontId="4" fillId="0" borderId="102" xfId="0" applyNumberFormat="1" applyFont="1" applyBorder="1" applyAlignment="1">
      <alignment horizontal="right"/>
    </xf>
    <xf numFmtId="1" fontId="4" fillId="0" borderId="90" xfId="3" applyNumberFormat="1" applyFont="1" applyBorder="1" applyAlignment="1">
      <alignment horizontal="right"/>
    </xf>
    <xf numFmtId="1" fontId="4" fillId="0" borderId="88" xfId="0" applyNumberFormat="1" applyFont="1" applyBorder="1" applyAlignment="1">
      <alignment horizontal="right"/>
    </xf>
    <xf numFmtId="1" fontId="4" fillId="0" borderId="62" xfId="0" applyNumberFormat="1" applyFont="1" applyBorder="1" applyAlignment="1">
      <alignment horizontal="right"/>
    </xf>
    <xf numFmtId="1" fontId="4" fillId="0" borderId="87" xfId="0" applyNumberFormat="1" applyFont="1" applyBorder="1" applyAlignment="1">
      <alignment horizontal="right"/>
    </xf>
    <xf numFmtId="1" fontId="4" fillId="0" borderId="19" xfId="0" applyNumberFormat="1" applyFont="1" applyBorder="1" applyAlignment="1">
      <alignment horizontal="right"/>
    </xf>
    <xf numFmtId="1" fontId="11" fillId="0" borderId="19" xfId="0" applyNumberFormat="1" applyFont="1" applyBorder="1" applyAlignment="1">
      <alignment horizontal="right"/>
    </xf>
    <xf numFmtId="1" fontId="4" fillId="0" borderId="95" xfId="3" applyNumberFormat="1" applyFont="1" applyBorder="1" applyAlignment="1">
      <alignment horizontal="right"/>
    </xf>
    <xf numFmtId="1" fontId="4" fillId="0" borderId="82" xfId="3" applyNumberFormat="1" applyFont="1" applyBorder="1" applyAlignment="1">
      <alignment horizontal="right"/>
    </xf>
    <xf numFmtId="1" fontId="4" fillId="0" borderId="102" xfId="3" applyNumberFormat="1" applyFont="1" applyBorder="1" applyAlignment="1">
      <alignment horizontal="right"/>
    </xf>
    <xf numFmtId="1" fontId="4" fillId="0" borderId="88" xfId="3" applyNumberFormat="1" applyFont="1" applyBorder="1" applyAlignment="1">
      <alignment horizontal="right"/>
    </xf>
    <xf numFmtId="2" fontId="11" fillId="0" borderId="95" xfId="0" applyNumberFormat="1" applyFont="1" applyBorder="1" applyAlignment="1">
      <alignment horizontal="right"/>
    </xf>
    <xf numFmtId="2" fontId="44" fillId="0" borderId="71" xfId="0" applyNumberFormat="1" applyFont="1" applyBorder="1"/>
    <xf numFmtId="169" fontId="11" fillId="0" borderId="76" xfId="0" applyNumberFormat="1" applyFont="1" applyBorder="1" applyAlignment="1">
      <alignment horizontal="right"/>
    </xf>
    <xf numFmtId="2" fontId="11" fillId="0" borderId="76" xfId="0" applyNumberFormat="1" applyFont="1" applyBorder="1" applyAlignment="1">
      <alignment horizontal="right" wrapText="1"/>
    </xf>
    <xf numFmtId="2" fontId="11" fillId="8" borderId="26" xfId="0" applyNumberFormat="1" applyFont="1" applyFill="1" applyBorder="1" applyAlignment="1">
      <alignment horizontal="right"/>
    </xf>
    <xf numFmtId="1" fontId="4" fillId="0" borderId="83" xfId="0" applyNumberFormat="1" applyFont="1" applyBorder="1" applyAlignment="1">
      <alignment horizontal="center"/>
    </xf>
    <xf numFmtId="2" fontId="11" fillId="8" borderId="69" xfId="0" applyNumberFormat="1" applyFont="1" applyFill="1" applyBorder="1" applyAlignment="1">
      <alignment horizontal="right"/>
    </xf>
    <xf numFmtId="0" fontId="2" fillId="0" borderId="0" xfId="0" applyFont="1" applyAlignment="1">
      <alignment wrapText="1"/>
    </xf>
    <xf numFmtId="0" fontId="11" fillId="0" borderId="0" xfId="0" applyFont="1" applyAlignment="1">
      <alignment horizontal="left"/>
    </xf>
    <xf numFmtId="0" fontId="11" fillId="0" borderId="0" xfId="0" applyFont="1" applyAlignment="1">
      <alignment horizontal="left" wrapText="1"/>
    </xf>
    <xf numFmtId="0" fontId="11" fillId="0" borderId="0" xfId="6" applyFont="1"/>
    <xf numFmtId="2" fontId="11" fillId="0" borderId="0" xfId="0" applyNumberFormat="1" applyFont="1" applyAlignment="1">
      <alignment horizontal="right"/>
    </xf>
    <xf numFmtId="165" fontId="11" fillId="0" borderId="0" xfId="0" applyNumberFormat="1" applyFont="1"/>
    <xf numFmtId="49" fontId="4" fillId="0" borderId="68" xfId="0" applyNumberFormat="1" applyFont="1" applyBorder="1" applyAlignment="1">
      <alignment horizontal="center" wrapText="1"/>
    </xf>
    <xf numFmtId="49" fontId="4" fillId="0" borderId="83" xfId="0" applyNumberFormat="1" applyFont="1" applyBorder="1" applyAlignment="1">
      <alignment horizontal="center" vertical="center" wrapText="1"/>
    </xf>
    <xf numFmtId="49" fontId="4" fillId="0" borderId="71" xfId="0" applyNumberFormat="1" applyFont="1" applyBorder="1" applyAlignment="1">
      <alignment horizontal="center" wrapText="1"/>
    </xf>
    <xf numFmtId="0" fontId="21" fillId="0" borderId="14" xfId="0" applyFont="1" applyBorder="1" applyAlignment="1">
      <alignment horizontal="center" vertical="center"/>
    </xf>
    <xf numFmtId="0" fontId="21" fillId="0" borderId="0" xfId="0" applyFont="1" applyAlignment="1">
      <alignment horizontal="center" vertical="center"/>
    </xf>
    <xf numFmtId="0" fontId="14" fillId="0" borderId="0" xfId="0" applyFont="1" applyAlignment="1">
      <alignment horizontal="right"/>
    </xf>
    <xf numFmtId="0" fontId="14" fillId="0" borderId="0" xfId="0" applyFont="1" applyAlignment="1">
      <alignment horizontal="right" vertical="center"/>
    </xf>
    <xf numFmtId="0" fontId="14" fillId="0" borderId="0" xfId="0" applyFont="1" applyAlignment="1">
      <alignment horizontal="left" vertical="center"/>
    </xf>
    <xf numFmtId="0" fontId="45" fillId="0" borderId="0" xfId="0" applyFont="1" applyAlignment="1">
      <alignment horizontal="right"/>
    </xf>
    <xf numFmtId="0" fontId="45" fillId="0" borderId="0" xfId="0" applyFont="1" applyAlignment="1">
      <alignment horizontal="right" vertical="center"/>
    </xf>
    <xf numFmtId="14" fontId="21" fillId="0" borderId="0" xfId="0" applyNumberFormat="1" applyFont="1" applyAlignment="1">
      <alignment horizontal="center" vertical="center"/>
    </xf>
    <xf numFmtId="14" fontId="21" fillId="0" borderId="14" xfId="0" applyNumberFormat="1" applyFont="1" applyBorder="1" applyAlignment="1">
      <alignment horizontal="center" vertical="center"/>
    </xf>
    <xf numFmtId="0" fontId="21" fillId="0" borderId="14" xfId="0" applyFont="1" applyBorder="1" applyAlignment="1">
      <alignment horizontal="center" vertical="center" wrapText="1"/>
    </xf>
    <xf numFmtId="0" fontId="21" fillId="0" borderId="14" xfId="0" applyFont="1" applyBorder="1" applyAlignment="1">
      <alignment horizontal="center"/>
    </xf>
    <xf numFmtId="0" fontId="21" fillId="0" borderId="97" xfId="0" applyFont="1" applyBorder="1" applyAlignment="1">
      <alignment horizontal="left" vertical="center"/>
    </xf>
    <xf numFmtId="14" fontId="21" fillId="0" borderId="118" xfId="0" applyNumberFormat="1" applyFont="1" applyBorder="1" applyAlignment="1">
      <alignment horizontal="center" vertical="center"/>
    </xf>
    <xf numFmtId="14" fontId="21" fillId="0" borderId="118" xfId="0" quotePrefix="1" applyNumberFormat="1" applyFont="1" applyBorder="1" applyAlignment="1">
      <alignment horizontal="center" vertical="center"/>
    </xf>
    <xf numFmtId="0" fontId="18" fillId="0" borderId="97" xfId="0" applyFont="1" applyBorder="1" applyAlignment="1">
      <alignment horizontal="left"/>
    </xf>
    <xf numFmtId="0" fontId="21" fillId="0" borderId="20" xfId="0" applyFont="1" applyBorder="1" applyAlignment="1">
      <alignment horizontal="left" vertical="center"/>
    </xf>
    <xf numFmtId="0" fontId="21" fillId="0" borderId="13" xfId="0" applyFont="1" applyBorder="1" applyAlignment="1">
      <alignment horizontal="center" vertical="center"/>
    </xf>
    <xf numFmtId="0" fontId="21" fillId="0" borderId="15" xfId="0" applyFont="1" applyBorder="1" applyAlignment="1">
      <alignment horizontal="center" vertical="center"/>
    </xf>
    <xf numFmtId="14" fontId="21" fillId="0" borderId="119" xfId="0" applyNumberFormat="1" applyFont="1" applyBorder="1" applyAlignment="1">
      <alignment horizontal="center" vertical="center"/>
    </xf>
    <xf numFmtId="0" fontId="45" fillId="6" borderId="21" xfId="0" applyFont="1" applyFill="1" applyBorder="1" applyAlignment="1">
      <alignment horizontal="center" wrapText="1"/>
    </xf>
    <xf numFmtId="0" fontId="45" fillId="6" borderId="48" xfId="0" applyFont="1" applyFill="1" applyBorder="1" applyAlignment="1">
      <alignment horizontal="center" wrapText="1"/>
    </xf>
    <xf numFmtId="0" fontId="45" fillId="6" borderId="108" xfId="0" applyFont="1" applyFill="1" applyBorder="1" applyAlignment="1">
      <alignment horizontal="center" wrapText="1"/>
    </xf>
    <xf numFmtId="0" fontId="45" fillId="6" borderId="22" xfId="0" applyFont="1" applyFill="1" applyBorder="1" applyAlignment="1">
      <alignment horizontal="center" wrapText="1"/>
    </xf>
    <xf numFmtId="0" fontId="6" fillId="0" borderId="51" xfId="0" applyFont="1" applyBorder="1" applyAlignment="1">
      <alignment horizontal="left"/>
    </xf>
    <xf numFmtId="0" fontId="6" fillId="0" borderId="96" xfId="0" applyFont="1" applyBorder="1"/>
    <xf numFmtId="0" fontId="8" fillId="0" borderId="96" xfId="0" applyFont="1" applyBorder="1" applyAlignment="1">
      <alignment horizontal="left"/>
    </xf>
    <xf numFmtId="0" fontId="8" fillId="0" borderId="96" xfId="0" applyFont="1" applyBorder="1"/>
    <xf numFmtId="0" fontId="6" fillId="0" borderId="51" xfId="0" applyFont="1" applyBorder="1"/>
    <xf numFmtId="0" fontId="6" fillId="0" borderId="96" xfId="0" applyFont="1" applyBorder="1" applyAlignment="1">
      <alignment horizontal="left" shrinkToFit="1"/>
    </xf>
    <xf numFmtId="2" fontId="6" fillId="0" borderId="28" xfId="0" applyNumberFormat="1" applyFont="1" applyBorder="1" applyAlignment="1">
      <alignment horizontal="left"/>
    </xf>
    <xf numFmtId="2" fontId="6" fillId="0" borderId="34" xfId="0" applyNumberFormat="1" applyFont="1" applyBorder="1" applyAlignment="1">
      <alignment horizontal="left"/>
    </xf>
    <xf numFmtId="0" fontId="6" fillId="0" borderId="34" xfId="0" applyFont="1" applyBorder="1"/>
    <xf numFmtId="2" fontId="6" fillId="0" borderId="26" xfId="0" applyNumberFormat="1" applyFont="1" applyBorder="1"/>
    <xf numFmtId="0" fontId="6" fillId="0" borderId="25" xfId="0" applyFont="1" applyBorder="1" applyAlignment="1">
      <alignment horizontal="left"/>
    </xf>
    <xf numFmtId="0" fontId="6" fillId="0" borderId="25" xfId="0" applyFont="1" applyBorder="1"/>
    <xf numFmtId="2" fontId="6" fillId="0" borderId="51" xfId="0" applyNumberFormat="1" applyFont="1" applyBorder="1"/>
    <xf numFmtId="0" fontId="9" fillId="0" borderId="96" xfId="0" applyFont="1" applyBorder="1"/>
    <xf numFmtId="0" fontId="6" fillId="0" borderId="84" xfId="0" applyFont="1" applyBorder="1" applyAlignment="1">
      <alignment horizontal="left"/>
    </xf>
    <xf numFmtId="0" fontId="6" fillId="0" borderId="42" xfId="0" applyFont="1" applyBorder="1" applyAlignment="1">
      <alignment horizontal="left"/>
    </xf>
    <xf numFmtId="0" fontId="6" fillId="0" borderId="36" xfId="0" applyFont="1" applyBorder="1" applyAlignment="1">
      <alignment horizontal="left"/>
    </xf>
    <xf numFmtId="0" fontId="6" fillId="0" borderId="36" xfId="0" applyFont="1" applyBorder="1"/>
    <xf numFmtId="0" fontId="6" fillId="0" borderId="46" xfId="0" applyFont="1" applyBorder="1" applyAlignment="1">
      <alignment horizontal="left"/>
    </xf>
    <xf numFmtId="0" fontId="13" fillId="0" borderId="36" xfId="0" applyFont="1" applyBorder="1"/>
    <xf numFmtId="0" fontId="6" fillId="0" borderId="64" xfId="0" applyFont="1" applyBorder="1"/>
    <xf numFmtId="0" fontId="6" fillId="0" borderId="63" xfId="0" applyFont="1" applyBorder="1" applyAlignment="1">
      <alignment horizontal="left"/>
    </xf>
    <xf numFmtId="0" fontId="6" fillId="0" borderId="46" xfId="0" applyFont="1" applyBorder="1"/>
    <xf numFmtId="0" fontId="8" fillId="0" borderId="24" xfId="0" applyFont="1" applyBorder="1" applyAlignment="1">
      <alignment horizontal="left"/>
    </xf>
    <xf numFmtId="0" fontId="6" fillId="0" borderId="34" xfId="0" applyFont="1" applyBorder="1" applyAlignment="1">
      <alignment horizontal="left"/>
    </xf>
    <xf numFmtId="0" fontId="8" fillId="0" borderId="34" xfId="0" applyFont="1" applyBorder="1" applyAlignment="1">
      <alignment horizontal="left"/>
    </xf>
    <xf numFmtId="0" fontId="8" fillId="0" borderId="32" xfId="0" applyFont="1" applyBorder="1" applyAlignment="1">
      <alignment horizontal="left"/>
    </xf>
    <xf numFmtId="0" fontId="6" fillId="0" borderId="32" xfId="0" applyFont="1" applyBorder="1" applyAlignment="1">
      <alignment horizontal="left"/>
    </xf>
    <xf numFmtId="0" fontId="6" fillId="0" borderId="26" xfId="0" applyFont="1" applyBorder="1" applyAlignment="1">
      <alignment horizontal="left"/>
    </xf>
    <xf numFmtId="0" fontId="6" fillId="0" borderId="34" xfId="0" applyFont="1" applyBorder="1" applyAlignment="1">
      <alignment wrapText="1"/>
    </xf>
    <xf numFmtId="2" fontId="11" fillId="8" borderId="89" xfId="0" applyNumberFormat="1" applyFont="1" applyFill="1" applyBorder="1" applyAlignment="1">
      <alignment horizontal="right"/>
    </xf>
    <xf numFmtId="0" fontId="11" fillId="0" borderId="85" xfId="0" applyFont="1" applyBorder="1" applyAlignment="1">
      <alignment horizontal="right"/>
    </xf>
    <xf numFmtId="2" fontId="11" fillId="0" borderId="34" xfId="0" applyNumberFormat="1" applyFont="1" applyBorder="1" applyAlignment="1">
      <alignment horizontal="right"/>
    </xf>
    <xf numFmtId="2" fontId="8" fillId="0" borderId="0" xfId="0" applyNumberFormat="1" applyFont="1" applyAlignment="1">
      <alignment horizontal="right"/>
    </xf>
    <xf numFmtId="2" fontId="8" fillId="0" borderId="34" xfId="0" applyNumberFormat="1" applyFont="1" applyBorder="1" applyAlignment="1">
      <alignment horizontal="left"/>
    </xf>
    <xf numFmtId="2" fontId="44" fillId="0" borderId="68" xfId="0" applyNumberFormat="1" applyFont="1" applyBorder="1" applyAlignment="1">
      <alignment horizontal="right" wrapText="1"/>
    </xf>
    <xf numFmtId="2" fontId="11" fillId="0" borderId="85" xfId="0" applyNumberFormat="1" applyFont="1" applyBorder="1" applyAlignment="1">
      <alignment horizontal="right" wrapText="1"/>
    </xf>
    <xf numFmtId="2" fontId="44" fillId="0" borderId="76" xfId="0" applyNumberFormat="1" applyFont="1" applyBorder="1" applyAlignment="1">
      <alignment horizontal="right" wrapText="1"/>
    </xf>
    <xf numFmtId="0" fontId="4" fillId="0" borderId="68" xfId="0" applyFont="1" applyBorder="1"/>
    <xf numFmtId="0" fontId="40" fillId="0" borderId="0" xfId="0" applyFont="1" applyAlignment="1">
      <alignment horizontal="center" vertical="center"/>
    </xf>
    <xf numFmtId="2" fontId="11" fillId="0" borderId="104" xfId="0" applyNumberFormat="1" applyFont="1" applyBorder="1"/>
    <xf numFmtId="0" fontId="5" fillId="0" borderId="84" xfId="0" applyFont="1" applyBorder="1" applyAlignment="1">
      <alignment horizontal="left"/>
    </xf>
    <xf numFmtId="167" fontId="11" fillId="0" borderId="68" xfId="0" applyNumberFormat="1" applyFont="1" applyBorder="1" applyAlignment="1">
      <alignment horizontal="right"/>
    </xf>
    <xf numFmtId="167" fontId="4" fillId="0" borderId="68" xfId="0" applyNumberFormat="1" applyFont="1" applyBorder="1" applyAlignment="1">
      <alignment horizontal="right"/>
    </xf>
    <xf numFmtId="0" fontId="8" fillId="0" borderId="59" xfId="0" applyFont="1" applyBorder="1" applyAlignment="1">
      <alignment horizontal="left"/>
    </xf>
    <xf numFmtId="0" fontId="6" fillId="0" borderId="76" xfId="0" applyFont="1" applyBorder="1" applyAlignment="1">
      <alignment horizontal="left"/>
    </xf>
    <xf numFmtId="0" fontId="4" fillId="0" borderId="96" xfId="0" applyFont="1" applyBorder="1" applyAlignment="1">
      <alignment horizontal="left"/>
    </xf>
    <xf numFmtId="167" fontId="11" fillId="0" borderId="71" xfId="0" applyNumberFormat="1" applyFont="1" applyBorder="1" applyAlignment="1">
      <alignment horizontal="right"/>
    </xf>
    <xf numFmtId="2" fontId="6" fillId="0" borderId="71" xfId="3" applyNumberFormat="1" applyFont="1" applyBorder="1" applyAlignment="1">
      <alignment horizontal="right"/>
    </xf>
    <xf numFmtId="165" fontId="4" fillId="0" borderId="90" xfId="0" applyNumberFormat="1" applyFont="1" applyBorder="1" applyAlignment="1">
      <alignment horizontal="right"/>
    </xf>
    <xf numFmtId="167" fontId="4" fillId="0" borderId="76" xfId="0" applyNumberFormat="1" applyFont="1" applyBorder="1" applyAlignment="1">
      <alignment horizontal="right"/>
    </xf>
    <xf numFmtId="0" fontId="13" fillId="0" borderId="89" xfId="0" applyFont="1" applyBorder="1" applyAlignment="1">
      <alignment horizontal="right"/>
    </xf>
    <xf numFmtId="165" fontId="4" fillId="0" borderId="89" xfId="0" applyNumberFormat="1" applyFont="1" applyBorder="1" applyAlignment="1">
      <alignment horizontal="right"/>
    </xf>
    <xf numFmtId="165" fontId="6" fillId="0" borderId="89" xfId="0" applyNumberFormat="1" applyFont="1" applyBorder="1" applyAlignment="1">
      <alignment horizontal="right"/>
    </xf>
    <xf numFmtId="0" fontId="6" fillId="0" borderId="86" xfId="0" applyFont="1" applyBorder="1" applyAlignment="1">
      <alignment horizontal="right"/>
    </xf>
    <xf numFmtId="2" fontId="5" fillId="7" borderId="83" xfId="0" applyNumberFormat="1" applyFont="1" applyFill="1" applyBorder="1" applyAlignment="1">
      <alignment horizontal="right"/>
    </xf>
    <xf numFmtId="0" fontId="40" fillId="0" borderId="14" xfId="0" applyFont="1" applyBorder="1" applyAlignment="1">
      <alignment horizontal="center" vertical="center"/>
    </xf>
    <xf numFmtId="14" fontId="40" fillId="0" borderId="118" xfId="0" applyNumberFormat="1" applyFont="1" applyBorder="1" applyAlignment="1">
      <alignment horizontal="center" vertical="center"/>
    </xf>
    <xf numFmtId="2" fontId="11" fillId="0" borderId="85" xfId="0" quotePrefix="1" applyNumberFormat="1" applyFont="1" applyBorder="1" applyAlignment="1">
      <alignment horizontal="right" wrapText="1"/>
    </xf>
    <xf numFmtId="2" fontId="11" fillId="0" borderId="26" xfId="0" applyNumberFormat="1" applyFont="1" applyBorder="1" applyAlignment="1">
      <alignment horizontal="right"/>
    </xf>
    <xf numFmtId="2" fontId="7" fillId="8" borderId="85" xfId="0" applyNumberFormat="1" applyFont="1" applyFill="1" applyBorder="1" applyAlignment="1">
      <alignment horizontal="right"/>
    </xf>
    <xf numFmtId="2" fontId="7" fillId="0" borderId="85" xfId="0" applyNumberFormat="1" applyFont="1" applyBorder="1" applyAlignment="1">
      <alignment horizontal="right" wrapText="1"/>
    </xf>
    <xf numFmtId="2" fontId="7" fillId="8" borderId="85" xfId="0" applyNumberFormat="1" applyFont="1" applyFill="1" applyBorder="1"/>
    <xf numFmtId="2" fontId="7" fillId="0" borderId="76" xfId="0" applyNumberFormat="1" applyFont="1" applyBorder="1" applyAlignment="1">
      <alignment horizontal="right" wrapText="1"/>
    </xf>
    <xf numFmtId="0" fontId="11" fillId="2" borderId="0" xfId="3" applyFont="1" applyFill="1"/>
    <xf numFmtId="0" fontId="11" fillId="2" borderId="0" xfId="0" applyFont="1" applyFill="1"/>
    <xf numFmtId="2" fontId="11" fillId="2" borderId="0" xfId="0" applyNumberFormat="1" applyFont="1" applyFill="1" applyAlignment="1">
      <alignment horizontal="right"/>
    </xf>
    <xf numFmtId="165" fontId="11" fillId="2" borderId="0" xfId="0" applyNumberFormat="1" applyFont="1" applyFill="1"/>
    <xf numFmtId="0" fontId="11" fillId="0" borderId="0" xfId="3" applyFont="1" applyAlignment="1">
      <alignment horizontal="left"/>
    </xf>
    <xf numFmtId="2" fontId="11" fillId="0" borderId="71" xfId="0" applyNumberFormat="1" applyFont="1" applyBorder="1" applyAlignment="1">
      <alignment horizontal="right" wrapText="1"/>
    </xf>
    <xf numFmtId="9" fontId="11" fillId="0" borderId="68" xfId="0" applyNumberFormat="1" applyFont="1" applyBorder="1" applyAlignment="1">
      <alignment horizontal="center" vertical="center" wrapText="1"/>
    </xf>
    <xf numFmtId="0" fontId="40" fillId="0" borderId="14" xfId="0" applyFont="1" applyBorder="1" applyAlignment="1">
      <alignment horizontal="center"/>
    </xf>
    <xf numFmtId="14" fontId="40" fillId="0" borderId="118" xfId="0" applyNumberFormat="1" applyFont="1" applyBorder="1" applyAlignment="1">
      <alignment horizontal="center"/>
    </xf>
    <xf numFmtId="2" fontId="11" fillId="0" borderId="59" xfId="0" applyNumberFormat="1" applyFont="1" applyBorder="1" applyAlignment="1">
      <alignment horizontal="right"/>
    </xf>
    <xf numFmtId="2" fontId="44" fillId="0" borderId="85" xfId="0" applyNumberFormat="1" applyFont="1" applyBorder="1" applyAlignment="1">
      <alignment horizontal="right"/>
    </xf>
    <xf numFmtId="0" fontId="46" fillId="0" borderId="34" xfId="0" applyFont="1" applyBorder="1" applyAlignment="1">
      <alignment horizontal="left"/>
    </xf>
    <xf numFmtId="0" fontId="46" fillId="0" borderId="96" xfId="0" applyFont="1" applyBorder="1" applyAlignment="1">
      <alignment horizontal="left"/>
    </xf>
    <xf numFmtId="2" fontId="44" fillId="0" borderId="71" xfId="0" applyNumberFormat="1" applyFont="1" applyBorder="1" applyAlignment="1">
      <alignment horizontal="right"/>
    </xf>
    <xf numFmtId="2" fontId="44" fillId="0" borderId="69" xfId="0" applyNumberFormat="1" applyFont="1" applyBorder="1" applyAlignment="1">
      <alignment horizontal="right"/>
    </xf>
    <xf numFmtId="2" fontId="47" fillId="7" borderId="71" xfId="0" applyNumberFormat="1" applyFont="1" applyFill="1" applyBorder="1" applyAlignment="1">
      <alignment horizontal="right"/>
    </xf>
    <xf numFmtId="2" fontId="47" fillId="7" borderId="83" xfId="0" applyNumberFormat="1" applyFont="1" applyFill="1" applyBorder="1" applyAlignment="1">
      <alignment horizontal="right"/>
    </xf>
    <xf numFmtId="2" fontId="47" fillId="7" borderId="68" xfId="0" applyNumberFormat="1" applyFont="1" applyFill="1" applyBorder="1" applyAlignment="1">
      <alignment horizontal="right"/>
    </xf>
    <xf numFmtId="2" fontId="47" fillId="7" borderId="76" xfId="0" applyNumberFormat="1" applyFont="1" applyFill="1" applyBorder="1" applyAlignment="1">
      <alignment horizontal="right"/>
    </xf>
    <xf numFmtId="1" fontId="5" fillId="0" borderId="10" xfId="0" applyNumberFormat="1" applyFont="1" applyBorder="1" applyAlignment="1">
      <alignment horizontal="center"/>
    </xf>
    <xf numFmtId="1" fontId="5" fillId="0" borderId="7" xfId="0" applyNumberFormat="1" applyFont="1" applyBorder="1" applyAlignment="1">
      <alignment horizontal="center"/>
    </xf>
    <xf numFmtId="1" fontId="5" fillId="0" borderId="8" xfId="0" applyNumberFormat="1" applyFont="1" applyBorder="1" applyAlignment="1">
      <alignment horizontal="center"/>
    </xf>
    <xf numFmtId="0" fontId="17" fillId="0" borderId="0" xfId="0" applyFont="1" applyAlignment="1">
      <alignment horizontal="left"/>
    </xf>
    <xf numFmtId="0" fontId="18" fillId="0" borderId="0" xfId="0" applyFont="1" applyAlignment="1">
      <alignment horizontal="left" wrapText="1"/>
    </xf>
    <xf numFmtId="0" fontId="4" fillId="0" borderId="0" xfId="0" applyFont="1" applyAlignment="1">
      <alignment horizontal="left" wrapText="1"/>
    </xf>
    <xf numFmtId="1" fontId="5" fillId="0" borderId="9" xfId="0" applyNumberFormat="1" applyFont="1" applyBorder="1" applyAlignment="1">
      <alignment horizontal="center"/>
    </xf>
    <xf numFmtId="1" fontId="5" fillId="0" borderId="3" xfId="0" applyNumberFormat="1" applyFont="1" applyBorder="1" applyAlignment="1">
      <alignment horizontal="center"/>
    </xf>
    <xf numFmtId="1" fontId="5" fillId="0" borderId="101" xfId="0" applyNumberFormat="1" applyFont="1" applyBorder="1" applyAlignment="1">
      <alignment horizontal="center"/>
    </xf>
    <xf numFmtId="1" fontId="5" fillId="0" borderId="4" xfId="0" applyNumberFormat="1" applyFont="1" applyBorder="1" applyAlignment="1">
      <alignment horizontal="center"/>
    </xf>
    <xf numFmtId="0" fontId="4" fillId="0" borderId="0" xfId="0" applyFont="1" applyAlignment="1">
      <alignment horizontal="left" vertical="center" wrapText="1"/>
    </xf>
    <xf numFmtId="0" fontId="12" fillId="0" borderId="10" xfId="0" applyFont="1" applyBorder="1" applyAlignment="1">
      <alignment horizontal="center" wrapText="1"/>
    </xf>
    <xf numFmtId="0" fontId="12" fillId="0" borderId="7" xfId="0" applyFont="1" applyBorder="1" applyAlignment="1">
      <alignment horizontal="center"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8" xfId="0" applyFont="1" applyBorder="1" applyAlignment="1">
      <alignment horizontal="center" wrapText="1"/>
    </xf>
    <xf numFmtId="0" fontId="12" fillId="0" borderId="10" xfId="0" applyFont="1" applyBorder="1" applyAlignment="1">
      <alignment horizontal="center"/>
    </xf>
    <xf numFmtId="0" fontId="5" fillId="0" borderId="10"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10"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4" fillId="0" borderId="0" xfId="3" applyFont="1" applyAlignment="1">
      <alignment horizontal="left" wrapText="1"/>
    </xf>
    <xf numFmtId="0" fontId="5" fillId="0" borderId="109" xfId="0" applyFont="1" applyBorder="1" applyAlignment="1">
      <alignment horizontal="center"/>
    </xf>
    <xf numFmtId="0" fontId="5" fillId="0" borderId="109" xfId="0" applyFont="1" applyBorder="1" applyAlignment="1">
      <alignment horizontal="center" wrapText="1"/>
    </xf>
    <xf numFmtId="0" fontId="4" fillId="2" borderId="0" xfId="3" applyFont="1" applyFill="1" applyAlignment="1">
      <alignment horizontal="left" wrapText="1"/>
    </xf>
    <xf numFmtId="0" fontId="4" fillId="0" borderId="0" xfId="3" applyFont="1" applyAlignment="1">
      <alignment horizontal="left" vertical="center" wrapText="1"/>
    </xf>
    <xf numFmtId="0" fontId="11" fillId="0" borderId="0" xfId="3" applyFont="1" applyAlignment="1">
      <alignment horizontal="left" vertical="center" wrapText="1"/>
    </xf>
    <xf numFmtId="1" fontId="5" fillId="0" borderId="10" xfId="0" applyNumberFormat="1" applyFont="1" applyBorder="1" applyAlignment="1">
      <alignment horizontal="center" wrapText="1"/>
    </xf>
    <xf numFmtId="1" fontId="5" fillId="0" borderId="7" xfId="0" applyNumberFormat="1" applyFont="1" applyBorder="1" applyAlignment="1">
      <alignment horizontal="center" wrapText="1"/>
    </xf>
    <xf numFmtId="0" fontId="4" fillId="0" borderId="0" xfId="6" applyFont="1" applyAlignment="1">
      <alignment horizontal="left" wrapText="1"/>
    </xf>
    <xf numFmtId="0" fontId="4" fillId="2" borderId="0" xfId="6" applyFont="1" applyFill="1" applyAlignment="1">
      <alignment horizontal="left" wrapText="1"/>
    </xf>
    <xf numFmtId="0" fontId="6" fillId="0" borderId="0" xfId="0" applyFont="1" applyAlignment="1">
      <alignment horizontal="left" wrapText="1"/>
    </xf>
    <xf numFmtId="0" fontId="4" fillId="0" borderId="0" xfId="0" applyFont="1"/>
    <xf numFmtId="0" fontId="6" fillId="0" borderId="15" xfId="0" applyFont="1" applyBorder="1" applyAlignment="1">
      <alignment wrapText="1"/>
    </xf>
    <xf numFmtId="0" fontId="13" fillId="0" borderId="10" xfId="0" applyFont="1" applyBorder="1" applyAlignment="1">
      <alignment horizontal="center" vertical="top" wrapText="1"/>
    </xf>
    <xf numFmtId="0" fontId="13" fillId="0" borderId="7" xfId="0" applyFont="1" applyBorder="1" applyAlignment="1">
      <alignment horizontal="center" vertical="top" wrapText="1"/>
    </xf>
    <xf numFmtId="0" fontId="13" fillId="0" borderId="8" xfId="0" applyFont="1" applyBorder="1" applyAlignment="1">
      <alignment horizontal="center" vertical="top" wrapText="1"/>
    </xf>
    <xf numFmtId="0" fontId="13" fillId="0" borderId="10" xfId="0" applyFont="1" applyBorder="1" applyAlignment="1">
      <alignment horizontal="center" vertical="top"/>
    </xf>
    <xf numFmtId="0" fontId="13" fillId="0" borderId="7" xfId="0" applyFont="1" applyBorder="1" applyAlignment="1">
      <alignment horizontal="center" vertical="top"/>
    </xf>
    <xf numFmtId="0" fontId="13" fillId="0" borderId="8" xfId="0" applyFont="1" applyBorder="1" applyAlignment="1">
      <alignment horizontal="center" vertical="top"/>
    </xf>
    <xf numFmtId="0" fontId="14" fillId="0" borderId="15" xfId="0" applyFont="1" applyBorder="1" applyAlignment="1">
      <alignment horizontal="right" wrapText="1"/>
    </xf>
    <xf numFmtId="0" fontId="11" fillId="2" borderId="0" xfId="3" applyFont="1" applyFill="1" applyAlignment="1">
      <alignment horizontal="left"/>
    </xf>
  </cellXfs>
  <cellStyles count="9">
    <cellStyle name="Comma 2" xfId="4" xr:uid="{00000000-0005-0000-0000-000000000000}"/>
    <cellStyle name="Comma 2 2" xfId="7" xr:uid="{41718DED-FBF6-4AC0-A831-A0A8B8549262}"/>
    <cellStyle name="Comma 3" xfId="5" xr:uid="{00000000-0005-0000-0000-000001000000}"/>
    <cellStyle name="Excel Built-in Normal" xfId="2" xr:uid="{00000000-0005-0000-0000-000002000000}"/>
    <cellStyle name="Normal" xfId="0" builtinId="0"/>
    <cellStyle name="Normal 2" xfId="3" xr:uid="{00000000-0005-0000-0000-000004000000}"/>
    <cellStyle name="표준 3" xfId="8" xr:uid="{8AF1D881-DC0B-4FB9-BD71-5A733522C097}"/>
    <cellStyle name="標準 2" xfId="6" xr:uid="{00000000-0005-0000-0000-000005000000}"/>
    <cellStyle name="標準_COMP FORMS Japan" xfId="1" xr:uid="{00000000-0005-0000-0000-000006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5965D-9AC4-48BE-9828-9D43A6471EE4}">
  <dimension ref="B1:F63"/>
  <sheetViews>
    <sheetView workbookViewId="0">
      <pane ySplit="8" topLeftCell="A9" activePane="bottomLeft" state="frozen"/>
      <selection pane="bottomLeft" activeCell="F2" sqref="F2"/>
    </sheetView>
  </sheetViews>
  <sheetFormatPr defaultColWidth="19.7109375" defaultRowHeight="12.75" x14ac:dyDescent="0.2"/>
  <cols>
    <col min="1" max="1" width="5.28515625" style="79" customWidth="1"/>
    <col min="2" max="2" width="22.5703125" style="79" customWidth="1"/>
    <col min="3" max="3" width="21.140625" style="79" customWidth="1"/>
    <col min="4" max="5" width="16.85546875" style="79" customWidth="1"/>
    <col min="6" max="6" width="22.28515625" style="79" customWidth="1"/>
    <col min="7" max="16384" width="19.7109375" style="79"/>
  </cols>
  <sheetData>
    <row r="1" spans="2:6" x14ac:dyDescent="0.2">
      <c r="F1" s="896" t="s">
        <v>1172</v>
      </c>
    </row>
    <row r="2" spans="2:6" x14ac:dyDescent="0.2">
      <c r="F2" s="897" t="s">
        <v>1147</v>
      </c>
    </row>
    <row r="3" spans="2:6" x14ac:dyDescent="0.2">
      <c r="F3" s="897"/>
    </row>
    <row r="4" spans="2:6" x14ac:dyDescent="0.2">
      <c r="B4" s="295" t="s">
        <v>1153</v>
      </c>
      <c r="C4" s="295"/>
      <c r="D4" s="295"/>
      <c r="F4" s="899" t="s">
        <v>1149</v>
      </c>
    </row>
    <row r="5" spans="2:6" x14ac:dyDescent="0.2">
      <c r="B5" s="898" t="s">
        <v>1152</v>
      </c>
      <c r="C5" s="295"/>
      <c r="D5" s="295"/>
      <c r="F5" s="899" t="s">
        <v>1150</v>
      </c>
    </row>
    <row r="6" spans="2:6" x14ac:dyDescent="0.2">
      <c r="B6" s="898" t="s">
        <v>1148</v>
      </c>
      <c r="C6" s="295"/>
      <c r="D6" s="295"/>
      <c r="F6" s="900" t="s">
        <v>1151</v>
      </c>
    </row>
    <row r="7" spans="2:6" ht="13.5" thickBot="1" x14ac:dyDescent="0.25"/>
    <row r="8" spans="2:6" ht="39" thickBot="1" x14ac:dyDescent="0.25">
      <c r="B8" s="913" t="s">
        <v>1143</v>
      </c>
      <c r="C8" s="914" t="s">
        <v>1142</v>
      </c>
      <c r="D8" s="915" t="s">
        <v>1144</v>
      </c>
      <c r="E8" s="914" t="s">
        <v>1145</v>
      </c>
      <c r="F8" s="916" t="s">
        <v>1146</v>
      </c>
    </row>
    <row r="9" spans="2:6" x14ac:dyDescent="0.2">
      <c r="B9" s="905" t="s">
        <v>20</v>
      </c>
      <c r="C9" s="894" t="s">
        <v>1128</v>
      </c>
      <c r="D9" s="956" t="s">
        <v>1128</v>
      </c>
      <c r="E9" s="894"/>
      <c r="F9" s="906">
        <v>45426</v>
      </c>
    </row>
    <row r="10" spans="2:6" x14ac:dyDescent="0.2">
      <c r="B10" s="905" t="s">
        <v>21</v>
      </c>
      <c r="C10" s="894" t="s">
        <v>1128</v>
      </c>
      <c r="D10" s="895" t="s">
        <v>1128</v>
      </c>
      <c r="E10" s="894" t="s">
        <v>1128</v>
      </c>
      <c r="F10" s="906">
        <v>45519</v>
      </c>
    </row>
    <row r="11" spans="2:6" x14ac:dyDescent="0.2">
      <c r="B11" s="905" t="s">
        <v>22</v>
      </c>
      <c r="C11" s="894" t="s">
        <v>1128</v>
      </c>
      <c r="D11" s="895" t="s">
        <v>1128</v>
      </c>
      <c r="E11" s="894" t="s">
        <v>1128</v>
      </c>
      <c r="F11" s="907">
        <v>45513</v>
      </c>
    </row>
    <row r="12" spans="2:6" x14ac:dyDescent="0.2">
      <c r="B12" s="905" t="s">
        <v>108</v>
      </c>
      <c r="C12" s="894" t="s">
        <v>1154</v>
      </c>
      <c r="D12" s="895"/>
      <c r="E12" s="894"/>
      <c r="F12" s="906">
        <v>45518</v>
      </c>
    </row>
    <row r="13" spans="2:6" x14ac:dyDescent="0.2">
      <c r="B13" s="905" t="s">
        <v>23</v>
      </c>
      <c r="C13" s="894" t="s">
        <v>1128</v>
      </c>
      <c r="D13" s="895" t="s">
        <v>1128</v>
      </c>
      <c r="E13" s="894" t="s">
        <v>1128</v>
      </c>
      <c r="F13" s="906">
        <v>45551</v>
      </c>
    </row>
    <row r="14" spans="2:6" x14ac:dyDescent="0.2">
      <c r="B14" s="905" t="s">
        <v>160</v>
      </c>
      <c r="C14" s="902"/>
      <c r="D14" s="895"/>
      <c r="E14" s="894"/>
      <c r="F14" s="906"/>
    </row>
    <row r="15" spans="2:6" x14ac:dyDescent="0.2">
      <c r="B15" s="905" t="s">
        <v>24</v>
      </c>
      <c r="C15" s="894" t="s">
        <v>1128</v>
      </c>
      <c r="D15" s="895" t="s">
        <v>1128</v>
      </c>
      <c r="E15" s="894" t="s">
        <v>1128</v>
      </c>
      <c r="F15" s="906">
        <v>45467</v>
      </c>
    </row>
    <row r="16" spans="2:6" x14ac:dyDescent="0.2">
      <c r="B16" s="905" t="s">
        <v>69</v>
      </c>
      <c r="C16" s="902" t="s">
        <v>1128</v>
      </c>
      <c r="D16" s="895" t="s">
        <v>1128</v>
      </c>
      <c r="E16" s="894" t="s">
        <v>1128</v>
      </c>
      <c r="F16" s="906">
        <v>45518</v>
      </c>
    </row>
    <row r="17" spans="2:6" x14ac:dyDescent="0.2">
      <c r="B17" s="905" t="s">
        <v>48</v>
      </c>
      <c r="C17" s="894" t="s">
        <v>1128</v>
      </c>
      <c r="D17" s="895" t="s">
        <v>1128</v>
      </c>
      <c r="E17" s="894" t="s">
        <v>1128</v>
      </c>
      <c r="F17" s="906">
        <v>45492</v>
      </c>
    </row>
    <row r="18" spans="2:6" x14ac:dyDescent="0.2">
      <c r="B18" s="905" t="s">
        <v>154</v>
      </c>
      <c r="C18" s="894" t="s">
        <v>1128</v>
      </c>
      <c r="D18" s="895" t="s">
        <v>1128</v>
      </c>
      <c r="E18" s="894" t="s">
        <v>1128</v>
      </c>
      <c r="F18" s="906">
        <v>45520</v>
      </c>
    </row>
    <row r="19" spans="2:6" x14ac:dyDescent="0.2">
      <c r="B19" s="905" t="s">
        <v>96</v>
      </c>
      <c r="C19" s="894" t="s">
        <v>1128</v>
      </c>
      <c r="D19" s="895" t="s">
        <v>1128</v>
      </c>
      <c r="E19" s="894"/>
      <c r="F19" s="906">
        <v>45552</v>
      </c>
    </row>
    <row r="20" spans="2:6" x14ac:dyDescent="0.2">
      <c r="B20" s="905" t="s">
        <v>99</v>
      </c>
      <c r="C20" s="894" t="s">
        <v>1128</v>
      </c>
      <c r="D20" s="895" t="s">
        <v>1129</v>
      </c>
      <c r="E20" s="894"/>
      <c r="F20" s="906">
        <v>45511</v>
      </c>
    </row>
    <row r="21" spans="2:6" x14ac:dyDescent="0.2">
      <c r="B21" s="905" t="s">
        <v>79</v>
      </c>
      <c r="C21" s="894" t="s">
        <v>1128</v>
      </c>
      <c r="D21" s="895" t="s">
        <v>1128</v>
      </c>
      <c r="E21" s="894" t="s">
        <v>1128</v>
      </c>
      <c r="F21" s="906">
        <v>45550</v>
      </c>
    </row>
    <row r="22" spans="2:6" x14ac:dyDescent="0.2">
      <c r="B22" s="905" t="s">
        <v>107</v>
      </c>
      <c r="C22" s="894" t="s">
        <v>1128</v>
      </c>
      <c r="D22" s="956" t="s">
        <v>1129</v>
      </c>
      <c r="E22" s="894" t="s">
        <v>1128</v>
      </c>
      <c r="F22" s="906">
        <v>45490</v>
      </c>
    </row>
    <row r="23" spans="2:6" x14ac:dyDescent="0.2">
      <c r="B23" s="905" t="s">
        <v>91</v>
      </c>
      <c r="C23" s="894" t="s">
        <v>1128</v>
      </c>
      <c r="D23" s="895" t="s">
        <v>1128</v>
      </c>
      <c r="E23" s="894" t="s">
        <v>1128</v>
      </c>
      <c r="F23" s="906">
        <v>45518</v>
      </c>
    </row>
    <row r="24" spans="2:6" x14ac:dyDescent="0.2">
      <c r="B24" s="905" t="s">
        <v>1130</v>
      </c>
      <c r="C24" s="894" t="s">
        <v>1128</v>
      </c>
      <c r="D24" s="895" t="s">
        <v>1128</v>
      </c>
      <c r="E24" s="894" t="s">
        <v>1128</v>
      </c>
      <c r="F24" s="906">
        <v>45503</v>
      </c>
    </row>
    <row r="25" spans="2:6" x14ac:dyDescent="0.2">
      <c r="B25" s="905" t="s">
        <v>25</v>
      </c>
      <c r="C25" s="894" t="s">
        <v>1154</v>
      </c>
      <c r="D25" s="895"/>
      <c r="E25" s="894"/>
      <c r="F25" s="906">
        <v>45552</v>
      </c>
    </row>
    <row r="26" spans="2:6" x14ac:dyDescent="0.2">
      <c r="B26" s="905" t="s">
        <v>26</v>
      </c>
      <c r="C26" s="894" t="s">
        <v>1128</v>
      </c>
      <c r="D26" s="895" t="s">
        <v>1128</v>
      </c>
      <c r="E26" s="894" t="s">
        <v>1128</v>
      </c>
      <c r="F26" s="906">
        <v>45510</v>
      </c>
    </row>
    <row r="27" spans="2:6" x14ac:dyDescent="0.2">
      <c r="B27" s="905" t="s">
        <v>1131</v>
      </c>
      <c r="C27" s="894"/>
      <c r="D27" s="895"/>
      <c r="E27" s="894"/>
      <c r="F27" s="906"/>
    </row>
    <row r="28" spans="2:6" x14ac:dyDescent="0.2">
      <c r="B28" s="905" t="s">
        <v>27</v>
      </c>
      <c r="C28" s="973" t="s">
        <v>1128</v>
      </c>
      <c r="D28" s="956" t="s">
        <v>1129</v>
      </c>
      <c r="E28" s="894"/>
      <c r="F28" s="974">
        <v>45611</v>
      </c>
    </row>
    <row r="29" spans="2:6" x14ac:dyDescent="0.2">
      <c r="B29" s="905" t="s">
        <v>1132</v>
      </c>
      <c r="C29" s="894"/>
      <c r="D29" s="895"/>
      <c r="E29" s="894"/>
      <c r="F29" s="906"/>
    </row>
    <row r="30" spans="2:6" x14ac:dyDescent="0.2">
      <c r="B30" s="905" t="s">
        <v>86</v>
      </c>
      <c r="C30" s="894" t="s">
        <v>1154</v>
      </c>
      <c r="D30" s="895"/>
      <c r="E30" s="894"/>
      <c r="F30" s="906">
        <v>45460</v>
      </c>
    </row>
    <row r="31" spans="2:6" x14ac:dyDescent="0.2">
      <c r="B31" s="905" t="s">
        <v>1133</v>
      </c>
      <c r="C31" s="903" t="s">
        <v>1128</v>
      </c>
      <c r="D31" s="895" t="s">
        <v>1129</v>
      </c>
      <c r="E31" s="894" t="s">
        <v>1128</v>
      </c>
      <c r="F31" s="906">
        <v>45553</v>
      </c>
    </row>
    <row r="32" spans="2:6" x14ac:dyDescent="0.2">
      <c r="B32" s="905" t="s">
        <v>117</v>
      </c>
      <c r="C32" s="973" t="s">
        <v>1154</v>
      </c>
      <c r="D32" s="956"/>
      <c r="E32" s="973"/>
      <c r="F32" s="974">
        <v>45544</v>
      </c>
    </row>
    <row r="33" spans="2:6" x14ac:dyDescent="0.2">
      <c r="B33" s="905" t="s">
        <v>28</v>
      </c>
      <c r="C33" s="973" t="s">
        <v>1154</v>
      </c>
      <c r="D33" s="895"/>
      <c r="E33" s="894"/>
      <c r="F33" s="974">
        <v>45553</v>
      </c>
    </row>
    <row r="34" spans="2:6" x14ac:dyDescent="0.2">
      <c r="B34" s="905" t="s">
        <v>29</v>
      </c>
      <c r="C34" s="894" t="s">
        <v>1128</v>
      </c>
      <c r="D34" s="895" t="s">
        <v>1128</v>
      </c>
      <c r="E34" s="894"/>
      <c r="F34" s="906">
        <v>45492</v>
      </c>
    </row>
    <row r="35" spans="2:6" x14ac:dyDescent="0.2">
      <c r="B35" s="905" t="s">
        <v>30</v>
      </c>
      <c r="C35" s="894" t="s">
        <v>1128</v>
      </c>
      <c r="D35" s="895" t="s">
        <v>1128</v>
      </c>
      <c r="E35" s="894" t="s">
        <v>1128</v>
      </c>
      <c r="F35" s="906">
        <v>45518</v>
      </c>
    </row>
    <row r="36" spans="2:6" x14ac:dyDescent="0.2">
      <c r="B36" s="905" t="s">
        <v>31</v>
      </c>
      <c r="C36" s="894" t="s">
        <v>1128</v>
      </c>
      <c r="D36" s="895" t="s">
        <v>1128</v>
      </c>
      <c r="E36" s="894" t="s">
        <v>1128</v>
      </c>
      <c r="F36" s="906">
        <v>45499</v>
      </c>
    </row>
    <row r="37" spans="2:6" x14ac:dyDescent="0.2">
      <c r="B37" s="905" t="s">
        <v>116</v>
      </c>
      <c r="C37" s="894" t="s">
        <v>1128</v>
      </c>
      <c r="D37" s="895" t="s">
        <v>1128</v>
      </c>
      <c r="E37" s="894" t="s">
        <v>1128</v>
      </c>
      <c r="F37" s="906">
        <v>45516</v>
      </c>
    </row>
    <row r="38" spans="2:6" x14ac:dyDescent="0.2">
      <c r="B38" s="905" t="s">
        <v>32</v>
      </c>
      <c r="C38" s="894" t="s">
        <v>1128</v>
      </c>
      <c r="D38" s="895" t="s">
        <v>1128</v>
      </c>
      <c r="E38" s="894"/>
      <c r="F38" s="906">
        <v>45545</v>
      </c>
    </row>
    <row r="39" spans="2:6" x14ac:dyDescent="0.2">
      <c r="B39" s="905" t="s">
        <v>33</v>
      </c>
      <c r="C39" s="894" t="s">
        <v>1128</v>
      </c>
      <c r="D39" s="895" t="s">
        <v>1128</v>
      </c>
      <c r="E39" s="894" t="s">
        <v>1128</v>
      </c>
      <c r="F39" s="906">
        <v>45471</v>
      </c>
    </row>
    <row r="40" spans="2:6" x14ac:dyDescent="0.2">
      <c r="B40" s="905" t="s">
        <v>90</v>
      </c>
      <c r="C40" s="894" t="s">
        <v>1128</v>
      </c>
      <c r="D40" s="956" t="s">
        <v>1129</v>
      </c>
      <c r="E40" s="894"/>
      <c r="F40" s="906">
        <v>45544</v>
      </c>
    </row>
    <row r="41" spans="2:6" x14ac:dyDescent="0.2">
      <c r="B41" s="905" t="s">
        <v>1134</v>
      </c>
      <c r="C41" s="894" t="s">
        <v>1128</v>
      </c>
      <c r="D41" s="895" t="s">
        <v>1128</v>
      </c>
      <c r="E41" s="894" t="s">
        <v>1128</v>
      </c>
      <c r="F41" s="906">
        <v>45519</v>
      </c>
    </row>
    <row r="42" spans="2:6" x14ac:dyDescent="0.2">
      <c r="B42" s="905" t="s">
        <v>173</v>
      </c>
      <c r="C42" s="894" t="s">
        <v>1128</v>
      </c>
      <c r="D42" s="895" t="s">
        <v>717</v>
      </c>
      <c r="E42" s="894" t="s">
        <v>1128</v>
      </c>
      <c r="F42" s="906">
        <v>45519</v>
      </c>
    </row>
    <row r="43" spans="2:6" x14ac:dyDescent="0.2">
      <c r="B43" s="905" t="s">
        <v>43</v>
      </c>
      <c r="C43" s="894" t="s">
        <v>1154</v>
      </c>
      <c r="D43" s="895"/>
      <c r="E43" s="894"/>
      <c r="F43" s="906">
        <v>45545</v>
      </c>
    </row>
    <row r="44" spans="2:6" x14ac:dyDescent="0.2">
      <c r="B44" s="905" t="s">
        <v>80</v>
      </c>
      <c r="C44" s="894"/>
      <c r="D44" s="901"/>
      <c r="E44" s="902"/>
      <c r="F44" s="906"/>
    </row>
    <row r="45" spans="2:6" x14ac:dyDescent="0.2">
      <c r="B45" s="905" t="s">
        <v>44</v>
      </c>
      <c r="C45" s="894" t="s">
        <v>1128</v>
      </c>
      <c r="D45" s="895" t="s">
        <v>1128</v>
      </c>
      <c r="E45" s="894" t="s">
        <v>1128</v>
      </c>
      <c r="F45" s="906">
        <v>45516</v>
      </c>
    </row>
    <row r="46" spans="2:6" x14ac:dyDescent="0.2">
      <c r="B46" s="905" t="s">
        <v>1135</v>
      </c>
      <c r="C46" s="894" t="s">
        <v>1128</v>
      </c>
      <c r="D46" s="895" t="s">
        <v>1129</v>
      </c>
      <c r="E46" s="894" t="s">
        <v>1128</v>
      </c>
      <c r="F46" s="906">
        <v>45497</v>
      </c>
    </row>
    <row r="47" spans="2:6" x14ac:dyDescent="0.2">
      <c r="B47" s="905" t="s">
        <v>1136</v>
      </c>
      <c r="C47" s="894" t="s">
        <v>1154</v>
      </c>
      <c r="D47" s="895"/>
      <c r="E47" s="894"/>
      <c r="F47" s="906">
        <v>45488</v>
      </c>
    </row>
    <row r="48" spans="2:6" x14ac:dyDescent="0.2">
      <c r="B48" s="905" t="s">
        <v>36</v>
      </c>
      <c r="C48" s="902" t="s">
        <v>1128</v>
      </c>
      <c r="D48" s="956" t="s">
        <v>1129</v>
      </c>
      <c r="E48" s="894"/>
      <c r="F48" s="906">
        <v>45518</v>
      </c>
    </row>
    <row r="49" spans="2:6" x14ac:dyDescent="0.2">
      <c r="B49" s="905" t="s">
        <v>1137</v>
      </c>
      <c r="C49" s="973" t="s">
        <v>1128</v>
      </c>
      <c r="D49" s="956" t="s">
        <v>1162</v>
      </c>
      <c r="E49" s="973"/>
      <c r="F49" s="974">
        <v>45596</v>
      </c>
    </row>
    <row r="50" spans="2:6" x14ac:dyDescent="0.2">
      <c r="B50" s="905" t="s">
        <v>102</v>
      </c>
      <c r="C50" s="894" t="s">
        <v>1128</v>
      </c>
      <c r="D50" s="895" t="s">
        <v>1128</v>
      </c>
      <c r="E50" s="894" t="s">
        <v>1128</v>
      </c>
      <c r="F50" s="906">
        <v>45520</v>
      </c>
    </row>
    <row r="51" spans="2:6" x14ac:dyDescent="0.2">
      <c r="B51" s="905" t="s">
        <v>89</v>
      </c>
      <c r="C51" s="894" t="s">
        <v>1154</v>
      </c>
      <c r="D51" s="895"/>
      <c r="E51" s="894"/>
      <c r="F51" s="906">
        <v>45553</v>
      </c>
    </row>
    <row r="52" spans="2:6" x14ac:dyDescent="0.2">
      <c r="B52" s="905" t="s">
        <v>38</v>
      </c>
      <c r="C52" s="903" t="s">
        <v>1128</v>
      </c>
      <c r="D52" s="895" t="s">
        <v>1128</v>
      </c>
      <c r="E52" s="894" t="s">
        <v>1128</v>
      </c>
      <c r="F52" s="906">
        <v>45517</v>
      </c>
    </row>
    <row r="53" spans="2:6" x14ac:dyDescent="0.2">
      <c r="B53" s="905" t="s">
        <v>1138</v>
      </c>
      <c r="C53" s="894" t="s">
        <v>1128</v>
      </c>
      <c r="D53" s="895" t="s">
        <v>1129</v>
      </c>
      <c r="E53" s="894" t="s">
        <v>1128</v>
      </c>
      <c r="F53" s="906">
        <v>45545</v>
      </c>
    </row>
    <row r="54" spans="2:6" x14ac:dyDescent="0.2">
      <c r="B54" s="905" t="s">
        <v>109</v>
      </c>
      <c r="C54" s="902" t="s">
        <v>1128</v>
      </c>
      <c r="D54" s="956" t="s">
        <v>1129</v>
      </c>
      <c r="E54" s="894"/>
      <c r="F54" s="906">
        <v>45497</v>
      </c>
    </row>
    <row r="55" spans="2:6" x14ac:dyDescent="0.2">
      <c r="B55" s="905" t="s">
        <v>81</v>
      </c>
      <c r="C55" s="902" t="s">
        <v>1128</v>
      </c>
      <c r="D55" s="895" t="s">
        <v>1128</v>
      </c>
      <c r="E55" s="894" t="s">
        <v>1128</v>
      </c>
      <c r="F55" s="906">
        <v>45515</v>
      </c>
    </row>
    <row r="56" spans="2:6" x14ac:dyDescent="0.2">
      <c r="B56" s="905" t="s">
        <v>1139</v>
      </c>
      <c r="C56" s="894" t="s">
        <v>1128</v>
      </c>
      <c r="D56" s="895" t="s">
        <v>1128</v>
      </c>
      <c r="E56" s="894" t="s">
        <v>1128</v>
      </c>
      <c r="F56" s="906">
        <v>45532</v>
      </c>
    </row>
    <row r="57" spans="2:6" x14ac:dyDescent="0.2">
      <c r="B57" s="908" t="s">
        <v>1140</v>
      </c>
      <c r="C57" s="988" t="s">
        <v>1128</v>
      </c>
      <c r="D57" s="956" t="s">
        <v>1129</v>
      </c>
      <c r="E57" s="904"/>
      <c r="F57" s="989">
        <v>45609</v>
      </c>
    </row>
    <row r="58" spans="2:6" x14ac:dyDescent="0.2">
      <c r="B58" s="905" t="s">
        <v>40</v>
      </c>
      <c r="C58" s="902" t="s">
        <v>1128</v>
      </c>
      <c r="D58" s="895" t="s">
        <v>1128</v>
      </c>
      <c r="E58" s="894" t="s">
        <v>1128</v>
      </c>
      <c r="F58" s="906">
        <v>45518</v>
      </c>
    </row>
    <row r="59" spans="2:6" x14ac:dyDescent="0.2">
      <c r="B59" s="905" t="s">
        <v>1009</v>
      </c>
      <c r="C59" s="894" t="s">
        <v>1128</v>
      </c>
      <c r="D59" s="895" t="s">
        <v>1128</v>
      </c>
      <c r="E59" s="894" t="s">
        <v>1128</v>
      </c>
      <c r="F59" s="906">
        <v>45518</v>
      </c>
    </row>
    <row r="60" spans="2:6" x14ac:dyDescent="0.2">
      <c r="B60" s="905" t="s">
        <v>1141</v>
      </c>
      <c r="C60" s="894" t="s">
        <v>1128</v>
      </c>
      <c r="D60" s="895" t="s">
        <v>1128</v>
      </c>
      <c r="E60" s="894" t="s">
        <v>1128</v>
      </c>
      <c r="F60" s="906">
        <v>45519</v>
      </c>
    </row>
    <row r="61" spans="2:6" x14ac:dyDescent="0.2">
      <c r="B61" s="905" t="s">
        <v>41</v>
      </c>
      <c r="C61" s="894" t="s">
        <v>1154</v>
      </c>
      <c r="D61" s="895"/>
      <c r="E61" s="894" t="s">
        <v>1128</v>
      </c>
      <c r="F61" s="906">
        <v>45488</v>
      </c>
    </row>
    <row r="62" spans="2:6" x14ac:dyDescent="0.2">
      <c r="B62" s="905" t="s">
        <v>5</v>
      </c>
      <c r="C62" s="894" t="s">
        <v>1128</v>
      </c>
      <c r="D62" s="895" t="s">
        <v>1128</v>
      </c>
      <c r="E62" s="894" t="s">
        <v>1128</v>
      </c>
      <c r="F62" s="906">
        <v>45518</v>
      </c>
    </row>
    <row r="63" spans="2:6" ht="13.5" thickBot="1" x14ac:dyDescent="0.25">
      <c r="B63" s="909" t="s">
        <v>42</v>
      </c>
      <c r="C63" s="910" t="s">
        <v>1128</v>
      </c>
      <c r="D63" s="911" t="s">
        <v>1128</v>
      </c>
      <c r="E63" s="910" t="s">
        <v>1128</v>
      </c>
      <c r="F63" s="912">
        <v>45519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T183"/>
  <sheetViews>
    <sheetView showGridLines="0" zoomScaleNormal="100" zoomScaleSheetLayoutView="100" workbookViewId="0">
      <selection activeCell="R23" sqref="R23"/>
    </sheetView>
  </sheetViews>
  <sheetFormatPr defaultColWidth="8.7109375" defaultRowHeight="12" customHeight="1" x14ac:dyDescent="0.15"/>
  <cols>
    <col min="1" max="1" width="20.5703125" style="1" customWidth="1"/>
    <col min="2" max="6" width="8.42578125" style="1" customWidth="1"/>
    <col min="7" max="7" width="9.140625" style="1" bestFit="1" customWidth="1"/>
    <col min="8" max="10" width="10" style="1" customWidth="1"/>
    <col min="11" max="18" width="8.28515625" style="1" customWidth="1"/>
    <col min="19" max="36" width="7.7109375" style="1" customWidth="1"/>
    <col min="37" max="16384" width="8.7109375" style="1"/>
  </cols>
  <sheetData>
    <row r="1" spans="1:46" ht="12" customHeight="1" thickBot="1" x14ac:dyDescent="0.2">
      <c r="A1" s="2" t="s">
        <v>178</v>
      </c>
      <c r="E1" s="59"/>
      <c r="F1" s="59"/>
      <c r="G1" s="59"/>
      <c r="H1" s="59"/>
      <c r="I1" s="59"/>
      <c r="J1" s="59"/>
      <c r="AA1" s="59"/>
      <c r="AB1" s="59"/>
      <c r="AC1" s="59"/>
      <c r="AD1" s="59"/>
      <c r="AE1" s="2"/>
      <c r="AF1" s="2"/>
      <c r="AG1" s="2"/>
      <c r="AH1" s="2"/>
      <c r="AI1" s="2"/>
      <c r="AJ1" s="2"/>
    </row>
    <row r="2" spans="1:46" ht="12" customHeight="1" x14ac:dyDescent="0.15">
      <c r="A2" s="498"/>
      <c r="B2" s="1029" t="s">
        <v>1047</v>
      </c>
      <c r="C2" s="1030"/>
      <c r="D2" s="1030"/>
      <c r="E2" s="1030"/>
      <c r="F2" s="1030"/>
      <c r="G2" s="1030"/>
      <c r="H2" s="1030"/>
      <c r="I2" s="1030"/>
      <c r="J2" s="1030"/>
      <c r="K2" s="1000" t="s">
        <v>0</v>
      </c>
      <c r="L2" s="1001"/>
      <c r="M2" s="1001"/>
      <c r="N2" s="1001"/>
      <c r="O2" s="1001"/>
      <c r="P2" s="1001"/>
      <c r="Q2" s="1001"/>
      <c r="R2" s="1002"/>
      <c r="S2" s="1018" t="s">
        <v>8</v>
      </c>
      <c r="T2" s="1018"/>
      <c r="U2" s="1018"/>
      <c r="V2" s="1018"/>
      <c r="W2" s="1018"/>
      <c r="X2" s="1018"/>
      <c r="Y2" s="1018"/>
      <c r="Z2" s="1018"/>
      <c r="AA2" s="1020" t="s">
        <v>82</v>
      </c>
      <c r="AB2" s="1021"/>
      <c r="AC2" s="1021"/>
      <c r="AD2" s="1021"/>
      <c r="AE2" s="1021"/>
      <c r="AF2" s="1021"/>
      <c r="AG2" s="1021"/>
      <c r="AH2" s="1021"/>
      <c r="AI2" s="1021"/>
      <c r="AJ2" s="1022"/>
    </row>
    <row r="3" spans="1:46" s="96" customFormat="1" ht="12" customHeight="1" x14ac:dyDescent="0.15">
      <c r="A3" s="499" t="s">
        <v>67</v>
      </c>
      <c r="B3" s="168">
        <v>2016</v>
      </c>
      <c r="C3" s="169">
        <v>2017</v>
      </c>
      <c r="D3" s="169">
        <v>2018</v>
      </c>
      <c r="E3" s="169">
        <v>2019</v>
      </c>
      <c r="F3" s="169" t="s">
        <v>1048</v>
      </c>
      <c r="G3" s="169" t="s">
        <v>1049</v>
      </c>
      <c r="H3" s="169" t="s">
        <v>1050</v>
      </c>
      <c r="I3" s="169" t="s">
        <v>1068</v>
      </c>
      <c r="J3" s="194" t="s">
        <v>1069</v>
      </c>
      <c r="K3" s="168">
        <v>2016</v>
      </c>
      <c r="L3" s="169">
        <v>2017</v>
      </c>
      <c r="M3" s="169">
        <v>2018</v>
      </c>
      <c r="N3" s="169">
        <v>2019</v>
      </c>
      <c r="O3" s="169">
        <v>2020</v>
      </c>
      <c r="P3" s="169">
        <v>2021</v>
      </c>
      <c r="Q3" s="194">
        <v>2022</v>
      </c>
      <c r="R3" s="171">
        <v>2023</v>
      </c>
      <c r="S3" s="500">
        <v>2016</v>
      </c>
      <c r="T3" s="501">
        <v>2017</v>
      </c>
      <c r="U3" s="194">
        <v>2018</v>
      </c>
      <c r="V3" s="502">
        <v>2019</v>
      </c>
      <c r="W3" s="194">
        <v>2020</v>
      </c>
      <c r="X3" s="194">
        <v>2021</v>
      </c>
      <c r="Y3" s="194">
        <v>2022</v>
      </c>
      <c r="Z3" s="194">
        <v>2023</v>
      </c>
      <c r="AA3" s="389">
        <v>2016</v>
      </c>
      <c r="AB3" s="93">
        <v>2017</v>
      </c>
      <c r="AC3" s="93">
        <v>2018</v>
      </c>
      <c r="AD3" s="93">
        <v>2019</v>
      </c>
      <c r="AE3" s="93">
        <v>2020</v>
      </c>
      <c r="AF3" s="162">
        <v>2021</v>
      </c>
      <c r="AG3" s="162">
        <v>2022</v>
      </c>
      <c r="AH3" s="162">
        <v>2023</v>
      </c>
      <c r="AI3" s="162">
        <v>2024</v>
      </c>
      <c r="AJ3" s="503">
        <v>2025</v>
      </c>
    </row>
    <row r="4" spans="1:46" s="96" customFormat="1" ht="12" customHeight="1" thickBot="1" x14ac:dyDescent="0.2">
      <c r="A4" s="504" t="s">
        <v>63</v>
      </c>
      <c r="B4" s="505">
        <v>65000</v>
      </c>
      <c r="C4" s="506">
        <v>65000</v>
      </c>
      <c r="D4" s="506">
        <v>65000</v>
      </c>
      <c r="E4" s="506">
        <v>65000</v>
      </c>
      <c r="F4" s="506">
        <v>62500</v>
      </c>
      <c r="G4" s="506">
        <v>61500</v>
      </c>
      <c r="H4" s="506">
        <v>62000</v>
      </c>
      <c r="I4" s="507">
        <v>62000</v>
      </c>
      <c r="J4" s="507">
        <v>62000</v>
      </c>
      <c r="K4" s="174"/>
      <c r="L4" s="175"/>
      <c r="M4" s="175"/>
      <c r="N4" s="175"/>
      <c r="O4" s="175"/>
      <c r="P4" s="175"/>
      <c r="Q4" s="191"/>
      <c r="R4" s="508"/>
      <c r="S4" s="509"/>
      <c r="T4" s="510"/>
      <c r="U4" s="511"/>
      <c r="V4" s="511"/>
      <c r="W4" s="511"/>
      <c r="X4" s="511"/>
      <c r="Y4" s="511"/>
      <c r="Z4" s="511"/>
      <c r="AA4" s="512"/>
      <c r="AB4" s="510"/>
      <c r="AC4" s="510"/>
      <c r="AD4" s="510"/>
      <c r="AE4" s="510"/>
      <c r="AF4" s="511"/>
      <c r="AG4" s="511"/>
      <c r="AH4" s="511"/>
      <c r="AI4" s="511"/>
      <c r="AJ4" s="513"/>
    </row>
    <row r="5" spans="1:46" ht="12" customHeight="1" x14ac:dyDescent="0.15">
      <c r="A5" s="917" t="s">
        <v>60</v>
      </c>
      <c r="B5" s="223"/>
      <c r="C5" s="224"/>
      <c r="D5" s="224"/>
      <c r="E5" s="224"/>
      <c r="F5" s="81">
        <v>3</v>
      </c>
      <c r="G5" s="81">
        <v>3</v>
      </c>
      <c r="H5" s="81">
        <v>3</v>
      </c>
      <c r="I5" s="227">
        <v>3</v>
      </c>
      <c r="J5" s="227">
        <v>3</v>
      </c>
      <c r="K5" s="112">
        <v>0</v>
      </c>
      <c r="L5" s="113">
        <v>2.8</v>
      </c>
      <c r="M5" s="113">
        <v>0</v>
      </c>
      <c r="N5" s="113">
        <v>0</v>
      </c>
      <c r="O5" s="113">
        <v>0</v>
      </c>
      <c r="P5" s="113">
        <v>0</v>
      </c>
      <c r="Q5" s="158">
        <v>0</v>
      </c>
      <c r="R5" s="741">
        <v>0</v>
      </c>
      <c r="S5" s="222"/>
      <c r="T5" s="113"/>
      <c r="U5" s="113"/>
      <c r="V5" s="113"/>
      <c r="W5" s="158"/>
      <c r="X5" s="158"/>
      <c r="Y5" s="158"/>
      <c r="Z5" s="84"/>
      <c r="AA5" s="112"/>
      <c r="AB5" s="113"/>
      <c r="AC5" s="113"/>
      <c r="AD5" s="113"/>
      <c r="AE5" s="113"/>
      <c r="AF5" s="113"/>
      <c r="AG5" s="158"/>
      <c r="AH5" s="158"/>
      <c r="AI5" s="158"/>
      <c r="AJ5" s="84"/>
    </row>
    <row r="6" spans="1:46" ht="12" customHeight="1" x14ac:dyDescent="0.15">
      <c r="A6" s="114" t="s">
        <v>2</v>
      </c>
      <c r="B6" s="117"/>
      <c r="C6" s="48"/>
      <c r="D6" s="48"/>
      <c r="E6" s="48"/>
      <c r="F6" s="82">
        <v>22.74</v>
      </c>
      <c r="G6" s="82">
        <v>22.74</v>
      </c>
      <c r="H6" s="226">
        <v>22.74</v>
      </c>
      <c r="I6" s="228">
        <v>22.74</v>
      </c>
      <c r="J6" s="228">
        <v>22.74</v>
      </c>
      <c r="K6" s="117">
        <v>18.600000000000001</v>
      </c>
      <c r="L6" s="48">
        <v>31.7</v>
      </c>
      <c r="M6" s="48">
        <v>29.2</v>
      </c>
      <c r="N6" s="48">
        <v>14.24</v>
      </c>
      <c r="O6" s="48">
        <v>20.37</v>
      </c>
      <c r="P6" s="48">
        <v>25</v>
      </c>
      <c r="Q6" s="50">
        <v>23.81</v>
      </c>
      <c r="R6" s="49">
        <v>27.84</v>
      </c>
      <c r="S6" s="116"/>
      <c r="T6" s="48"/>
      <c r="U6" s="48"/>
      <c r="V6" s="48"/>
      <c r="W6" s="50"/>
      <c r="X6" s="50"/>
      <c r="Y6" s="50"/>
      <c r="Z6" s="49"/>
      <c r="AA6" s="117"/>
      <c r="AB6" s="48"/>
      <c r="AC6" s="48"/>
      <c r="AD6" s="48"/>
      <c r="AE6" s="48"/>
      <c r="AF6" s="48"/>
      <c r="AG6" s="50"/>
      <c r="AH6" s="50"/>
      <c r="AI6" s="50"/>
      <c r="AJ6" s="49"/>
    </row>
    <row r="7" spans="1:46" ht="12" customHeight="1" x14ac:dyDescent="0.15">
      <c r="A7" s="114" t="s">
        <v>62</v>
      </c>
      <c r="B7" s="117"/>
      <c r="C7" s="48"/>
      <c r="D7" s="48"/>
      <c r="E7" s="48"/>
      <c r="F7" s="48">
        <v>1603.4033249999998</v>
      </c>
      <c r="G7" s="48">
        <v>1577.7488718</v>
      </c>
      <c r="H7" s="47">
        <v>1590.5760983999999</v>
      </c>
      <c r="I7" s="165">
        <v>1590.5760983999999</v>
      </c>
      <c r="J7" s="165">
        <v>1590.5760983999999</v>
      </c>
      <c r="K7" s="117">
        <v>1764.1</v>
      </c>
      <c r="L7" s="48">
        <v>1960.7</v>
      </c>
      <c r="M7" s="48">
        <v>2135.1999999999998</v>
      </c>
      <c r="N7" s="48">
        <v>2306.91</v>
      </c>
      <c r="O7" s="48">
        <v>991.42</v>
      </c>
      <c r="P7" s="48">
        <v>600.47</v>
      </c>
      <c r="Q7" s="50">
        <v>1002.02</v>
      </c>
      <c r="R7" s="49">
        <v>1189.78</v>
      </c>
      <c r="S7" s="116"/>
      <c r="T7" s="48"/>
      <c r="U7" s="48"/>
      <c r="V7" s="48"/>
      <c r="W7" s="50">
        <v>611.98332499999981</v>
      </c>
      <c r="X7" s="50">
        <v>1577.7488718</v>
      </c>
      <c r="Y7" s="50">
        <v>588.55609839999988</v>
      </c>
      <c r="Z7" s="49">
        <v>400.79609839999989</v>
      </c>
      <c r="AA7" s="117"/>
      <c r="AB7" s="48"/>
      <c r="AC7" s="48"/>
      <c r="AD7" s="48"/>
      <c r="AE7" s="48"/>
      <c r="AF7" s="48"/>
      <c r="AG7" s="50"/>
      <c r="AH7" s="50"/>
      <c r="AI7" s="50"/>
      <c r="AJ7" s="49"/>
    </row>
    <row r="8" spans="1:46" ht="12" customHeight="1" x14ac:dyDescent="0.15">
      <c r="A8" s="114" t="s">
        <v>1051</v>
      </c>
      <c r="B8" s="117"/>
      <c r="C8" s="48"/>
      <c r="D8" s="48"/>
      <c r="E8" s="48"/>
      <c r="F8" s="48">
        <v>6043</v>
      </c>
      <c r="G8" s="48">
        <v>5946.3120000000008</v>
      </c>
      <c r="H8" s="47">
        <v>5994.6559999999999</v>
      </c>
      <c r="I8" s="165">
        <v>5994.6559999999999</v>
      </c>
      <c r="J8" s="165">
        <v>5994.6559999999999</v>
      </c>
      <c r="K8" s="117">
        <v>7660.2</v>
      </c>
      <c r="L8" s="48">
        <v>7258.2</v>
      </c>
      <c r="M8" s="48">
        <v>5096</v>
      </c>
      <c r="N8" s="48">
        <v>6249.3598169968982</v>
      </c>
      <c r="O8" s="48">
        <v>6284</v>
      </c>
      <c r="P8" s="48">
        <v>6499</v>
      </c>
      <c r="Q8" s="50">
        <v>7341</v>
      </c>
      <c r="R8" s="49">
        <v>6364</v>
      </c>
      <c r="S8" s="116"/>
      <c r="T8" s="48"/>
      <c r="U8" s="48"/>
      <c r="V8" s="48"/>
      <c r="W8" s="50">
        <v>-241</v>
      </c>
      <c r="X8" s="50">
        <v>-552.68799999999919</v>
      </c>
      <c r="Y8" s="50">
        <v>-1587.3440000000001</v>
      </c>
      <c r="Z8" s="805">
        <v>-922.03199999999924</v>
      </c>
      <c r="AA8" s="117"/>
      <c r="AB8" s="48"/>
      <c r="AC8" s="48"/>
      <c r="AD8" s="48"/>
      <c r="AE8" s="48"/>
      <c r="AF8" s="48">
        <v>5946.3120000000008</v>
      </c>
      <c r="AG8" s="50">
        <v>5753.6559999999999</v>
      </c>
      <c r="AH8" s="50">
        <v>5441.9680000000008</v>
      </c>
      <c r="AI8" s="50">
        <v>5639.3159999999998</v>
      </c>
      <c r="AJ8" s="713">
        <v>4764.6240000000007</v>
      </c>
    </row>
    <row r="9" spans="1:46" ht="12" customHeight="1" x14ac:dyDescent="0.2">
      <c r="A9" s="114" t="s">
        <v>823</v>
      </c>
      <c r="B9" s="117"/>
      <c r="C9" s="48"/>
      <c r="D9" s="48"/>
      <c r="E9" s="48"/>
      <c r="F9" s="48">
        <v>1781.6780249999999</v>
      </c>
      <c r="G9" s="48">
        <v>1753.1711766000001</v>
      </c>
      <c r="H9" s="47">
        <v>1767.4246008</v>
      </c>
      <c r="I9" s="165">
        <v>1767.4246008</v>
      </c>
      <c r="J9" s="165">
        <v>1767.4246008</v>
      </c>
      <c r="K9" s="117">
        <v>1679.74</v>
      </c>
      <c r="L9" s="48">
        <v>1106.6669999999999</v>
      </c>
      <c r="M9" s="48">
        <v>1417.6670000000001</v>
      </c>
      <c r="N9" s="48">
        <v>880.21299999999997</v>
      </c>
      <c r="O9" s="48">
        <v>576.14</v>
      </c>
      <c r="P9" s="273">
        <v>170.76299999999998</v>
      </c>
      <c r="Q9" s="275">
        <v>1.6</v>
      </c>
      <c r="R9" s="274"/>
      <c r="S9" s="116"/>
      <c r="T9" s="48"/>
      <c r="U9" s="48"/>
      <c r="V9" s="48"/>
      <c r="W9" s="50">
        <v>1205.5380249999998</v>
      </c>
      <c r="X9" s="50"/>
      <c r="Y9" s="50"/>
      <c r="Z9" s="49"/>
      <c r="AA9" s="117"/>
      <c r="AB9" s="48"/>
      <c r="AC9" s="48"/>
      <c r="AD9" s="48"/>
      <c r="AE9" s="48"/>
      <c r="AF9" s="48"/>
      <c r="AG9" s="50"/>
      <c r="AH9" s="50"/>
      <c r="AI9" s="50"/>
      <c r="AJ9" s="49"/>
    </row>
    <row r="10" spans="1:46" ht="12" customHeight="1" x14ac:dyDescent="0.15">
      <c r="A10" s="114" t="s">
        <v>3</v>
      </c>
      <c r="B10" s="117"/>
      <c r="C10" s="48"/>
      <c r="D10" s="48"/>
      <c r="E10" s="48"/>
      <c r="F10" s="82">
        <v>215.37</v>
      </c>
      <c r="G10" s="82">
        <v>215.37</v>
      </c>
      <c r="H10" s="226">
        <v>215.37</v>
      </c>
      <c r="I10" s="228">
        <v>215.37</v>
      </c>
      <c r="J10" s="228">
        <v>215.37</v>
      </c>
      <c r="K10" s="117">
        <v>171.12</v>
      </c>
      <c r="L10" s="48">
        <v>214.25</v>
      </c>
      <c r="M10" s="48">
        <v>237.02</v>
      </c>
      <c r="N10" s="48">
        <v>192.82</v>
      </c>
      <c r="O10" s="48">
        <v>104.22</v>
      </c>
      <c r="P10" s="48">
        <v>255.874</v>
      </c>
      <c r="Q10" s="663">
        <v>331.62</v>
      </c>
      <c r="R10" s="713">
        <v>379.245</v>
      </c>
      <c r="S10" s="116"/>
      <c r="T10" s="48"/>
      <c r="U10" s="48"/>
      <c r="V10" s="48"/>
      <c r="W10" s="50"/>
      <c r="X10" s="50"/>
      <c r="Y10" s="50"/>
      <c r="Z10" s="49"/>
      <c r="AA10" s="117"/>
      <c r="AB10" s="48"/>
      <c r="AC10" s="48"/>
      <c r="AD10" s="48"/>
      <c r="AE10" s="48"/>
      <c r="AF10" s="48"/>
      <c r="AG10" s="50"/>
      <c r="AH10" s="50"/>
      <c r="AI10" s="50"/>
      <c r="AJ10" s="49"/>
    </row>
    <row r="11" spans="1:46" ht="12" customHeight="1" x14ac:dyDescent="0.15">
      <c r="A11" s="114" t="s">
        <v>4</v>
      </c>
      <c r="B11" s="117">
        <v>5376</v>
      </c>
      <c r="C11" s="48">
        <v>5376</v>
      </c>
      <c r="D11" s="48">
        <v>5376</v>
      </c>
      <c r="E11" s="48">
        <v>5376</v>
      </c>
      <c r="F11" s="48">
        <v>4462.08</v>
      </c>
      <c r="G11" s="48">
        <v>4390.6867200000006</v>
      </c>
      <c r="H11" s="47">
        <v>4426.3833599999998</v>
      </c>
      <c r="I11" s="165">
        <v>4426.3833599999998</v>
      </c>
      <c r="J11" s="165">
        <v>4426.3833599999998</v>
      </c>
      <c r="K11" s="117">
        <v>5852.39</v>
      </c>
      <c r="L11" s="48">
        <v>5514.3580000000002</v>
      </c>
      <c r="M11" s="48">
        <v>4823.08</v>
      </c>
      <c r="N11" s="48">
        <v>5718.49</v>
      </c>
      <c r="O11" s="48">
        <v>3613.58</v>
      </c>
      <c r="P11" s="48">
        <v>1638.49</v>
      </c>
      <c r="Q11" s="50">
        <v>3248.94</v>
      </c>
      <c r="R11" s="49">
        <v>5415.3</v>
      </c>
      <c r="S11" s="116">
        <v>1330.01</v>
      </c>
      <c r="T11" s="48">
        <v>1449.93</v>
      </c>
      <c r="U11" s="48">
        <v>2359.3200000000002</v>
      </c>
      <c r="V11" s="48">
        <v>1463.9099999999999</v>
      </c>
      <c r="W11" s="50">
        <v>2254.8999999999996</v>
      </c>
      <c r="X11" s="50">
        <v>5528.286720000001</v>
      </c>
      <c r="Y11" s="50">
        <v>2223.65</v>
      </c>
      <c r="Z11" s="49">
        <v>50.149999999999636</v>
      </c>
      <c r="AA11" s="117">
        <v>7182.4</v>
      </c>
      <c r="AB11" s="48">
        <v>7182.4</v>
      </c>
      <c r="AC11" s="48">
        <v>7182.4</v>
      </c>
      <c r="AD11" s="48">
        <v>7182.4</v>
      </c>
      <c r="AE11" s="48">
        <v>5868.48</v>
      </c>
      <c r="AF11" s="48">
        <v>5528.286720000001</v>
      </c>
      <c r="AG11" s="50">
        <v>5472.59</v>
      </c>
      <c r="AH11" s="50">
        <v>5465.45</v>
      </c>
      <c r="AI11" s="663">
        <v>5469.018</v>
      </c>
      <c r="AJ11" s="49"/>
    </row>
    <row r="12" spans="1:46" ht="12" customHeight="1" x14ac:dyDescent="0.15">
      <c r="A12" s="918" t="s">
        <v>51</v>
      </c>
      <c r="B12" s="117">
        <v>11679</v>
      </c>
      <c r="C12" s="48">
        <v>11679</v>
      </c>
      <c r="D12" s="48">
        <v>11679</v>
      </c>
      <c r="E12" s="48">
        <v>11679</v>
      </c>
      <c r="F12" s="48">
        <v>9226.41</v>
      </c>
      <c r="G12" s="48">
        <v>9078.7874400000001</v>
      </c>
      <c r="H12" s="47">
        <v>9152.59872</v>
      </c>
      <c r="I12" s="165">
        <v>9152.59872</v>
      </c>
      <c r="J12" s="165">
        <v>9152.59872</v>
      </c>
      <c r="K12" s="117">
        <v>13115</v>
      </c>
      <c r="L12" s="48">
        <v>11845</v>
      </c>
      <c r="M12" s="48">
        <v>11630</v>
      </c>
      <c r="N12" s="48">
        <v>11288</v>
      </c>
      <c r="O12" s="48">
        <v>9226</v>
      </c>
      <c r="P12" s="48">
        <v>4092.6</v>
      </c>
      <c r="Q12" s="50">
        <v>8181</v>
      </c>
      <c r="R12" s="49">
        <v>10274</v>
      </c>
      <c r="S12" s="116">
        <v>3238.9</v>
      </c>
      <c r="T12" s="118">
        <v>2171.4499999999998</v>
      </c>
      <c r="U12" s="118">
        <v>2023.85</v>
      </c>
      <c r="V12" s="118">
        <v>2365.8500000000004</v>
      </c>
      <c r="W12" s="164">
        <v>1975.2600000000002</v>
      </c>
      <c r="X12" s="164">
        <v>6377.0874399999993</v>
      </c>
      <c r="Y12" s="164">
        <v>2117.2397199999996</v>
      </c>
      <c r="Z12" s="49">
        <v>9.4790000000011787</v>
      </c>
      <c r="AA12" s="122">
        <v>16353.9</v>
      </c>
      <c r="AB12" s="118">
        <v>14016.45</v>
      </c>
      <c r="AC12" s="118">
        <v>13653.85</v>
      </c>
      <c r="AD12" s="118">
        <v>13653.85</v>
      </c>
      <c r="AE12" s="118">
        <v>11201.26</v>
      </c>
      <c r="AF12" s="48">
        <v>10469.68744</v>
      </c>
      <c r="AG12" s="50">
        <v>10298.23972</v>
      </c>
      <c r="AH12" s="50">
        <v>10283.479000000001</v>
      </c>
      <c r="AI12" s="663">
        <v>10290.86</v>
      </c>
      <c r="AJ12" s="221"/>
      <c r="AK12" s="119"/>
    </row>
    <row r="13" spans="1:46" ht="12" customHeight="1" x14ac:dyDescent="0.15">
      <c r="A13" s="114" t="s">
        <v>260</v>
      </c>
      <c r="B13" s="117"/>
      <c r="C13" s="48"/>
      <c r="D13" s="48"/>
      <c r="E13" s="48"/>
      <c r="F13" s="82">
        <v>0</v>
      </c>
      <c r="G13" s="82">
        <v>0</v>
      </c>
      <c r="H13" s="226">
        <v>0</v>
      </c>
      <c r="I13" s="228">
        <v>0</v>
      </c>
      <c r="J13" s="228">
        <v>0</v>
      </c>
      <c r="K13" s="117"/>
      <c r="L13" s="48"/>
      <c r="M13" s="48"/>
      <c r="N13" s="48"/>
      <c r="O13" s="48"/>
      <c r="P13" s="48"/>
      <c r="Q13" s="50"/>
      <c r="R13" s="49"/>
      <c r="S13" s="116"/>
      <c r="T13" s="48"/>
      <c r="U13" s="48"/>
      <c r="V13" s="48"/>
      <c r="W13" s="50"/>
      <c r="X13" s="50"/>
      <c r="Y13" s="50"/>
      <c r="Z13" s="49"/>
      <c r="AA13" s="117"/>
      <c r="AB13" s="48"/>
      <c r="AC13" s="48"/>
      <c r="AD13" s="48"/>
      <c r="AE13" s="48"/>
      <c r="AF13" s="48"/>
      <c r="AG13" s="50"/>
      <c r="AH13" s="50"/>
      <c r="AI13" s="50"/>
      <c r="AJ13" s="49"/>
    </row>
    <row r="14" spans="1:46" ht="12" customHeight="1" x14ac:dyDescent="0.15">
      <c r="A14" s="918" t="s">
        <v>174</v>
      </c>
      <c r="B14" s="117"/>
      <c r="C14" s="48"/>
      <c r="D14" s="48"/>
      <c r="E14" s="48"/>
      <c r="F14" s="82">
        <v>0</v>
      </c>
      <c r="G14" s="82">
        <v>0</v>
      </c>
      <c r="H14" s="226">
        <v>0</v>
      </c>
      <c r="I14" s="228">
        <v>0</v>
      </c>
      <c r="J14" s="228">
        <v>0</v>
      </c>
      <c r="K14" s="117">
        <v>1.163</v>
      </c>
      <c r="L14" s="48">
        <v>4.2024000034332278</v>
      </c>
      <c r="M14" s="48">
        <v>4.468</v>
      </c>
      <c r="N14" s="48">
        <v>1.2989999999999999</v>
      </c>
      <c r="O14" s="48">
        <v>0.69</v>
      </c>
      <c r="P14" s="48">
        <v>5.52</v>
      </c>
      <c r="Q14" s="50">
        <v>1.1000000000000001</v>
      </c>
      <c r="R14" s="49">
        <v>1.0209999999999999</v>
      </c>
      <c r="S14" s="116"/>
      <c r="T14" s="48"/>
      <c r="U14" s="48"/>
      <c r="V14" s="48"/>
      <c r="W14" s="50"/>
      <c r="X14" s="50"/>
      <c r="Y14" s="50"/>
      <c r="Z14" s="49"/>
      <c r="AA14" s="117"/>
      <c r="AB14" s="48"/>
      <c r="AC14" s="48"/>
      <c r="AD14" s="48"/>
      <c r="AE14" s="48"/>
      <c r="AF14" s="48"/>
      <c r="AG14" s="50"/>
      <c r="AH14" s="50"/>
      <c r="AI14" s="50"/>
      <c r="AJ14" s="49"/>
    </row>
    <row r="15" spans="1:46" ht="12" customHeight="1" x14ac:dyDescent="0.15">
      <c r="A15" s="921" t="s">
        <v>93</v>
      </c>
      <c r="B15" s="117"/>
      <c r="C15" s="48"/>
      <c r="D15" s="48"/>
      <c r="E15" s="48"/>
      <c r="F15" s="82">
        <v>559.09</v>
      </c>
      <c r="G15" s="82">
        <v>559.09</v>
      </c>
      <c r="H15" s="226">
        <v>559.09</v>
      </c>
      <c r="I15" s="228">
        <v>559.09</v>
      </c>
      <c r="J15" s="228">
        <v>559.09</v>
      </c>
      <c r="K15" s="117">
        <v>544.39</v>
      </c>
      <c r="L15" s="48">
        <v>1238.9000000000001</v>
      </c>
      <c r="M15" s="48">
        <v>1169.8113000000001</v>
      </c>
      <c r="N15" s="48">
        <v>1997.95</v>
      </c>
      <c r="O15" s="48">
        <v>140.55000000000001</v>
      </c>
      <c r="P15" s="48">
        <v>0</v>
      </c>
      <c r="Q15" s="50">
        <v>369.47500000000002</v>
      </c>
      <c r="R15" s="49">
        <v>50.494999999999997</v>
      </c>
      <c r="S15" s="116"/>
      <c r="T15" s="48"/>
      <c r="U15" s="48"/>
      <c r="V15" s="48"/>
      <c r="W15" s="50"/>
      <c r="X15" s="50"/>
      <c r="Y15" s="50"/>
      <c r="Z15" s="49"/>
      <c r="AA15" s="117"/>
      <c r="AB15" s="48"/>
      <c r="AC15" s="48"/>
      <c r="AD15" s="48"/>
      <c r="AE15" s="48"/>
      <c r="AF15" s="48"/>
      <c r="AG15" s="50"/>
      <c r="AH15" s="50"/>
      <c r="AI15" s="50"/>
      <c r="AJ15" s="49"/>
    </row>
    <row r="16" spans="1:46" ht="12" customHeight="1" x14ac:dyDescent="0.15">
      <c r="A16" s="917" t="s">
        <v>112</v>
      </c>
      <c r="B16" s="225">
        <v>3500</v>
      </c>
      <c r="C16" s="82">
        <v>3500</v>
      </c>
      <c r="D16" s="82">
        <v>3500</v>
      </c>
      <c r="E16" s="83">
        <v>3500</v>
      </c>
      <c r="F16" s="48">
        <v>2558.8741499999996</v>
      </c>
      <c r="G16" s="48">
        <v>2517.9321636</v>
      </c>
      <c r="H16" s="47">
        <v>2538.4031567999996</v>
      </c>
      <c r="I16" s="165">
        <v>2538.4031567999996</v>
      </c>
      <c r="J16" s="165">
        <v>2538.4031567999996</v>
      </c>
      <c r="K16" s="117">
        <v>3436</v>
      </c>
      <c r="L16" s="48">
        <v>2597.4349999999999</v>
      </c>
      <c r="M16" s="48">
        <v>3276.2449999999999</v>
      </c>
      <c r="N16" s="48">
        <v>3027.77</v>
      </c>
      <c r="O16" s="48">
        <v>1519.16</v>
      </c>
      <c r="P16" s="48">
        <v>1758.0529999999999</v>
      </c>
      <c r="Q16" s="50">
        <v>823.78</v>
      </c>
      <c r="R16" s="49">
        <v>143</v>
      </c>
      <c r="S16" s="116"/>
      <c r="T16" s="48"/>
      <c r="U16" s="48"/>
      <c r="V16" s="48"/>
      <c r="W16" s="50">
        <v>1039.7141499999996</v>
      </c>
      <c r="X16" s="50">
        <v>2517.9321636</v>
      </c>
      <c r="Y16" s="50">
        <v>1714.6231567999996</v>
      </c>
      <c r="Z16" s="49">
        <v>2395.4031567999996</v>
      </c>
      <c r="AA16" s="117"/>
      <c r="AB16" s="48"/>
      <c r="AC16" s="48"/>
      <c r="AD16" s="48"/>
      <c r="AE16" s="48"/>
      <c r="AF16" s="48"/>
      <c r="AG16" s="50"/>
      <c r="AH16" s="50"/>
      <c r="AI16" s="50"/>
      <c r="AJ16" s="49"/>
      <c r="AK16" s="3"/>
      <c r="AL16" s="3"/>
      <c r="AM16" s="3"/>
      <c r="AN16" s="3"/>
      <c r="AO16" s="3"/>
      <c r="AP16" s="3"/>
      <c r="AQ16" s="3"/>
      <c r="AR16" s="3"/>
      <c r="AS16" s="3"/>
      <c r="AT16" s="3"/>
    </row>
    <row r="17" spans="1:36" ht="12" customHeight="1" x14ac:dyDescent="0.15">
      <c r="A17" s="114" t="s">
        <v>179</v>
      </c>
      <c r="B17" s="225">
        <v>1575</v>
      </c>
      <c r="C17" s="82">
        <v>1575</v>
      </c>
      <c r="D17" s="82">
        <v>1575</v>
      </c>
      <c r="E17" s="83">
        <v>1575</v>
      </c>
      <c r="F17" s="48">
        <v>1552.77</v>
      </c>
      <c r="G17" s="48">
        <v>1527.9256800000001</v>
      </c>
      <c r="H17" s="47">
        <v>1540.3478400000001</v>
      </c>
      <c r="I17" s="165">
        <v>1540.3478400000001</v>
      </c>
      <c r="J17" s="165">
        <v>1540.3478400000001</v>
      </c>
      <c r="K17" s="117">
        <v>1450</v>
      </c>
      <c r="L17" s="48">
        <v>1826</v>
      </c>
      <c r="M17" s="48">
        <v>2634</v>
      </c>
      <c r="N17" s="48">
        <v>2452</v>
      </c>
      <c r="O17" s="48">
        <v>1518</v>
      </c>
      <c r="P17" s="48">
        <v>1491.84</v>
      </c>
      <c r="Q17" s="50">
        <v>1499.98</v>
      </c>
      <c r="R17" s="49">
        <v>1396.63</v>
      </c>
      <c r="S17" s="116"/>
      <c r="T17" s="48"/>
      <c r="U17" s="48"/>
      <c r="V17" s="48"/>
      <c r="W17" s="50">
        <v>34.769999999999982</v>
      </c>
      <c r="X17" s="50">
        <v>36.085680000000139</v>
      </c>
      <c r="Y17" s="50">
        <v>40.367840000000115</v>
      </c>
      <c r="Z17" s="49">
        <v>143.71784000000002</v>
      </c>
      <c r="AA17" s="117"/>
      <c r="AB17" s="48"/>
      <c r="AC17" s="48"/>
      <c r="AD17" s="48"/>
      <c r="AE17" s="48"/>
      <c r="AF17" s="48"/>
      <c r="AG17" s="50"/>
      <c r="AH17" s="50"/>
      <c r="AI17" s="50"/>
      <c r="AJ17" s="49"/>
    </row>
    <row r="18" spans="1:36" ht="12" customHeight="1" x14ac:dyDescent="0.15">
      <c r="A18" s="918" t="s">
        <v>91</v>
      </c>
      <c r="B18" s="117">
        <v>16989</v>
      </c>
      <c r="C18" s="48">
        <v>16989</v>
      </c>
      <c r="D18" s="48">
        <v>16989</v>
      </c>
      <c r="E18" s="48">
        <v>16989</v>
      </c>
      <c r="F18" s="48">
        <v>13421.31</v>
      </c>
      <c r="G18" s="48">
        <v>13206.56904</v>
      </c>
      <c r="H18" s="47">
        <v>13313.93952</v>
      </c>
      <c r="I18" s="165">
        <v>13313.93952</v>
      </c>
      <c r="J18" s="165">
        <v>13313.93952</v>
      </c>
      <c r="K18" s="117">
        <v>18059.419999999998</v>
      </c>
      <c r="L18" s="48">
        <v>20220.53</v>
      </c>
      <c r="M18" s="48">
        <v>17416.05</v>
      </c>
      <c r="N18" s="48">
        <v>16910.525000000001</v>
      </c>
      <c r="O18" s="48">
        <v>11285.48</v>
      </c>
      <c r="P18" s="48">
        <v>11445.933670000008</v>
      </c>
      <c r="Q18" s="50">
        <v>12588.91</v>
      </c>
      <c r="R18" s="49">
        <v>11864.06</v>
      </c>
      <c r="S18" s="116">
        <v>5729.68</v>
      </c>
      <c r="T18" s="48">
        <v>168.52</v>
      </c>
      <c r="U18" s="48">
        <v>2121.35</v>
      </c>
      <c r="V18" s="48">
        <v>246.97499999999854</v>
      </c>
      <c r="W18" s="50">
        <v>4557.1660000000011</v>
      </c>
      <c r="X18" s="50">
        <v>2007.6113299999906</v>
      </c>
      <c r="Y18" s="50">
        <v>2067.16</v>
      </c>
      <c r="Z18" s="49">
        <v>2770.5370000000021</v>
      </c>
      <c r="AA18" s="117">
        <v>23789.1</v>
      </c>
      <c r="AB18" s="48">
        <v>20389.099999999999</v>
      </c>
      <c r="AC18" s="48">
        <v>19537.400000000001</v>
      </c>
      <c r="AD18" s="48">
        <v>17157.5</v>
      </c>
      <c r="AE18" s="48">
        <v>15842.646000000001</v>
      </c>
      <c r="AF18" s="48">
        <v>13453.544999999998</v>
      </c>
      <c r="AG18" s="50">
        <v>14656.07</v>
      </c>
      <c r="AH18" s="50">
        <v>14634.597000000002</v>
      </c>
      <c r="AI18" s="663">
        <v>14645.334000000001</v>
      </c>
      <c r="AJ18" s="49"/>
    </row>
    <row r="19" spans="1:36" ht="12" customHeight="1" x14ac:dyDescent="0.15">
      <c r="A19" s="114" t="s">
        <v>180</v>
      </c>
      <c r="B19" s="117"/>
      <c r="C19" s="48"/>
      <c r="D19" s="48"/>
      <c r="E19" s="48"/>
      <c r="F19" s="82">
        <v>0.1</v>
      </c>
      <c r="G19" s="82">
        <v>0.1</v>
      </c>
      <c r="H19" s="226">
        <v>0.1</v>
      </c>
      <c r="I19" s="228">
        <v>0.1</v>
      </c>
      <c r="J19" s="228">
        <v>0.1</v>
      </c>
      <c r="K19" s="117">
        <v>0</v>
      </c>
      <c r="L19" s="48">
        <v>0</v>
      </c>
      <c r="M19" s="48">
        <v>0</v>
      </c>
      <c r="N19" s="48">
        <v>0</v>
      </c>
      <c r="O19" s="48">
        <v>0</v>
      </c>
      <c r="P19" s="48">
        <v>0</v>
      </c>
      <c r="Q19" s="50">
        <v>0</v>
      </c>
      <c r="R19" s="49">
        <v>0</v>
      </c>
      <c r="S19" s="116"/>
      <c r="T19" s="48"/>
      <c r="U19" s="48"/>
      <c r="V19" s="48"/>
      <c r="W19" s="50"/>
      <c r="X19" s="50"/>
      <c r="Y19" s="50"/>
      <c r="Z19" s="49"/>
      <c r="AA19" s="117"/>
      <c r="AB19" s="48"/>
      <c r="AC19" s="48"/>
      <c r="AD19" s="48"/>
      <c r="AE19" s="48"/>
      <c r="AF19" s="48"/>
      <c r="AG19" s="50"/>
      <c r="AH19" s="50"/>
      <c r="AI19" s="50"/>
      <c r="AJ19" s="49"/>
    </row>
    <row r="20" spans="1:36" ht="12" customHeight="1" x14ac:dyDescent="0.15">
      <c r="A20" s="918" t="s">
        <v>181</v>
      </c>
      <c r="B20" s="117"/>
      <c r="C20" s="48"/>
      <c r="D20" s="48"/>
      <c r="E20" s="48"/>
      <c r="F20" s="82">
        <v>0</v>
      </c>
      <c r="G20" s="82">
        <v>0</v>
      </c>
      <c r="H20" s="226">
        <v>0</v>
      </c>
      <c r="I20" s="228">
        <v>0</v>
      </c>
      <c r="J20" s="228">
        <v>0</v>
      </c>
      <c r="K20" s="117">
        <v>0</v>
      </c>
      <c r="L20" s="48">
        <v>0</v>
      </c>
      <c r="M20" s="48">
        <v>0</v>
      </c>
      <c r="N20" s="48">
        <v>0</v>
      </c>
      <c r="O20" s="48">
        <v>0</v>
      </c>
      <c r="P20" s="48">
        <v>0</v>
      </c>
      <c r="Q20" s="50">
        <v>0</v>
      </c>
      <c r="R20" s="49">
        <v>0</v>
      </c>
      <c r="S20" s="116"/>
      <c r="T20" s="48"/>
      <c r="U20" s="48"/>
      <c r="V20" s="48"/>
      <c r="W20" s="50"/>
      <c r="X20" s="50"/>
      <c r="Y20" s="50"/>
      <c r="Z20" s="49"/>
      <c r="AA20" s="117"/>
      <c r="AB20" s="48"/>
      <c r="AC20" s="48"/>
      <c r="AD20" s="48"/>
      <c r="AE20" s="48"/>
      <c r="AF20" s="48"/>
      <c r="AG20" s="50"/>
      <c r="AH20" s="50"/>
      <c r="AI20" s="50"/>
      <c r="AJ20" s="49"/>
    </row>
    <row r="21" spans="1:36" ht="12" customHeight="1" x14ac:dyDescent="0.15">
      <c r="A21" s="114" t="s">
        <v>52</v>
      </c>
      <c r="B21" s="117">
        <v>4250</v>
      </c>
      <c r="C21" s="48">
        <v>4250</v>
      </c>
      <c r="D21" s="48">
        <v>4250</v>
      </c>
      <c r="E21" s="48">
        <v>4250</v>
      </c>
      <c r="F21" s="48">
        <v>3968.23</v>
      </c>
      <c r="G21" s="48">
        <v>3904.7383199999999</v>
      </c>
      <c r="H21" s="47">
        <v>3936.48416</v>
      </c>
      <c r="I21" s="165">
        <v>3936.48416</v>
      </c>
      <c r="J21" s="165">
        <v>3936.48416</v>
      </c>
      <c r="K21" s="117">
        <v>4812.6000000000004</v>
      </c>
      <c r="L21" s="48">
        <v>4086</v>
      </c>
      <c r="M21" s="48">
        <v>3571</v>
      </c>
      <c r="N21" s="48">
        <v>2864.5</v>
      </c>
      <c r="O21" s="48">
        <v>2932.5</v>
      </c>
      <c r="P21" s="48">
        <v>1925</v>
      </c>
      <c r="Q21" s="50">
        <v>3672</v>
      </c>
      <c r="R21" s="49">
        <v>2371</v>
      </c>
      <c r="S21" s="116">
        <v>-246.60000000000036</v>
      </c>
      <c r="T21" s="48">
        <v>347.32300000000032</v>
      </c>
      <c r="U21" s="48">
        <v>412</v>
      </c>
      <c r="V21" s="48">
        <v>1802.8230000000003</v>
      </c>
      <c r="W21" s="50">
        <v>1447.7299999999996</v>
      </c>
      <c r="X21" s="50">
        <v>2404.7383200000004</v>
      </c>
      <c r="Y21" s="50">
        <v>661.30415999999968</v>
      </c>
      <c r="Z21" s="49">
        <v>1955.9541600000002</v>
      </c>
      <c r="AA21" s="117">
        <v>4566</v>
      </c>
      <c r="AB21" s="48">
        <v>4433.3230000000003</v>
      </c>
      <c r="AC21" s="48">
        <v>3983</v>
      </c>
      <c r="AD21" s="48">
        <v>4667.3230000000003</v>
      </c>
      <c r="AE21" s="48">
        <v>4380.2299999999996</v>
      </c>
      <c r="AF21" s="48">
        <v>4329.7383200000004</v>
      </c>
      <c r="AG21" s="50">
        <v>4333.3041599999997</v>
      </c>
      <c r="AH21" s="50">
        <v>4326.9541600000002</v>
      </c>
      <c r="AI21" s="50"/>
      <c r="AJ21" s="49"/>
    </row>
    <row r="22" spans="1:36" s="714" customFormat="1" ht="12" customHeight="1" x14ac:dyDescent="0.2">
      <c r="A22" s="919" t="s">
        <v>1081</v>
      </c>
      <c r="B22" s="701"/>
      <c r="C22" s="708"/>
      <c r="D22" s="708"/>
      <c r="E22" s="708"/>
      <c r="F22" s="708"/>
      <c r="G22" s="708"/>
      <c r="H22" s="808"/>
      <c r="I22" s="881"/>
      <c r="J22" s="881"/>
      <c r="K22" s="702">
        <v>23.229620000000001</v>
      </c>
      <c r="L22" s="710">
        <v>33.207340000000002</v>
      </c>
      <c r="M22" s="710">
        <v>26.984760000000001</v>
      </c>
      <c r="N22" s="710">
        <v>18.556820000000002</v>
      </c>
      <c r="O22" s="710">
        <v>10.88397</v>
      </c>
      <c r="P22" s="710">
        <v>0.28599999999999998</v>
      </c>
      <c r="Q22" s="711">
        <v>0.84099999999999997</v>
      </c>
      <c r="R22" s="733">
        <v>11.02908</v>
      </c>
      <c r="S22" s="813"/>
      <c r="T22" s="813"/>
      <c r="U22" s="813"/>
      <c r="V22" s="813"/>
      <c r="W22" s="815"/>
      <c r="X22" s="815"/>
      <c r="Y22" s="815"/>
      <c r="Z22" s="713"/>
      <c r="AA22" s="701"/>
      <c r="AB22" s="708"/>
      <c r="AC22" s="708"/>
      <c r="AD22" s="708"/>
      <c r="AE22" s="708"/>
      <c r="AF22" s="708"/>
      <c r="AG22" s="663"/>
      <c r="AH22" s="663"/>
      <c r="AI22" s="663"/>
      <c r="AJ22" s="713"/>
    </row>
    <row r="23" spans="1:36" ht="12" customHeight="1" x14ac:dyDescent="0.15">
      <c r="A23" s="114" t="s">
        <v>49</v>
      </c>
      <c r="B23" s="117"/>
      <c r="C23" s="48"/>
      <c r="D23" s="48"/>
      <c r="E23" s="48"/>
      <c r="F23" s="82">
        <v>911.93</v>
      </c>
      <c r="G23" s="82">
        <v>911.93</v>
      </c>
      <c r="H23" s="226">
        <v>911.93</v>
      </c>
      <c r="I23" s="228">
        <v>911.93</v>
      </c>
      <c r="J23" s="228">
        <v>911.93</v>
      </c>
      <c r="K23" s="117">
        <v>1102.954</v>
      </c>
      <c r="L23" s="48">
        <v>1602.3630000000001</v>
      </c>
      <c r="M23" s="48">
        <v>1487.5170000000001</v>
      </c>
      <c r="N23" s="48">
        <v>1622.8639999999998</v>
      </c>
      <c r="O23" s="48">
        <v>905.99</v>
      </c>
      <c r="P23" s="48">
        <v>768.09</v>
      </c>
      <c r="Q23" s="50">
        <v>855.34</v>
      </c>
      <c r="R23" s="713">
        <v>601.18899999999996</v>
      </c>
      <c r="S23" s="116"/>
      <c r="T23" s="116"/>
      <c r="U23" s="116"/>
      <c r="V23" s="116"/>
      <c r="W23" s="116"/>
      <c r="X23" s="116"/>
      <c r="Y23" s="54"/>
      <c r="Z23" s="49"/>
      <c r="AA23" s="117"/>
      <c r="AB23" s="48"/>
      <c r="AC23" s="48"/>
      <c r="AD23" s="48"/>
      <c r="AE23" s="48"/>
      <c r="AF23" s="48"/>
      <c r="AG23" s="50"/>
      <c r="AH23" s="50"/>
      <c r="AI23" s="50"/>
      <c r="AJ23" s="49"/>
    </row>
    <row r="24" spans="1:36" ht="12" customHeight="1" x14ac:dyDescent="0.15">
      <c r="A24" s="114" t="s">
        <v>202</v>
      </c>
      <c r="B24" s="117"/>
      <c r="C24" s="48"/>
      <c r="D24" s="48"/>
      <c r="E24" s="48"/>
      <c r="F24" s="82">
        <v>10.53</v>
      </c>
      <c r="G24" s="82">
        <v>10.53</v>
      </c>
      <c r="H24" s="226">
        <v>10.53</v>
      </c>
      <c r="I24" s="228">
        <v>10.53</v>
      </c>
      <c r="J24" s="228">
        <v>10.53</v>
      </c>
      <c r="K24" s="117"/>
      <c r="L24" s="48"/>
      <c r="M24" s="48">
        <v>6.9</v>
      </c>
      <c r="N24" s="48">
        <v>7.54</v>
      </c>
      <c r="O24" s="48">
        <v>5.9404000000000003</v>
      </c>
      <c r="P24" s="48">
        <v>5.8689</v>
      </c>
      <c r="Q24" s="50">
        <v>4.8899999999999997</v>
      </c>
      <c r="R24" s="49">
        <v>0</v>
      </c>
      <c r="S24" s="116"/>
      <c r="T24" s="48"/>
      <c r="U24" s="48"/>
      <c r="V24" s="48"/>
      <c r="W24" s="50"/>
      <c r="X24" s="50"/>
      <c r="Y24" s="50"/>
      <c r="Z24" s="49"/>
      <c r="AA24" s="117"/>
      <c r="AB24" s="48"/>
      <c r="AC24" s="48"/>
      <c r="AD24" s="48"/>
      <c r="AE24" s="48"/>
      <c r="AF24" s="48"/>
      <c r="AG24" s="50"/>
      <c r="AH24" s="50"/>
      <c r="AI24" s="50"/>
      <c r="AJ24" s="49"/>
    </row>
    <row r="25" spans="1:36" ht="12" customHeight="1" x14ac:dyDescent="0.15">
      <c r="A25" s="114" t="s">
        <v>257</v>
      </c>
      <c r="B25" s="117"/>
      <c r="C25" s="48"/>
      <c r="D25" s="48"/>
      <c r="E25" s="48"/>
      <c r="F25" s="48">
        <v>1000.22</v>
      </c>
      <c r="G25" s="48">
        <v>984.21648000000016</v>
      </c>
      <c r="H25" s="47">
        <v>992.21824000000004</v>
      </c>
      <c r="I25" s="165">
        <v>992.21824000000004</v>
      </c>
      <c r="J25" s="165">
        <v>992.21824000000004</v>
      </c>
      <c r="K25" s="117"/>
      <c r="L25" s="708">
        <v>0</v>
      </c>
      <c r="M25" s="48"/>
      <c r="N25" s="48"/>
      <c r="O25" s="48"/>
      <c r="P25" s="48"/>
      <c r="Q25" s="663">
        <v>5</v>
      </c>
      <c r="R25" s="49">
        <v>101</v>
      </c>
      <c r="S25" s="116"/>
      <c r="T25" s="48"/>
      <c r="U25" s="48"/>
      <c r="V25" s="48"/>
      <c r="W25" s="50"/>
      <c r="X25" s="50"/>
      <c r="Y25" s="50"/>
      <c r="Z25" s="49"/>
      <c r="AA25" s="117"/>
      <c r="AB25" s="48"/>
      <c r="AC25" s="48"/>
      <c r="AD25" s="48"/>
      <c r="AE25" s="48"/>
      <c r="AF25" s="48"/>
      <c r="AG25" s="50"/>
      <c r="AH25" s="50"/>
      <c r="AI25" s="50"/>
      <c r="AJ25" s="49"/>
    </row>
    <row r="26" spans="1:36" ht="12" customHeight="1" x14ac:dyDescent="0.15">
      <c r="A26" s="918" t="s">
        <v>100</v>
      </c>
      <c r="B26" s="117"/>
      <c r="C26" s="48"/>
      <c r="D26" s="48"/>
      <c r="E26" s="48"/>
      <c r="F26" s="82">
        <v>29.27</v>
      </c>
      <c r="G26" s="82">
        <v>29.27</v>
      </c>
      <c r="H26" s="226">
        <v>29.27</v>
      </c>
      <c r="I26" s="228">
        <v>29.27</v>
      </c>
      <c r="J26" s="228">
        <v>29.27</v>
      </c>
      <c r="K26" s="117">
        <v>52.73</v>
      </c>
      <c r="L26" s="48">
        <v>37</v>
      </c>
      <c r="M26" s="48">
        <v>52</v>
      </c>
      <c r="N26" s="48">
        <v>1.9</v>
      </c>
      <c r="O26" s="48">
        <v>3.82</v>
      </c>
      <c r="P26" s="48">
        <v>1.25</v>
      </c>
      <c r="Q26" s="50">
        <v>0</v>
      </c>
      <c r="R26" s="713">
        <v>0</v>
      </c>
      <c r="S26" s="116"/>
      <c r="T26" s="48"/>
      <c r="U26" s="48"/>
      <c r="V26" s="48"/>
      <c r="W26" s="50"/>
      <c r="X26" s="50"/>
      <c r="Y26" s="50"/>
      <c r="Z26" s="49"/>
      <c r="AA26" s="117"/>
      <c r="AB26" s="48"/>
      <c r="AC26" s="48"/>
      <c r="AD26" s="48"/>
      <c r="AE26" s="48"/>
      <c r="AF26" s="48"/>
      <c r="AG26" s="50"/>
      <c r="AH26" s="50"/>
      <c r="AI26" s="50"/>
      <c r="AJ26" s="49"/>
    </row>
    <row r="27" spans="1:36" ht="12" customHeight="1" x14ac:dyDescent="0.15">
      <c r="A27" s="114" t="s">
        <v>54</v>
      </c>
      <c r="B27" s="117">
        <v>17696</v>
      </c>
      <c r="C27" s="48">
        <v>17696</v>
      </c>
      <c r="D27" s="48">
        <v>17696</v>
      </c>
      <c r="E27" s="48">
        <v>17696</v>
      </c>
      <c r="F27" s="48">
        <v>13979.84</v>
      </c>
      <c r="G27" s="48">
        <v>13756.162560000001</v>
      </c>
      <c r="H27" s="47">
        <v>13868.00128</v>
      </c>
      <c r="I27" s="165">
        <v>13868.00128</v>
      </c>
      <c r="J27" s="165">
        <v>13868.00128</v>
      </c>
      <c r="K27" s="117">
        <v>11238</v>
      </c>
      <c r="L27" s="48">
        <v>9872.2000000000007</v>
      </c>
      <c r="M27" s="48">
        <v>9849.5910000000003</v>
      </c>
      <c r="N27" s="48">
        <v>9933.1844890000011</v>
      </c>
      <c r="O27" s="48">
        <v>9294.3000000000011</v>
      </c>
      <c r="P27" s="48">
        <v>11226.4</v>
      </c>
      <c r="Q27" s="50">
        <v>12374.5</v>
      </c>
      <c r="R27" s="713">
        <v>13359.6</v>
      </c>
      <c r="S27" s="116">
        <v>8929.65</v>
      </c>
      <c r="T27" s="48">
        <v>9408.2000000000007</v>
      </c>
      <c r="U27" s="48">
        <v>5566.2889999999989</v>
      </c>
      <c r="V27" s="48">
        <v>9347.2155110000003</v>
      </c>
      <c r="W27" s="50">
        <v>3785.5399999999991</v>
      </c>
      <c r="X27" s="50">
        <v>14625.762560000001</v>
      </c>
      <c r="Y27" s="50">
        <v>1991.4852800000008</v>
      </c>
      <c r="Z27" s="713">
        <v>984.0175360000012</v>
      </c>
      <c r="AA27" s="117">
        <v>20167.650000000001</v>
      </c>
      <c r="AB27" s="48">
        <v>19280.400000000001</v>
      </c>
      <c r="AC27" s="48">
        <v>15415.88</v>
      </c>
      <c r="AD27" s="48">
        <v>19280.400000000001</v>
      </c>
      <c r="AE27" s="48">
        <v>13079.84</v>
      </c>
      <c r="AF27" s="48">
        <v>14625.762560000001</v>
      </c>
      <c r="AG27" s="50">
        <v>14365.985280000001</v>
      </c>
      <c r="AH27" s="50">
        <v>14343.617536000002</v>
      </c>
      <c r="AI27" s="663">
        <v>14354.801408000001</v>
      </c>
      <c r="AJ27" s="713">
        <v>13952.018816000002</v>
      </c>
    </row>
    <row r="28" spans="1:36" ht="12" customHeight="1" x14ac:dyDescent="0.15">
      <c r="A28" s="114" t="s">
        <v>55</v>
      </c>
      <c r="B28" s="117">
        <v>1486</v>
      </c>
      <c r="C28" s="48">
        <v>1486</v>
      </c>
      <c r="D28" s="48">
        <v>1486</v>
      </c>
      <c r="E28" s="48">
        <v>1486</v>
      </c>
      <c r="F28" s="48">
        <v>1000</v>
      </c>
      <c r="G28" s="48">
        <v>984</v>
      </c>
      <c r="H28" s="47">
        <v>992</v>
      </c>
      <c r="I28" s="165">
        <v>992</v>
      </c>
      <c r="J28" s="165">
        <v>992</v>
      </c>
      <c r="K28" s="117">
        <v>561.97</v>
      </c>
      <c r="L28" s="48">
        <v>432.09</v>
      </c>
      <c r="M28" s="48">
        <v>622.69100000000003</v>
      </c>
      <c r="N28" s="48">
        <v>539.84</v>
      </c>
      <c r="O28" s="48">
        <v>587.15</v>
      </c>
      <c r="P28" s="48">
        <v>674.38</v>
      </c>
      <c r="Q28" s="50">
        <v>763.45</v>
      </c>
      <c r="R28" s="49">
        <v>724.12</v>
      </c>
      <c r="S28" s="116">
        <v>1518.93</v>
      </c>
      <c r="T28" s="48">
        <v>1276.8100000000002</v>
      </c>
      <c r="U28" s="48">
        <v>863.20900000000006</v>
      </c>
      <c r="V28" s="48">
        <v>946.06000000000006</v>
      </c>
      <c r="W28" s="48">
        <v>412.75000000000011</v>
      </c>
      <c r="X28" s="48">
        <v>235.22000000000003</v>
      </c>
      <c r="Y28" s="50">
        <v>105.54999999999995</v>
      </c>
      <c r="Z28" s="49">
        <v>143.28000000000009</v>
      </c>
      <c r="AA28" s="117">
        <v>2080.9</v>
      </c>
      <c r="AB28" s="48">
        <v>1708.9</v>
      </c>
      <c r="AC28" s="48">
        <v>1485.9</v>
      </c>
      <c r="AD28" s="48">
        <v>1485.9</v>
      </c>
      <c r="AE28" s="48">
        <v>999.90000000000009</v>
      </c>
      <c r="AF28" s="48">
        <v>909.6</v>
      </c>
      <c r="AG28" s="50">
        <v>869</v>
      </c>
      <c r="AH28" s="50">
        <v>867.40000000000009</v>
      </c>
      <c r="AI28" s="663">
        <v>868.2</v>
      </c>
      <c r="AJ28" s="49"/>
    </row>
    <row r="29" spans="1:36" ht="12" customHeight="1" x14ac:dyDescent="0.15">
      <c r="A29" s="114" t="s">
        <v>177</v>
      </c>
      <c r="B29" s="117"/>
      <c r="C29" s="48"/>
      <c r="D29" s="48"/>
      <c r="E29" s="48"/>
      <c r="F29" s="82">
        <v>31.53</v>
      </c>
      <c r="G29" s="82">
        <v>31.53</v>
      </c>
      <c r="H29" s="226">
        <v>31.53</v>
      </c>
      <c r="I29" s="228">
        <v>31.53</v>
      </c>
      <c r="J29" s="228">
        <v>31.53</v>
      </c>
      <c r="K29" s="230"/>
      <c r="L29" s="48">
        <v>98.207999999999998</v>
      </c>
      <c r="M29" s="48">
        <v>1.1693499999999999</v>
      </c>
      <c r="N29" s="48">
        <v>2.88</v>
      </c>
      <c r="O29" s="48">
        <v>222.14</v>
      </c>
      <c r="P29" s="48">
        <v>28.73</v>
      </c>
      <c r="Q29" s="50">
        <v>7.0000000000000007E-2</v>
      </c>
      <c r="R29" s="49">
        <v>3.069</v>
      </c>
      <c r="S29" s="116"/>
      <c r="T29" s="48"/>
      <c r="U29" s="48"/>
      <c r="V29" s="48"/>
      <c r="W29" s="50"/>
      <c r="X29" s="50"/>
      <c r="Y29" s="50"/>
      <c r="Z29" s="49"/>
      <c r="AA29" s="117"/>
      <c r="AB29" s="118"/>
      <c r="AC29" s="118"/>
      <c r="AD29" s="118"/>
      <c r="AE29" s="48"/>
      <c r="AF29" s="48"/>
      <c r="AG29" s="50"/>
      <c r="AH29" s="50"/>
      <c r="AI29" s="50"/>
      <c r="AJ29" s="49"/>
    </row>
    <row r="30" spans="1:36" ht="12" customHeight="1" x14ac:dyDescent="0.15">
      <c r="A30" s="114" t="s">
        <v>6</v>
      </c>
      <c r="B30" s="225">
        <v>3500</v>
      </c>
      <c r="C30" s="82">
        <v>3500</v>
      </c>
      <c r="D30" s="82">
        <v>3500</v>
      </c>
      <c r="E30" s="83">
        <v>3500</v>
      </c>
      <c r="F30" s="82">
        <v>342.13</v>
      </c>
      <c r="G30" s="82">
        <v>342.13</v>
      </c>
      <c r="H30" s="226">
        <v>342.13</v>
      </c>
      <c r="I30" s="228">
        <v>342.13</v>
      </c>
      <c r="J30" s="228">
        <v>342.13</v>
      </c>
      <c r="K30" s="117">
        <v>350</v>
      </c>
      <c r="L30" s="48">
        <v>410</v>
      </c>
      <c r="M30" s="48">
        <v>500</v>
      </c>
      <c r="N30" s="48">
        <v>850</v>
      </c>
      <c r="O30" s="48">
        <v>1033</v>
      </c>
      <c r="P30" s="48">
        <v>1239.1099999999999</v>
      </c>
      <c r="Q30" s="50">
        <v>1363.021</v>
      </c>
      <c r="R30" s="49">
        <v>1431.71</v>
      </c>
      <c r="S30" s="116"/>
      <c r="T30" s="48"/>
      <c r="U30" s="48"/>
      <c r="V30" s="48"/>
      <c r="W30" s="50"/>
      <c r="X30" s="50"/>
      <c r="Y30" s="50"/>
      <c r="Z30" s="49"/>
      <c r="AA30" s="117"/>
      <c r="AB30" s="48"/>
      <c r="AC30" s="48"/>
      <c r="AD30" s="48"/>
      <c r="AE30" s="48"/>
      <c r="AF30" s="48"/>
      <c r="AG30" s="50"/>
      <c r="AH30" s="50"/>
      <c r="AI30" s="50"/>
      <c r="AJ30" s="49"/>
    </row>
    <row r="31" spans="1:36" ht="12" customHeight="1" x14ac:dyDescent="0.15">
      <c r="A31" s="114" t="s">
        <v>182</v>
      </c>
      <c r="B31" s="117"/>
      <c r="C31" s="48"/>
      <c r="D31" s="48"/>
      <c r="E31" s="48"/>
      <c r="F31" s="82">
        <v>0.83</v>
      </c>
      <c r="G31" s="82">
        <v>0.83</v>
      </c>
      <c r="H31" s="226">
        <v>0.83</v>
      </c>
      <c r="I31" s="228">
        <v>0.83</v>
      </c>
      <c r="J31" s="228">
        <v>0.83</v>
      </c>
      <c r="K31" s="117">
        <v>20.399999999999999</v>
      </c>
      <c r="L31" s="48">
        <v>21</v>
      </c>
      <c r="M31" s="48">
        <v>0</v>
      </c>
      <c r="N31" s="48">
        <v>0</v>
      </c>
      <c r="O31" s="48">
        <v>0</v>
      </c>
      <c r="P31" s="48">
        <v>0</v>
      </c>
      <c r="Q31" s="50">
        <v>0</v>
      </c>
      <c r="R31" s="49">
        <v>0</v>
      </c>
      <c r="S31" s="116"/>
      <c r="T31" s="48"/>
      <c r="U31" s="48"/>
      <c r="V31" s="48"/>
      <c r="W31" s="50"/>
      <c r="X31" s="50"/>
      <c r="Y31" s="50"/>
      <c r="Z31" s="49"/>
      <c r="AA31" s="117"/>
      <c r="AB31" s="48"/>
      <c r="AC31" s="48"/>
      <c r="AD31" s="48"/>
      <c r="AE31" s="48"/>
      <c r="AF31" s="48"/>
      <c r="AG31" s="50"/>
      <c r="AH31" s="50"/>
      <c r="AI31" s="50"/>
      <c r="AJ31" s="49"/>
    </row>
    <row r="32" spans="1:36" ht="12" customHeight="1" x14ac:dyDescent="0.15">
      <c r="A32" s="114" t="s">
        <v>11</v>
      </c>
      <c r="B32" s="117"/>
      <c r="C32" s="48"/>
      <c r="D32" s="48"/>
      <c r="E32" s="48"/>
      <c r="F32" s="82">
        <v>2.21</v>
      </c>
      <c r="G32" s="82">
        <v>2.21</v>
      </c>
      <c r="H32" s="226">
        <v>2.21</v>
      </c>
      <c r="I32" s="228">
        <v>2.21</v>
      </c>
      <c r="J32" s="228">
        <v>2.21</v>
      </c>
      <c r="K32" s="117">
        <v>2</v>
      </c>
      <c r="L32" s="48">
        <v>3</v>
      </c>
      <c r="M32" s="48">
        <v>4</v>
      </c>
      <c r="N32" s="48">
        <v>3</v>
      </c>
      <c r="O32" s="48">
        <v>3</v>
      </c>
      <c r="P32" s="48">
        <v>3</v>
      </c>
      <c r="Q32" s="50">
        <v>4</v>
      </c>
      <c r="R32" s="49">
        <v>3</v>
      </c>
      <c r="S32" s="116"/>
      <c r="T32" s="48"/>
      <c r="U32" s="48"/>
      <c r="V32" s="48"/>
      <c r="W32" s="50"/>
      <c r="X32" s="50"/>
      <c r="Y32" s="50"/>
      <c r="Z32" s="49"/>
      <c r="AA32" s="117"/>
      <c r="AB32" s="48"/>
      <c r="AC32" s="48"/>
      <c r="AD32" s="48"/>
      <c r="AE32" s="48"/>
      <c r="AF32" s="48"/>
      <c r="AG32" s="50"/>
      <c r="AH32" s="50"/>
      <c r="AI32" s="50"/>
      <c r="AJ32" s="49"/>
    </row>
    <row r="33" spans="1:43" ht="12" customHeight="1" x14ac:dyDescent="0.15">
      <c r="A33" s="114" t="s">
        <v>57</v>
      </c>
      <c r="B33" s="117"/>
      <c r="C33" s="48"/>
      <c r="D33" s="48"/>
      <c r="E33" s="48"/>
      <c r="F33" s="82">
        <v>301.08</v>
      </c>
      <c r="G33" s="82">
        <v>301.08</v>
      </c>
      <c r="H33" s="226">
        <v>301.08</v>
      </c>
      <c r="I33" s="228">
        <v>301.08</v>
      </c>
      <c r="J33" s="228">
        <v>301.08</v>
      </c>
      <c r="K33" s="117">
        <v>359</v>
      </c>
      <c r="L33" s="48">
        <v>122.3</v>
      </c>
      <c r="M33" s="48">
        <v>109</v>
      </c>
      <c r="N33" s="48">
        <v>69.147999999999996</v>
      </c>
      <c r="O33" s="48">
        <v>567.62</v>
      </c>
      <c r="P33" s="48">
        <v>367.22</v>
      </c>
      <c r="Q33" s="50">
        <v>2184</v>
      </c>
      <c r="R33" s="49">
        <v>619</v>
      </c>
      <c r="S33" s="116"/>
      <c r="T33" s="48"/>
      <c r="U33" s="48"/>
      <c r="V33" s="48"/>
      <c r="W33" s="50"/>
      <c r="X33" s="50"/>
      <c r="Y33" s="50"/>
      <c r="Z33" s="49"/>
      <c r="AA33" s="117"/>
      <c r="AB33" s="48"/>
      <c r="AC33" s="48"/>
      <c r="AD33" s="48"/>
      <c r="AE33" s="48"/>
      <c r="AF33" s="48"/>
      <c r="AG33" s="50"/>
      <c r="AH33" s="50"/>
      <c r="AI33" s="50"/>
      <c r="AJ33" s="49"/>
    </row>
    <row r="34" spans="1:43" ht="12" customHeight="1" x14ac:dyDescent="0.15">
      <c r="A34" s="114" t="s">
        <v>258</v>
      </c>
      <c r="B34" s="117"/>
      <c r="C34" s="48"/>
      <c r="D34" s="48"/>
      <c r="E34" s="48"/>
      <c r="F34" s="82">
        <v>0</v>
      </c>
      <c r="G34" s="82">
        <v>0</v>
      </c>
      <c r="H34" s="226">
        <v>0</v>
      </c>
      <c r="I34" s="228">
        <v>0</v>
      </c>
      <c r="J34" s="228">
        <v>0</v>
      </c>
      <c r="K34" s="117"/>
      <c r="L34" s="48"/>
      <c r="M34" s="48"/>
      <c r="N34" s="48"/>
      <c r="O34" s="48">
        <v>0</v>
      </c>
      <c r="P34" s="48">
        <v>0</v>
      </c>
      <c r="Q34" s="50">
        <v>0</v>
      </c>
      <c r="R34" s="49">
        <v>0</v>
      </c>
      <c r="S34" s="116"/>
      <c r="T34" s="48"/>
      <c r="U34" s="48"/>
      <c r="V34" s="48"/>
      <c r="W34" s="50"/>
      <c r="X34" s="50"/>
      <c r="Y34" s="50"/>
      <c r="Z34" s="49"/>
      <c r="AA34" s="117"/>
      <c r="AB34" s="48"/>
      <c r="AC34" s="48"/>
      <c r="AD34" s="48"/>
      <c r="AE34" s="48"/>
      <c r="AF34" s="48"/>
      <c r="AG34" s="50"/>
      <c r="AH34" s="50"/>
      <c r="AI34" s="50"/>
      <c r="AJ34" s="49"/>
    </row>
    <row r="35" spans="1:43" ht="12" customHeight="1" x14ac:dyDescent="0.15">
      <c r="A35" s="114" t="s">
        <v>259</v>
      </c>
      <c r="B35" s="117"/>
      <c r="C35" s="48"/>
      <c r="D35" s="48"/>
      <c r="E35" s="48"/>
      <c r="F35" s="82">
        <v>0</v>
      </c>
      <c r="G35" s="82">
        <v>0</v>
      </c>
      <c r="H35" s="226">
        <v>0</v>
      </c>
      <c r="I35" s="228">
        <v>0</v>
      </c>
      <c r="J35" s="228">
        <v>0</v>
      </c>
      <c r="K35" s="117"/>
      <c r="L35" s="48"/>
      <c r="M35" s="48"/>
      <c r="N35" s="48"/>
      <c r="O35" s="48"/>
      <c r="P35" s="48">
        <v>0</v>
      </c>
      <c r="Q35" s="50"/>
      <c r="R35" s="49"/>
      <c r="S35" s="116"/>
      <c r="T35" s="48"/>
      <c r="U35" s="48"/>
      <c r="V35" s="48"/>
      <c r="W35" s="50"/>
      <c r="X35" s="50"/>
      <c r="Y35" s="50"/>
      <c r="Z35" s="49"/>
      <c r="AA35" s="117"/>
      <c r="AB35" s="48"/>
      <c r="AC35" s="48"/>
      <c r="AD35" s="48"/>
      <c r="AE35" s="48"/>
      <c r="AF35" s="48"/>
      <c r="AG35" s="50"/>
      <c r="AH35" s="50"/>
      <c r="AI35" s="50"/>
      <c r="AJ35" s="49"/>
    </row>
    <row r="36" spans="1:43" ht="12" customHeight="1" x14ac:dyDescent="0.15">
      <c r="A36" s="918" t="s">
        <v>9</v>
      </c>
      <c r="B36" s="117"/>
      <c r="C36" s="48"/>
      <c r="D36" s="48"/>
      <c r="E36" s="48"/>
      <c r="F36" s="48">
        <v>1717.05</v>
      </c>
      <c r="G36" s="48">
        <v>1689.5771999999999</v>
      </c>
      <c r="H36" s="47">
        <v>1703.3136</v>
      </c>
      <c r="I36" s="165">
        <v>1703.3136</v>
      </c>
      <c r="J36" s="165">
        <v>1703.3136</v>
      </c>
      <c r="K36" s="117">
        <v>1617.11</v>
      </c>
      <c r="L36" s="48">
        <v>1413</v>
      </c>
      <c r="M36" s="48">
        <v>3312.48</v>
      </c>
      <c r="N36" s="48">
        <v>3093.97</v>
      </c>
      <c r="O36" s="708">
        <v>1647.59</v>
      </c>
      <c r="P36" s="708">
        <v>1159.7260000000001</v>
      </c>
      <c r="Q36" s="50">
        <v>1340.462</v>
      </c>
      <c r="R36" s="49">
        <v>1323.905</v>
      </c>
      <c r="S36" s="116"/>
      <c r="T36" s="48"/>
      <c r="U36" s="48"/>
      <c r="V36" s="48"/>
      <c r="W36" s="663">
        <f>F36-O36</f>
        <v>69.460000000000036</v>
      </c>
      <c r="X36" s="663">
        <f>G36-P36</f>
        <v>529.85119999999984</v>
      </c>
      <c r="Y36" s="50">
        <v>362.85159999999996</v>
      </c>
      <c r="Z36" s="49">
        <v>379.4</v>
      </c>
      <c r="AA36" s="117"/>
      <c r="AB36" s="48"/>
      <c r="AC36" s="48"/>
      <c r="AD36" s="48"/>
      <c r="AE36" s="48"/>
      <c r="AF36" s="48"/>
      <c r="AG36" s="50"/>
      <c r="AH36" s="50"/>
      <c r="AI36" s="50"/>
      <c r="AJ36" s="49"/>
    </row>
    <row r="37" spans="1:43" ht="12" customHeight="1" x14ac:dyDescent="0.15">
      <c r="A37" s="918" t="s">
        <v>58</v>
      </c>
      <c r="B37" s="117">
        <v>286</v>
      </c>
      <c r="C37" s="48">
        <v>286</v>
      </c>
      <c r="D37" s="48">
        <v>286</v>
      </c>
      <c r="E37" s="48">
        <v>286</v>
      </c>
      <c r="F37" s="48">
        <v>1767.59</v>
      </c>
      <c r="G37" s="48">
        <v>1739.3085599999999</v>
      </c>
      <c r="H37" s="47">
        <v>1753.4492799999998</v>
      </c>
      <c r="I37" s="165">
        <v>1753.4492799999998</v>
      </c>
      <c r="J37" s="165">
        <v>1753.4492799999998</v>
      </c>
      <c r="K37" s="117">
        <v>0</v>
      </c>
      <c r="L37" s="48">
        <v>0</v>
      </c>
      <c r="M37" s="48">
        <v>0</v>
      </c>
      <c r="N37" s="48">
        <v>0</v>
      </c>
      <c r="O37" s="48">
        <v>0</v>
      </c>
      <c r="P37" s="48">
        <v>0</v>
      </c>
      <c r="Q37" s="50">
        <v>0</v>
      </c>
      <c r="R37" s="49">
        <v>0</v>
      </c>
      <c r="S37" s="116"/>
      <c r="T37" s="48"/>
      <c r="U37" s="48"/>
      <c r="V37" s="48"/>
      <c r="W37" s="50">
        <v>1767.59</v>
      </c>
      <c r="X37" s="50">
        <v>1739.3085599999999</v>
      </c>
      <c r="Y37" s="50">
        <v>1753.4492799999998</v>
      </c>
      <c r="Z37" s="49">
        <v>1753.4492799999998</v>
      </c>
      <c r="AA37" s="117"/>
      <c r="AB37" s="48"/>
      <c r="AC37" s="48">
        <v>223.54</v>
      </c>
      <c r="AD37" s="48"/>
      <c r="AE37" s="48"/>
      <c r="AF37" s="48"/>
      <c r="AG37" s="50"/>
      <c r="AH37" s="50"/>
      <c r="AI37" s="50"/>
      <c r="AJ37" s="49"/>
    </row>
    <row r="38" spans="1:43" ht="12" customHeight="1" x14ac:dyDescent="0.2">
      <c r="A38" s="918" t="s">
        <v>111</v>
      </c>
      <c r="B38" s="117"/>
      <c r="C38" s="48"/>
      <c r="D38" s="48"/>
      <c r="E38" s="48"/>
      <c r="F38" s="82">
        <v>389.2</v>
      </c>
      <c r="G38" s="82">
        <v>389.2</v>
      </c>
      <c r="H38" s="226">
        <v>389.2</v>
      </c>
      <c r="I38" s="228">
        <v>389.2</v>
      </c>
      <c r="J38" s="228">
        <v>389.2</v>
      </c>
      <c r="K38" s="117">
        <v>421.1</v>
      </c>
      <c r="L38" s="48">
        <v>388</v>
      </c>
      <c r="M38" s="273">
        <v>1.7</v>
      </c>
      <c r="N38" s="708">
        <v>80.66</v>
      </c>
      <c r="O38" s="708">
        <v>45.91</v>
      </c>
      <c r="P38" s="708">
        <v>89.67</v>
      </c>
      <c r="Q38" s="663">
        <v>148.61000000000001</v>
      </c>
      <c r="R38" s="49">
        <v>149.512</v>
      </c>
      <c r="S38" s="116"/>
      <c r="T38" s="48"/>
      <c r="U38" s="48"/>
      <c r="V38" s="48"/>
      <c r="W38" s="50"/>
      <c r="X38" s="50"/>
      <c r="Y38" s="50"/>
      <c r="Z38" s="49"/>
      <c r="AA38" s="117"/>
      <c r="AB38" s="48"/>
      <c r="AC38" s="48"/>
      <c r="AD38" s="48"/>
      <c r="AE38" s="48"/>
      <c r="AF38" s="48"/>
      <c r="AG38" s="50"/>
      <c r="AH38" s="50"/>
      <c r="AI38" s="50"/>
      <c r="AJ38" s="49"/>
    </row>
    <row r="39" spans="1:43" ht="12" customHeight="1" x14ac:dyDescent="0.15">
      <c r="A39" s="114" t="s">
        <v>1007</v>
      </c>
      <c r="B39" s="117"/>
      <c r="C39" s="48"/>
      <c r="D39" s="48"/>
      <c r="E39" s="48"/>
      <c r="F39" s="48">
        <v>1322.73</v>
      </c>
      <c r="G39" s="48">
        <v>1301.5663200000001</v>
      </c>
      <c r="H39" s="47">
        <v>1312.14816</v>
      </c>
      <c r="I39" s="165">
        <v>1312.14816</v>
      </c>
      <c r="J39" s="165">
        <v>1312.14816</v>
      </c>
      <c r="K39" s="117">
        <v>1500.3</v>
      </c>
      <c r="L39" s="48">
        <v>3120</v>
      </c>
      <c r="M39" s="48">
        <v>2865.6</v>
      </c>
      <c r="N39" s="48">
        <v>2495.2999999999997</v>
      </c>
      <c r="O39" s="48">
        <v>2700.5</v>
      </c>
      <c r="P39" s="48">
        <v>702.1</v>
      </c>
      <c r="Q39" s="50">
        <v>764.67</v>
      </c>
      <c r="R39" s="49">
        <v>1174.79</v>
      </c>
      <c r="S39" s="116"/>
      <c r="T39" s="48"/>
      <c r="U39" s="48"/>
      <c r="V39" s="48"/>
      <c r="W39" s="50">
        <v>-1377.77</v>
      </c>
      <c r="X39" s="50">
        <v>1301.5663200000001</v>
      </c>
      <c r="Y39" s="50">
        <v>547.47816</v>
      </c>
      <c r="Z39" s="805">
        <v>-0.41183999999998377</v>
      </c>
      <c r="AA39" s="117"/>
      <c r="AB39" s="48"/>
      <c r="AC39" s="48"/>
      <c r="AD39" s="48"/>
      <c r="AE39" s="48"/>
      <c r="AF39" s="48">
        <v>1301.5663200000001</v>
      </c>
      <c r="AG39" s="50">
        <v>1312.14816</v>
      </c>
      <c r="AH39" s="663">
        <v>1174.37816</v>
      </c>
      <c r="AI39" s="663">
        <v>1174.37816</v>
      </c>
      <c r="AJ39" s="713">
        <v>1173.96632</v>
      </c>
    </row>
    <row r="40" spans="1:43" ht="12" customHeight="1" x14ac:dyDescent="0.15">
      <c r="A40" s="114" t="s">
        <v>59</v>
      </c>
      <c r="B40" s="117"/>
      <c r="C40" s="48"/>
      <c r="D40" s="48"/>
      <c r="E40" s="48"/>
      <c r="F40" s="82">
        <v>225.7</v>
      </c>
      <c r="G40" s="82">
        <v>225.7</v>
      </c>
      <c r="H40" s="226">
        <v>225.7</v>
      </c>
      <c r="I40" s="228">
        <v>225.7</v>
      </c>
      <c r="J40" s="228">
        <v>225.7</v>
      </c>
      <c r="K40" s="117">
        <v>107.3</v>
      </c>
      <c r="L40" s="48">
        <v>249.6</v>
      </c>
      <c r="M40" s="48">
        <v>308.2</v>
      </c>
      <c r="N40" s="48">
        <v>413.08100000000002</v>
      </c>
      <c r="O40" s="48">
        <v>356.61</v>
      </c>
      <c r="P40" s="220">
        <v>380.33</v>
      </c>
      <c r="Q40" s="475">
        <v>464.34</v>
      </c>
      <c r="R40" s="948">
        <v>618.75</v>
      </c>
      <c r="S40" s="116"/>
      <c r="T40" s="48"/>
      <c r="U40" s="48"/>
      <c r="V40" s="48"/>
      <c r="W40" s="50"/>
      <c r="X40" s="50"/>
      <c r="Y40" s="50"/>
      <c r="Z40" s="49"/>
      <c r="AA40" s="122"/>
      <c r="AB40" s="48"/>
      <c r="AC40" s="48"/>
      <c r="AD40" s="48"/>
      <c r="AE40" s="48"/>
      <c r="AF40" s="48"/>
      <c r="AG40" s="50"/>
      <c r="AH40" s="50"/>
      <c r="AI40" s="50"/>
      <c r="AJ40" s="49"/>
    </row>
    <row r="41" spans="1:43" ht="12" customHeight="1" x14ac:dyDescent="0.15">
      <c r="A41" s="918" t="s">
        <v>176</v>
      </c>
      <c r="B41" s="117"/>
      <c r="C41" s="48"/>
      <c r="D41" s="48"/>
      <c r="E41" s="48"/>
      <c r="F41" s="82">
        <v>509.37</v>
      </c>
      <c r="G41" s="82">
        <v>509.37</v>
      </c>
      <c r="H41" s="226">
        <v>509.37</v>
      </c>
      <c r="I41" s="228">
        <v>509.37</v>
      </c>
      <c r="J41" s="228">
        <v>509.37</v>
      </c>
      <c r="K41" s="117">
        <v>622.20000000000005</v>
      </c>
      <c r="L41" s="48">
        <v>888.98</v>
      </c>
      <c r="M41" s="48">
        <v>427.87</v>
      </c>
      <c r="N41" s="48">
        <v>503.58</v>
      </c>
      <c r="O41" s="48">
        <v>219.81</v>
      </c>
      <c r="P41" s="48">
        <v>135.79</v>
      </c>
      <c r="Q41" s="50">
        <v>567.73699999999997</v>
      </c>
      <c r="R41" s="49">
        <v>1.08</v>
      </c>
      <c r="S41" s="116"/>
      <c r="T41" s="48"/>
      <c r="U41" s="48"/>
      <c r="V41" s="48"/>
      <c r="W41" s="50"/>
      <c r="X41" s="50"/>
      <c r="Y41" s="50"/>
      <c r="Z41" s="49"/>
      <c r="AA41" s="117"/>
      <c r="AB41" s="48"/>
      <c r="AC41" s="48"/>
      <c r="AD41" s="48"/>
      <c r="AE41" s="48"/>
      <c r="AF41" s="48"/>
      <c r="AG41" s="50"/>
      <c r="AH41" s="50"/>
      <c r="AI41" s="50"/>
      <c r="AJ41" s="49"/>
    </row>
    <row r="42" spans="1:43" s="714" customFormat="1" ht="12" customHeight="1" x14ac:dyDescent="0.15">
      <c r="A42" s="919" t="s">
        <v>1089</v>
      </c>
      <c r="B42" s="701"/>
      <c r="C42" s="708"/>
      <c r="D42" s="708"/>
      <c r="E42" s="708"/>
      <c r="F42" s="767">
        <v>0</v>
      </c>
      <c r="G42" s="767">
        <v>0</v>
      </c>
      <c r="H42" s="809">
        <v>0</v>
      </c>
      <c r="I42" s="810">
        <v>0</v>
      </c>
      <c r="J42" s="810">
        <v>0</v>
      </c>
      <c r="K42" s="701"/>
      <c r="L42" s="708"/>
      <c r="M42" s="708"/>
      <c r="N42" s="708"/>
      <c r="O42" s="708"/>
      <c r="P42" s="811"/>
      <c r="Q42" s="812"/>
      <c r="R42" s="221">
        <v>51.7</v>
      </c>
      <c r="S42" s="813"/>
      <c r="T42" s="708"/>
      <c r="U42" s="708"/>
      <c r="V42" s="708"/>
      <c r="W42" s="663"/>
      <c r="X42" s="663"/>
      <c r="Y42" s="663"/>
      <c r="Z42" s="713"/>
      <c r="AA42" s="814"/>
      <c r="AB42" s="708"/>
      <c r="AC42" s="708"/>
      <c r="AD42" s="708"/>
      <c r="AE42" s="708"/>
      <c r="AF42" s="708"/>
      <c r="AG42" s="663"/>
      <c r="AH42" s="663"/>
      <c r="AI42" s="663"/>
      <c r="AJ42" s="713"/>
    </row>
    <row r="43" spans="1:43" ht="12" customHeight="1" x14ac:dyDescent="0.15">
      <c r="A43" s="918" t="s">
        <v>724</v>
      </c>
      <c r="B43" s="117"/>
      <c r="C43" s="48"/>
      <c r="D43" s="48"/>
      <c r="E43" s="48"/>
      <c r="F43" s="82">
        <v>0</v>
      </c>
      <c r="G43" s="82">
        <v>0</v>
      </c>
      <c r="H43" s="226">
        <v>0</v>
      </c>
      <c r="I43" s="228">
        <v>0</v>
      </c>
      <c r="J43" s="228">
        <v>0</v>
      </c>
      <c r="K43" s="117"/>
      <c r="L43" s="48"/>
      <c r="M43" s="48"/>
      <c r="N43" s="48"/>
      <c r="O43" s="48">
        <v>0.19</v>
      </c>
      <c r="P43" s="48"/>
      <c r="Q43" s="50">
        <v>0</v>
      </c>
      <c r="R43" s="713">
        <v>0</v>
      </c>
      <c r="S43" s="116"/>
      <c r="T43" s="48"/>
      <c r="U43" s="48"/>
      <c r="V43" s="48"/>
      <c r="W43" s="50"/>
      <c r="X43" s="50"/>
      <c r="Y43" s="50"/>
      <c r="Z43" s="49"/>
      <c r="AA43" s="117"/>
      <c r="AB43" s="48"/>
      <c r="AC43" s="48"/>
      <c r="AD43" s="48"/>
      <c r="AE43" s="48"/>
      <c r="AF43" s="48"/>
      <c r="AG43" s="50"/>
      <c r="AH43" s="50"/>
      <c r="AI43" s="50"/>
      <c r="AJ43" s="49"/>
    </row>
    <row r="44" spans="1:43" ht="12" customHeight="1" x14ac:dyDescent="0.15">
      <c r="A44" s="114" t="s">
        <v>94</v>
      </c>
      <c r="B44" s="117"/>
      <c r="C44" s="48"/>
      <c r="D44" s="48"/>
      <c r="E44" s="48"/>
      <c r="F44" s="82">
        <v>49.47</v>
      </c>
      <c r="G44" s="82">
        <v>49.47</v>
      </c>
      <c r="H44" s="226">
        <v>49.47</v>
      </c>
      <c r="I44" s="228">
        <v>49.47</v>
      </c>
      <c r="J44" s="228">
        <v>49.47</v>
      </c>
      <c r="K44" s="117">
        <v>37.1</v>
      </c>
      <c r="L44" s="48">
        <v>25.3</v>
      </c>
      <c r="M44" s="48">
        <v>17.3</v>
      </c>
      <c r="N44" s="48">
        <v>13.17</v>
      </c>
      <c r="O44" s="48">
        <v>10.23</v>
      </c>
      <c r="P44" s="48">
        <v>8.7799999999999994</v>
      </c>
      <c r="Q44" s="50">
        <v>10.27</v>
      </c>
      <c r="R44" s="49">
        <v>13.9</v>
      </c>
      <c r="S44" s="116"/>
      <c r="T44" s="48"/>
      <c r="U44" s="48"/>
      <c r="V44" s="48"/>
      <c r="W44" s="50"/>
      <c r="X44" s="50"/>
      <c r="Y44" s="50"/>
      <c r="Z44" s="49"/>
      <c r="AA44" s="117"/>
      <c r="AB44" s="48"/>
      <c r="AC44" s="48"/>
      <c r="AD44" s="48"/>
      <c r="AE44" s="48"/>
      <c r="AF44" s="48"/>
      <c r="AG44" s="50"/>
      <c r="AH44" s="50"/>
      <c r="AI44" s="50"/>
      <c r="AJ44" s="49"/>
    </row>
    <row r="45" spans="1:43" ht="12" customHeight="1" x14ac:dyDescent="0.15">
      <c r="A45" s="918" t="s">
        <v>730</v>
      </c>
      <c r="B45" s="117"/>
      <c r="C45" s="48"/>
      <c r="D45" s="48"/>
      <c r="E45" s="48"/>
      <c r="F45" s="82">
        <v>52.65</v>
      </c>
      <c r="G45" s="82">
        <v>52.65</v>
      </c>
      <c r="H45" s="226">
        <v>52.65</v>
      </c>
      <c r="I45" s="228">
        <v>52.65</v>
      </c>
      <c r="J45" s="228">
        <v>52.65</v>
      </c>
      <c r="K45" s="117">
        <v>77.099999999999994</v>
      </c>
      <c r="L45" s="48">
        <v>70.42</v>
      </c>
      <c r="M45" s="48">
        <v>45.19</v>
      </c>
      <c r="N45" s="48">
        <v>4.3</v>
      </c>
      <c r="O45" s="48">
        <v>1.39</v>
      </c>
      <c r="P45" s="48">
        <v>1.68</v>
      </c>
      <c r="Q45" s="50">
        <v>2.242</v>
      </c>
      <c r="R45" s="49">
        <v>1.9299593505293</v>
      </c>
      <c r="S45" s="116"/>
      <c r="T45" s="48"/>
      <c r="U45" s="48"/>
      <c r="V45" s="48"/>
      <c r="W45" s="50"/>
      <c r="X45" s="50"/>
      <c r="Y45" s="50"/>
      <c r="Z45" s="49"/>
      <c r="AA45" s="117"/>
      <c r="AB45" s="48"/>
      <c r="AC45" s="48"/>
      <c r="AD45" s="48"/>
      <c r="AE45" s="48"/>
      <c r="AF45" s="48"/>
      <c r="AG45" s="50"/>
      <c r="AH45" s="50"/>
      <c r="AI45" s="50"/>
      <c r="AJ45" s="49"/>
    </row>
    <row r="46" spans="1:43" ht="12" customHeight="1" x14ac:dyDescent="0.15">
      <c r="A46" s="114" t="s">
        <v>10</v>
      </c>
      <c r="B46" s="117"/>
      <c r="C46" s="48"/>
      <c r="D46" s="48"/>
      <c r="E46" s="48"/>
      <c r="F46" s="82">
        <v>0</v>
      </c>
      <c r="G46" s="82">
        <v>0</v>
      </c>
      <c r="H46" s="226">
        <v>0</v>
      </c>
      <c r="I46" s="228">
        <v>0</v>
      </c>
      <c r="J46" s="228">
        <v>0</v>
      </c>
      <c r="K46" s="117">
        <v>0</v>
      </c>
      <c r="L46" s="48">
        <v>0</v>
      </c>
      <c r="M46" s="48">
        <v>0</v>
      </c>
      <c r="N46" s="48">
        <v>0</v>
      </c>
      <c r="O46" s="48">
        <v>0</v>
      </c>
      <c r="P46" s="48">
        <v>0</v>
      </c>
      <c r="Q46" s="50">
        <v>0</v>
      </c>
      <c r="R46" s="49">
        <v>0</v>
      </c>
      <c r="S46" s="116"/>
      <c r="T46" s="48"/>
      <c r="U46" s="48"/>
      <c r="V46" s="48"/>
      <c r="W46" s="50"/>
      <c r="X46" s="50"/>
      <c r="Y46" s="50"/>
      <c r="Z46" s="49"/>
      <c r="AA46" s="117"/>
      <c r="AB46" s="48"/>
      <c r="AC46" s="48"/>
      <c r="AD46" s="48"/>
      <c r="AE46" s="48"/>
      <c r="AF46" s="48"/>
      <c r="AG46" s="50"/>
      <c r="AH46" s="50"/>
      <c r="AI46" s="50"/>
      <c r="AJ46" s="49"/>
    </row>
    <row r="47" spans="1:43" ht="12" customHeight="1" x14ac:dyDescent="0.15">
      <c r="A47" s="114" t="s">
        <v>5</v>
      </c>
      <c r="B47" s="117"/>
      <c r="C47" s="48"/>
      <c r="D47" s="48"/>
      <c r="E47" s="48"/>
      <c r="F47" s="82">
        <v>844.65</v>
      </c>
      <c r="G47" s="82">
        <v>844.65</v>
      </c>
      <c r="H47" s="226">
        <v>844.65</v>
      </c>
      <c r="I47" s="228">
        <v>844.65</v>
      </c>
      <c r="J47" s="228">
        <v>844.65</v>
      </c>
      <c r="K47" s="117">
        <v>567.94000000000005</v>
      </c>
      <c r="L47" s="48">
        <v>836.4</v>
      </c>
      <c r="M47" s="48">
        <v>920.87</v>
      </c>
      <c r="N47" s="48">
        <v>829.04</v>
      </c>
      <c r="O47" s="48">
        <v>801.41</v>
      </c>
      <c r="P47" s="48">
        <v>964.76</v>
      </c>
      <c r="Q47" s="663">
        <v>1214.6600000000001</v>
      </c>
      <c r="R47" s="713">
        <v>939.22</v>
      </c>
      <c r="S47" s="116"/>
      <c r="T47" s="48"/>
      <c r="U47" s="48"/>
      <c r="V47" s="48"/>
      <c r="W47" s="50"/>
      <c r="X47" s="50"/>
      <c r="Y47" s="50"/>
      <c r="Z47" s="49"/>
      <c r="AA47" s="117"/>
      <c r="AB47" s="48"/>
      <c r="AC47" s="48"/>
      <c r="AD47" s="48"/>
      <c r="AE47" s="48"/>
      <c r="AF47" s="48"/>
      <c r="AG47" s="50"/>
      <c r="AH47" s="50"/>
      <c r="AI47" s="50"/>
      <c r="AJ47" s="49"/>
      <c r="AM47" s="59"/>
    </row>
    <row r="48" spans="1:43" ht="12" customHeight="1" x14ac:dyDescent="0.15">
      <c r="A48" s="114" t="s">
        <v>7</v>
      </c>
      <c r="B48" s="117"/>
      <c r="C48" s="48"/>
      <c r="D48" s="48"/>
      <c r="E48" s="48"/>
      <c r="F48" s="82">
        <v>193.73</v>
      </c>
      <c r="G48" s="82">
        <v>193.73</v>
      </c>
      <c r="H48" s="226">
        <v>193.73</v>
      </c>
      <c r="I48" s="228">
        <v>193.73</v>
      </c>
      <c r="J48" s="228">
        <v>193.73</v>
      </c>
      <c r="K48" s="117">
        <v>156</v>
      </c>
      <c r="L48" s="48">
        <v>317.8</v>
      </c>
      <c r="M48" s="48">
        <v>165.16</v>
      </c>
      <c r="N48" s="48">
        <v>28.24</v>
      </c>
      <c r="O48" s="48">
        <v>5.92</v>
      </c>
      <c r="P48" s="48">
        <v>4.37</v>
      </c>
      <c r="Q48" s="50">
        <v>7.93</v>
      </c>
      <c r="R48" s="49">
        <v>39.119999999999997</v>
      </c>
      <c r="S48" s="116"/>
      <c r="T48" s="48"/>
      <c r="U48" s="48"/>
      <c r="V48" s="48"/>
      <c r="W48" s="50"/>
      <c r="X48" s="50"/>
      <c r="Y48" s="50"/>
      <c r="Z48" s="49"/>
      <c r="AA48" s="117"/>
      <c r="AB48" s="48"/>
      <c r="AC48" s="48"/>
      <c r="AD48" s="48"/>
      <c r="AE48" s="48"/>
      <c r="AF48" s="48"/>
      <c r="AG48" s="50"/>
      <c r="AH48" s="50"/>
      <c r="AI48" s="50"/>
      <c r="AJ48" s="49"/>
      <c r="AQ48" s="514"/>
    </row>
    <row r="49" spans="1:41" s="2" customFormat="1" ht="12" customHeight="1" thickBot="1" x14ac:dyDescent="0.2">
      <c r="A49" s="515" t="s">
        <v>64</v>
      </c>
      <c r="B49" s="241"/>
      <c r="C49" s="243"/>
      <c r="D49" s="243"/>
      <c r="E49" s="243"/>
      <c r="F49" s="243"/>
      <c r="G49" s="243"/>
      <c r="H49" s="243"/>
      <c r="I49" s="250"/>
      <c r="J49" s="250"/>
      <c r="K49" s="241">
        <f>SUM(K5:K48)</f>
        <v>77381.156620000023</v>
      </c>
      <c r="L49" s="243">
        <f>SUM(L5:L48)</f>
        <v>77847.610740003438</v>
      </c>
      <c r="M49" s="243">
        <f t="shared" ref="M49:R49" si="0">SUM(M5:M48)</f>
        <v>74163.964409999986</v>
      </c>
      <c r="N49" s="243">
        <f t="shared" si="0"/>
        <v>74414.33112599692</v>
      </c>
      <c r="O49" s="243">
        <f t="shared" si="0"/>
        <v>56635.514370000012</v>
      </c>
      <c r="P49" s="243">
        <f t="shared" si="0"/>
        <v>47670.084570000014</v>
      </c>
      <c r="Q49" s="243">
        <f t="shared" si="0"/>
        <v>61161.267999999989</v>
      </c>
      <c r="R49" s="243">
        <f t="shared" si="0"/>
        <v>60643.995039350535</v>
      </c>
      <c r="S49" s="134"/>
      <c r="T49" s="288"/>
      <c r="U49" s="288"/>
      <c r="V49" s="288"/>
      <c r="W49" s="371"/>
      <c r="X49" s="371"/>
      <c r="Y49" s="371"/>
      <c r="Z49" s="289"/>
      <c r="AA49" s="287"/>
      <c r="AB49" s="288"/>
      <c r="AC49" s="288"/>
      <c r="AD49" s="288"/>
      <c r="AE49" s="288"/>
      <c r="AF49" s="288"/>
      <c r="AG49" s="371"/>
      <c r="AH49" s="371"/>
      <c r="AI49" s="371"/>
      <c r="AJ49" s="289"/>
      <c r="AO49" s="516"/>
    </row>
    <row r="50" spans="1:41" ht="12" customHeight="1" thickBot="1" x14ac:dyDescent="0.2">
      <c r="A50" s="517" t="s">
        <v>14</v>
      </c>
      <c r="B50" s="331" t="s">
        <v>183</v>
      </c>
      <c r="C50" s="329" t="s">
        <v>183</v>
      </c>
      <c r="D50" s="329" t="s">
        <v>183</v>
      </c>
      <c r="E50" s="329" t="s">
        <v>183</v>
      </c>
      <c r="F50" s="329" t="s">
        <v>256</v>
      </c>
      <c r="G50" s="329" t="s">
        <v>256</v>
      </c>
      <c r="H50" s="329" t="s">
        <v>821</v>
      </c>
      <c r="I50" s="330" t="s">
        <v>998</v>
      </c>
      <c r="J50" s="326" t="s">
        <v>1073</v>
      </c>
      <c r="K50" s="518"/>
      <c r="L50" s="519"/>
      <c r="M50" s="520"/>
      <c r="N50" s="520"/>
      <c r="O50" s="520"/>
      <c r="P50" s="520"/>
      <c r="Q50" s="520"/>
      <c r="R50" s="521"/>
      <c r="S50" s="522"/>
      <c r="T50" s="329"/>
      <c r="U50" s="330"/>
      <c r="V50" s="330"/>
      <c r="W50" s="330"/>
      <c r="X50" s="330"/>
      <c r="Y50" s="330"/>
      <c r="Z50" s="330"/>
      <c r="AA50" s="331" t="s">
        <v>183</v>
      </c>
      <c r="AB50" s="329" t="s">
        <v>183</v>
      </c>
      <c r="AC50" s="329" t="s">
        <v>183</v>
      </c>
      <c r="AD50" s="329" t="s">
        <v>183</v>
      </c>
      <c r="AE50" s="329" t="s">
        <v>256</v>
      </c>
      <c r="AF50" s="330" t="s">
        <v>256</v>
      </c>
      <c r="AG50" s="329" t="s">
        <v>821</v>
      </c>
      <c r="AH50" s="330" t="s">
        <v>998</v>
      </c>
      <c r="AI50" s="330" t="s">
        <v>1073</v>
      </c>
      <c r="AJ50" s="326"/>
    </row>
    <row r="51" spans="1:41" ht="12" customHeight="1" x14ac:dyDescent="0.15">
      <c r="A51" s="380"/>
      <c r="B51" s="334"/>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c r="AJ51" s="334"/>
    </row>
    <row r="52" spans="1:41" s="155" customFormat="1" ht="12" customHeight="1" x14ac:dyDescent="0.15">
      <c r="A52" s="382"/>
    </row>
    <row r="53" spans="1:41" ht="24" customHeight="1" x14ac:dyDescent="0.15">
      <c r="A53" s="1023" t="s">
        <v>1052</v>
      </c>
      <c r="B53" s="1023"/>
      <c r="C53" s="1023"/>
      <c r="D53" s="1023"/>
      <c r="E53" s="1023"/>
      <c r="F53" s="1023"/>
      <c r="G53" s="1023"/>
      <c r="H53" s="1023"/>
      <c r="I53" s="1023"/>
      <c r="J53" s="1023"/>
      <c r="K53" s="1023"/>
      <c r="L53" s="1023"/>
      <c r="M53" s="1023"/>
      <c r="N53" s="1023"/>
      <c r="O53" s="1023"/>
      <c r="P53" s="1023"/>
      <c r="Q53" s="1023"/>
      <c r="R53" s="1023"/>
      <c r="S53" s="1023"/>
      <c r="T53" s="1023"/>
      <c r="U53" s="1023"/>
      <c r="V53" s="1023"/>
      <c r="W53" s="1023"/>
      <c r="X53" s="1023"/>
      <c r="Y53" s="1023"/>
      <c r="Z53" s="1023"/>
      <c r="AA53" s="1023"/>
      <c r="AB53" s="1023"/>
      <c r="AC53" s="1023"/>
      <c r="AD53" s="1023"/>
      <c r="AE53" s="1023"/>
      <c r="AF53" s="1023"/>
      <c r="AG53" s="1023"/>
      <c r="AH53" s="1023"/>
      <c r="AI53" s="1023"/>
      <c r="AJ53" s="1023"/>
    </row>
    <row r="54" spans="1:41" ht="10.5" x14ac:dyDescent="0.15">
      <c r="A54" s="1028" t="s">
        <v>1155</v>
      </c>
      <c r="B54" s="1028"/>
      <c r="C54" s="1028"/>
      <c r="D54" s="1028"/>
      <c r="E54" s="1028"/>
      <c r="F54" s="1028"/>
      <c r="G54" s="1028"/>
      <c r="H54" s="1028"/>
      <c r="I54" s="1028"/>
      <c r="J54" s="1028"/>
      <c r="K54" s="1028"/>
      <c r="L54" s="1028"/>
      <c r="M54" s="1028"/>
      <c r="N54" s="1028"/>
      <c r="O54" s="1028"/>
      <c r="P54" s="1028"/>
      <c r="Q54" s="1028"/>
      <c r="R54" s="1028"/>
      <c r="S54" s="1028"/>
      <c r="T54" s="1028"/>
      <c r="U54" s="1028"/>
      <c r="V54" s="1028"/>
      <c r="W54" s="1028"/>
      <c r="X54" s="1028"/>
      <c r="Y54" s="1028"/>
      <c r="Z54" s="1028"/>
      <c r="AA54" s="1028"/>
      <c r="AB54" s="1028"/>
      <c r="AC54" s="1028"/>
      <c r="AD54" s="1028"/>
      <c r="AE54" s="1028"/>
      <c r="AF54" s="1028"/>
      <c r="AG54" s="1028"/>
      <c r="AH54" s="1028"/>
      <c r="AI54" s="1028"/>
      <c r="AJ54" s="1028"/>
    </row>
    <row r="55" spans="1:41" ht="12.95" customHeight="1" x14ac:dyDescent="0.15">
      <c r="A55" s="1027" t="s">
        <v>983</v>
      </c>
      <c r="B55" s="1027"/>
      <c r="C55" s="1027"/>
      <c r="D55" s="1027"/>
      <c r="E55" s="1027"/>
      <c r="F55" s="1027"/>
      <c r="G55" s="1027"/>
      <c r="H55" s="1027"/>
      <c r="I55" s="1027"/>
      <c r="J55" s="1027"/>
      <c r="K55" s="1027"/>
      <c r="L55" s="1027"/>
      <c r="M55" s="1027"/>
      <c r="N55" s="1027"/>
      <c r="O55" s="1027"/>
      <c r="P55" s="1027"/>
      <c r="Q55" s="1027"/>
      <c r="R55" s="1027"/>
      <c r="S55" s="1027"/>
      <c r="T55" s="1027"/>
      <c r="U55" s="1027"/>
      <c r="V55" s="1027"/>
      <c r="W55" s="1027"/>
      <c r="X55" s="1027"/>
      <c r="Y55" s="1027"/>
      <c r="Z55" s="1027"/>
      <c r="AA55" s="1027"/>
      <c r="AB55" s="1027"/>
      <c r="AC55" s="1027"/>
      <c r="AD55" s="1027"/>
      <c r="AE55" s="1027"/>
      <c r="AF55" s="1027"/>
      <c r="AG55" s="1027"/>
      <c r="AH55" s="1027"/>
      <c r="AI55" s="1027"/>
      <c r="AJ55" s="1027"/>
    </row>
    <row r="56" spans="1:41" ht="10.5" x14ac:dyDescent="0.15">
      <c r="A56" s="1027" t="s">
        <v>984</v>
      </c>
      <c r="B56" s="1027"/>
      <c r="C56" s="1027"/>
      <c r="D56" s="1027"/>
      <c r="E56" s="1027"/>
      <c r="F56" s="1027"/>
      <c r="G56" s="1027"/>
      <c r="H56" s="1027"/>
      <c r="I56" s="1027"/>
      <c r="J56" s="1027"/>
      <c r="K56" s="1027"/>
      <c r="L56" s="1027"/>
      <c r="M56" s="1027"/>
      <c r="N56" s="1027"/>
      <c r="O56" s="1027"/>
      <c r="P56" s="1027"/>
      <c r="Q56" s="1027"/>
      <c r="R56" s="1027"/>
      <c r="S56" s="1027"/>
      <c r="T56" s="1027"/>
      <c r="U56" s="1027"/>
      <c r="V56" s="1027"/>
      <c r="W56" s="1027"/>
      <c r="X56" s="1027"/>
      <c r="Y56" s="1027"/>
      <c r="Z56" s="1027"/>
      <c r="AA56" s="1027"/>
      <c r="AB56" s="1027"/>
      <c r="AC56" s="1027"/>
      <c r="AD56" s="1027"/>
      <c r="AE56" s="1027"/>
      <c r="AF56" s="1027"/>
      <c r="AG56" s="1027"/>
      <c r="AH56" s="1027"/>
      <c r="AI56" s="1027"/>
      <c r="AJ56" s="1027"/>
    </row>
    <row r="57" spans="1:41" ht="28.15" customHeight="1" x14ac:dyDescent="0.15">
      <c r="A57" s="1027" t="s">
        <v>989</v>
      </c>
      <c r="B57" s="1027"/>
      <c r="C57" s="1027"/>
      <c r="D57" s="1027"/>
      <c r="E57" s="1027"/>
      <c r="F57" s="1027"/>
      <c r="G57" s="1027"/>
      <c r="H57" s="1027"/>
      <c r="I57" s="1027"/>
      <c r="J57" s="1027"/>
      <c r="K57" s="1027"/>
      <c r="L57" s="1027"/>
      <c r="M57" s="1027"/>
      <c r="N57" s="1027"/>
      <c r="O57" s="1027"/>
      <c r="P57" s="1027"/>
      <c r="Q57" s="1027"/>
      <c r="R57" s="1027"/>
      <c r="S57" s="1027"/>
      <c r="T57" s="1027"/>
      <c r="U57" s="1027"/>
      <c r="V57" s="1027"/>
      <c r="W57" s="1027"/>
      <c r="X57" s="1027"/>
      <c r="Y57" s="1027"/>
      <c r="Z57" s="1027"/>
      <c r="AA57" s="1027"/>
      <c r="AB57" s="1027"/>
      <c r="AC57" s="1027"/>
      <c r="AD57" s="1027"/>
      <c r="AE57" s="1027"/>
      <c r="AF57" s="1027"/>
      <c r="AG57" s="1027"/>
      <c r="AH57" s="1027"/>
      <c r="AI57" s="1027"/>
      <c r="AJ57" s="1027"/>
    </row>
    <row r="58" spans="1:41" x14ac:dyDescent="0.15">
      <c r="A58" s="523" t="s">
        <v>1053</v>
      </c>
      <c r="B58" s="279"/>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row>
    <row r="59" spans="1:41" ht="12" customHeight="1" x14ac:dyDescent="0.15">
      <c r="A59" s="61" t="s">
        <v>507</v>
      </c>
    </row>
    <row r="60" spans="1:41" ht="12" customHeight="1" x14ac:dyDescent="0.15">
      <c r="A60" s="61" t="s">
        <v>184</v>
      </c>
    </row>
    <row r="61" spans="1:41" ht="12" customHeight="1" x14ac:dyDescent="0.15">
      <c r="A61" s="61" t="s">
        <v>222</v>
      </c>
    </row>
    <row r="62" spans="1:41" ht="12" customHeight="1" x14ac:dyDescent="0.15">
      <c r="A62" s="56" t="s">
        <v>1010</v>
      </c>
    </row>
    <row r="63" spans="1:41" s="5" customFormat="1" ht="12" customHeight="1" x14ac:dyDescent="0.15">
      <c r="A63" s="450" t="s">
        <v>508</v>
      </c>
    </row>
    <row r="64" spans="1:41" s="5" customFormat="1" ht="12" customHeight="1" x14ac:dyDescent="0.15">
      <c r="A64" s="450" t="s">
        <v>509</v>
      </c>
    </row>
    <row r="65" spans="1:1" s="5" customFormat="1" ht="12" customHeight="1" x14ac:dyDescent="0.15">
      <c r="A65" s="450" t="s">
        <v>510</v>
      </c>
    </row>
    <row r="66" spans="1:1" s="5" customFormat="1" ht="12" customHeight="1" x14ac:dyDescent="0.15">
      <c r="A66" s="450" t="s">
        <v>511</v>
      </c>
    </row>
    <row r="67" spans="1:1" ht="12" customHeight="1" x14ac:dyDescent="0.15">
      <c r="A67" s="61" t="s">
        <v>789</v>
      </c>
    </row>
    <row r="68" spans="1:1" s="5" customFormat="1" ht="12" customHeight="1" x14ac:dyDescent="0.15">
      <c r="A68" s="450" t="s">
        <v>223</v>
      </c>
    </row>
    <row r="69" spans="1:1" s="5" customFormat="1" ht="12" customHeight="1" x14ac:dyDescent="0.15">
      <c r="A69" s="450" t="s">
        <v>934</v>
      </c>
    </row>
    <row r="70" spans="1:1" s="5" customFormat="1" ht="12" customHeight="1" x14ac:dyDescent="0.15">
      <c r="A70" s="450" t="s">
        <v>512</v>
      </c>
    </row>
    <row r="71" spans="1:1" ht="12" customHeight="1" x14ac:dyDescent="0.15">
      <c r="A71" s="61" t="s">
        <v>1006</v>
      </c>
    </row>
    <row r="72" spans="1:1" ht="12" customHeight="1" x14ac:dyDescent="0.15">
      <c r="A72" s="68" t="s">
        <v>935</v>
      </c>
    </row>
    <row r="73" spans="1:1" ht="12" customHeight="1" x14ac:dyDescent="0.15">
      <c r="A73" s="68" t="s">
        <v>936</v>
      </c>
    </row>
    <row r="74" spans="1:1" ht="12" customHeight="1" x14ac:dyDescent="0.15">
      <c r="A74" s="69" t="s">
        <v>513</v>
      </c>
    </row>
    <row r="75" spans="1:1" ht="12" customHeight="1" x14ac:dyDescent="0.15">
      <c r="A75" s="68" t="s">
        <v>514</v>
      </c>
    </row>
    <row r="76" spans="1:1" ht="12" customHeight="1" x14ac:dyDescent="0.15">
      <c r="A76" s="68" t="s">
        <v>937</v>
      </c>
    </row>
    <row r="77" spans="1:1" ht="12" customHeight="1" x14ac:dyDescent="0.15">
      <c r="A77" s="68" t="s">
        <v>938</v>
      </c>
    </row>
    <row r="78" spans="1:1" s="68" customFormat="1" ht="12" customHeight="1" x14ac:dyDescent="0.15">
      <c r="A78" s="69" t="s">
        <v>939</v>
      </c>
    </row>
    <row r="79" spans="1:1" s="68" customFormat="1" ht="12" customHeight="1" x14ac:dyDescent="0.15">
      <c r="A79" s="68" t="s">
        <v>940</v>
      </c>
    </row>
    <row r="80" spans="1:1" ht="12" customHeight="1" x14ac:dyDescent="0.15">
      <c r="A80" s="68" t="s">
        <v>941</v>
      </c>
    </row>
    <row r="81" spans="1:33" ht="12" customHeight="1" x14ac:dyDescent="0.15">
      <c r="A81" s="68" t="s">
        <v>515</v>
      </c>
    </row>
    <row r="82" spans="1:33" ht="12" customHeight="1" x14ac:dyDescent="0.15">
      <c r="A82" s="68" t="s">
        <v>224</v>
      </c>
    </row>
    <row r="83" spans="1:33" ht="12" customHeight="1" x14ac:dyDescent="0.15">
      <c r="A83" s="68" t="s">
        <v>516</v>
      </c>
    </row>
    <row r="84" spans="1:33" ht="12" customHeight="1" x14ac:dyDescent="0.15">
      <c r="A84" s="68" t="s">
        <v>225</v>
      </c>
    </row>
    <row r="85" spans="1:33" ht="12" customHeight="1" x14ac:dyDescent="0.15">
      <c r="A85" s="68" t="s">
        <v>226</v>
      </c>
    </row>
    <row r="86" spans="1:33" ht="12" customHeight="1" x14ac:dyDescent="0.15">
      <c r="A86" s="68" t="s">
        <v>942</v>
      </c>
    </row>
    <row r="87" spans="1:33" ht="12" customHeight="1" x14ac:dyDescent="0.15">
      <c r="A87" s="68" t="s">
        <v>1005</v>
      </c>
    </row>
    <row r="88" spans="1:33" ht="12" customHeight="1" x14ac:dyDescent="0.15">
      <c r="A88" s="67" t="s">
        <v>227</v>
      </c>
    </row>
    <row r="89" spans="1:33" x14ac:dyDescent="0.15">
      <c r="A89" s="61" t="s">
        <v>1054</v>
      </c>
      <c r="B89" s="267"/>
      <c r="C89" s="267"/>
      <c r="D89" s="267"/>
      <c r="E89" s="267"/>
      <c r="F89" s="267"/>
      <c r="G89" s="267"/>
      <c r="H89" s="267"/>
      <c r="I89" s="267"/>
      <c r="J89" s="267"/>
      <c r="K89" s="267"/>
      <c r="L89" s="267"/>
      <c r="M89" s="267"/>
      <c r="N89" s="267"/>
      <c r="O89" s="267"/>
      <c r="P89" s="267"/>
      <c r="Q89" s="267"/>
      <c r="R89" s="267"/>
      <c r="S89" s="267"/>
      <c r="T89" s="267"/>
      <c r="U89" s="267"/>
      <c r="V89" s="267"/>
      <c r="W89" s="267"/>
      <c r="X89" s="267"/>
      <c r="Y89" s="267"/>
      <c r="Z89" s="267"/>
      <c r="AA89" s="267"/>
      <c r="AB89" s="267"/>
      <c r="AC89" s="267"/>
      <c r="AD89" s="267"/>
      <c r="AE89" s="267"/>
      <c r="AF89" s="267"/>
      <c r="AG89" s="267"/>
    </row>
    <row r="90" spans="1:33" ht="12" customHeight="1" x14ac:dyDescent="0.15">
      <c r="A90" s="68" t="s">
        <v>185</v>
      </c>
    </row>
    <row r="91" spans="1:33" s="5" customFormat="1" ht="12" customHeight="1" x14ac:dyDescent="0.15">
      <c r="A91" s="450" t="s">
        <v>196</v>
      </c>
    </row>
    <row r="92" spans="1:33" s="5" customFormat="1" ht="12" customHeight="1" x14ac:dyDescent="0.15">
      <c r="A92" s="439" t="s">
        <v>943</v>
      </c>
      <c r="B92" s="524"/>
      <c r="C92" s="524"/>
      <c r="D92" s="524"/>
      <c r="E92" s="524"/>
      <c r="F92" s="524"/>
      <c r="G92" s="524"/>
      <c r="H92" s="524"/>
      <c r="I92" s="524"/>
      <c r="J92" s="524"/>
      <c r="K92" s="524"/>
      <c r="L92" s="524"/>
      <c r="M92" s="524"/>
      <c r="N92" s="524"/>
      <c r="O92" s="524"/>
      <c r="P92" s="524"/>
      <c r="Q92" s="524"/>
      <c r="R92" s="524"/>
      <c r="S92" s="524"/>
      <c r="T92" s="524"/>
      <c r="U92" s="524"/>
      <c r="V92" s="524"/>
      <c r="W92" s="524"/>
      <c r="X92" s="524"/>
      <c r="Y92" s="524"/>
      <c r="Z92" s="524"/>
      <c r="AA92" s="524"/>
      <c r="AB92" s="524"/>
    </row>
    <row r="93" spans="1:33" s="525" customFormat="1" ht="12" customHeight="1" x14ac:dyDescent="0.2">
      <c r="A93" s="439" t="s">
        <v>944</v>
      </c>
    </row>
    <row r="94" spans="1:33" s="66" customFormat="1" ht="12" customHeight="1" x14ac:dyDescent="0.2">
      <c r="A94" s="68" t="s">
        <v>945</v>
      </c>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row>
    <row r="95" spans="1:33" s="525" customFormat="1" ht="12" customHeight="1" x14ac:dyDescent="0.2">
      <c r="A95" s="439" t="s">
        <v>946</v>
      </c>
    </row>
    <row r="96" spans="1:33" s="155" customFormat="1" ht="12" customHeight="1" x14ac:dyDescent="0.15">
      <c r="A96" s="382"/>
    </row>
    <row r="97" spans="1:36" ht="22.9" customHeight="1" x14ac:dyDescent="0.15">
      <c r="A97" s="1023" t="s">
        <v>949</v>
      </c>
      <c r="B97" s="1023"/>
      <c r="C97" s="1023"/>
      <c r="D97" s="1023"/>
      <c r="E97" s="1023"/>
      <c r="F97" s="1023"/>
      <c r="G97" s="1023"/>
      <c r="H97" s="1023"/>
      <c r="I97" s="1023"/>
      <c r="J97" s="1023"/>
      <c r="K97" s="1023"/>
      <c r="L97" s="1023"/>
      <c r="M97" s="1023"/>
      <c r="N97" s="1023"/>
      <c r="O97" s="1023"/>
      <c r="P97" s="1023"/>
      <c r="Q97" s="1023"/>
      <c r="R97" s="1023"/>
      <c r="S97" s="1023"/>
      <c r="T97" s="1023"/>
      <c r="U97" s="1023"/>
      <c r="V97" s="1023"/>
      <c r="W97" s="1023"/>
      <c r="X97" s="1023"/>
      <c r="Y97" s="1023"/>
      <c r="Z97" s="1023"/>
      <c r="AA97" s="1023"/>
      <c r="AB97" s="1023"/>
      <c r="AC97" s="1023"/>
      <c r="AD97" s="1023"/>
      <c r="AE97" s="1023"/>
      <c r="AF97" s="1023"/>
      <c r="AG97" s="1023"/>
      <c r="AH97" s="1023"/>
      <c r="AI97" s="1023"/>
      <c r="AJ97" s="1023"/>
    </row>
    <row r="98" spans="1:36" ht="21.6" customHeight="1" x14ac:dyDescent="0.15">
      <c r="A98" s="1028" t="s">
        <v>1156</v>
      </c>
      <c r="B98" s="1028"/>
      <c r="C98" s="1028"/>
      <c r="D98" s="1028"/>
      <c r="E98" s="1028"/>
      <c r="F98" s="1028"/>
      <c r="G98" s="1028"/>
      <c r="H98" s="1028"/>
      <c r="I98" s="1028"/>
      <c r="J98" s="1028"/>
      <c r="K98" s="1028"/>
      <c r="L98" s="1028"/>
      <c r="M98" s="1028"/>
      <c r="N98" s="1028"/>
      <c r="O98" s="1028"/>
      <c r="P98" s="1028"/>
      <c r="Q98" s="1028"/>
      <c r="R98" s="1028"/>
      <c r="S98" s="1028"/>
      <c r="T98" s="1028"/>
      <c r="U98" s="1028"/>
      <c r="V98" s="1028"/>
      <c r="W98" s="1028"/>
      <c r="X98" s="1028"/>
      <c r="Y98" s="1028"/>
      <c r="Z98" s="1028"/>
      <c r="AA98" s="1028"/>
      <c r="AB98" s="1028"/>
      <c r="AC98" s="1028"/>
      <c r="AD98" s="1028"/>
      <c r="AE98" s="1028"/>
      <c r="AF98" s="1028"/>
      <c r="AG98" s="1028"/>
      <c r="AH98" s="1028"/>
      <c r="AI98" s="1028"/>
      <c r="AJ98" s="1028"/>
    </row>
    <row r="99" spans="1:36" ht="10.5" x14ac:dyDescent="0.15">
      <c r="A99" s="1027" t="s">
        <v>985</v>
      </c>
      <c r="B99" s="1027"/>
      <c r="C99" s="1027"/>
      <c r="D99" s="1027"/>
      <c r="E99" s="1027"/>
      <c r="F99" s="1027"/>
      <c r="G99" s="1027"/>
      <c r="H99" s="1027"/>
      <c r="I99" s="1027"/>
      <c r="J99" s="1027"/>
      <c r="K99" s="1027"/>
      <c r="L99" s="1027"/>
      <c r="M99" s="1027"/>
      <c r="N99" s="1027"/>
      <c r="O99" s="1027"/>
      <c r="P99" s="1027"/>
      <c r="Q99" s="1027"/>
      <c r="R99" s="1027"/>
      <c r="S99" s="1027"/>
      <c r="T99" s="1027"/>
      <c r="U99" s="1027"/>
      <c r="V99" s="1027"/>
      <c r="W99" s="1027"/>
      <c r="X99" s="1027"/>
      <c r="Y99" s="1027"/>
      <c r="Z99" s="1027"/>
      <c r="AA99" s="1027"/>
      <c r="AB99" s="1027"/>
      <c r="AC99" s="1027"/>
      <c r="AD99" s="1027"/>
      <c r="AE99" s="1027"/>
      <c r="AF99" s="1027"/>
      <c r="AG99" s="1027"/>
      <c r="AH99" s="1027"/>
      <c r="AI99" s="1027"/>
      <c r="AJ99" s="1027"/>
    </row>
    <row r="100" spans="1:36" ht="10.5" x14ac:dyDescent="0.15">
      <c r="A100" s="1027" t="s">
        <v>986</v>
      </c>
      <c r="B100" s="1027"/>
      <c r="C100" s="1027"/>
      <c r="D100" s="1027"/>
      <c r="E100" s="1027"/>
      <c r="F100" s="1027"/>
      <c r="G100" s="1027"/>
      <c r="H100" s="1027"/>
      <c r="I100" s="1027"/>
      <c r="J100" s="1027"/>
      <c r="K100" s="1027"/>
      <c r="L100" s="1027"/>
      <c r="M100" s="1027"/>
      <c r="N100" s="1027"/>
      <c r="O100" s="1027"/>
      <c r="P100" s="1027"/>
      <c r="Q100" s="1027"/>
      <c r="R100" s="1027"/>
      <c r="S100" s="1027"/>
      <c r="T100" s="1027"/>
      <c r="U100" s="1027"/>
      <c r="V100" s="1027"/>
      <c r="W100" s="1027"/>
      <c r="X100" s="1027"/>
      <c r="Y100" s="1027"/>
      <c r="Z100" s="1027"/>
      <c r="AA100" s="1027"/>
      <c r="AB100" s="1027"/>
      <c r="AC100" s="1027"/>
      <c r="AD100" s="1027"/>
      <c r="AE100" s="1027"/>
      <c r="AF100" s="1027"/>
      <c r="AG100" s="1027"/>
      <c r="AH100" s="1027"/>
      <c r="AI100" s="1027"/>
      <c r="AJ100" s="1027"/>
    </row>
    <row r="101" spans="1:36" ht="23.45" customHeight="1" x14ac:dyDescent="0.15">
      <c r="A101" s="1027" t="s">
        <v>991</v>
      </c>
      <c r="B101" s="1027"/>
      <c r="C101" s="1027"/>
      <c r="D101" s="1027"/>
      <c r="E101" s="1027"/>
      <c r="F101" s="1027"/>
      <c r="G101" s="1027"/>
      <c r="H101" s="1027"/>
      <c r="I101" s="1027"/>
      <c r="J101" s="1027"/>
      <c r="K101" s="1027"/>
      <c r="L101" s="1027"/>
      <c r="M101" s="1027"/>
      <c r="N101" s="1027"/>
      <c r="O101" s="1027"/>
      <c r="P101" s="1027"/>
      <c r="Q101" s="1027"/>
      <c r="R101" s="1027"/>
      <c r="S101" s="1027"/>
      <c r="T101" s="1027"/>
      <c r="U101" s="1027"/>
      <c r="V101" s="1027"/>
      <c r="W101" s="1027"/>
      <c r="X101" s="1027"/>
      <c r="Y101" s="1027"/>
      <c r="Z101" s="1027"/>
      <c r="AA101" s="1027"/>
      <c r="AB101" s="1027"/>
      <c r="AC101" s="1027"/>
      <c r="AD101" s="1027"/>
      <c r="AE101" s="1027"/>
      <c r="AF101" s="1027"/>
      <c r="AG101" s="1027"/>
      <c r="AH101" s="1027"/>
      <c r="AI101" s="1027"/>
      <c r="AJ101" s="1027"/>
    </row>
    <row r="102" spans="1:36" ht="23.45" customHeight="1" x14ac:dyDescent="0.15">
      <c r="A102" s="523" t="s">
        <v>1055</v>
      </c>
      <c r="B102" s="279"/>
      <c r="C102" s="279"/>
      <c r="D102" s="279"/>
      <c r="E102" s="279"/>
      <c r="F102" s="279"/>
      <c r="G102" s="279"/>
      <c r="H102" s="279"/>
      <c r="I102" s="279"/>
      <c r="J102" s="279"/>
      <c r="K102" s="279"/>
      <c r="L102" s="279"/>
      <c r="M102" s="279"/>
      <c r="N102" s="279"/>
      <c r="O102" s="279"/>
      <c r="P102" s="279"/>
      <c r="Q102" s="279"/>
      <c r="R102" s="279"/>
      <c r="S102" s="279"/>
      <c r="T102" s="279"/>
      <c r="U102" s="279"/>
      <c r="V102" s="279"/>
      <c r="W102" s="279"/>
      <c r="X102" s="279"/>
      <c r="Y102" s="279"/>
      <c r="Z102" s="279"/>
      <c r="AA102" s="279"/>
      <c r="AB102" s="279"/>
      <c r="AC102" s="279"/>
      <c r="AD102" s="279"/>
      <c r="AE102" s="279"/>
      <c r="AF102" s="279"/>
      <c r="AG102" s="279"/>
      <c r="AH102" s="279"/>
      <c r="AI102" s="279"/>
      <c r="AJ102" s="279"/>
    </row>
    <row r="103" spans="1:36" ht="10.5" x14ac:dyDescent="0.15">
      <c r="A103" s="61" t="s">
        <v>517</v>
      </c>
    </row>
    <row r="104" spans="1:36" ht="12" customHeight="1" x14ac:dyDescent="0.15">
      <c r="A104" s="61" t="s">
        <v>228</v>
      </c>
    </row>
    <row r="105" spans="1:36" ht="12" customHeight="1" x14ac:dyDescent="0.15">
      <c r="A105" s="61" t="s">
        <v>186</v>
      </c>
    </row>
    <row r="106" spans="1:36" ht="12" customHeight="1" x14ac:dyDescent="0.15">
      <c r="A106" s="56" t="s">
        <v>1011</v>
      </c>
    </row>
    <row r="107" spans="1:36" ht="12" customHeight="1" x14ac:dyDescent="0.15">
      <c r="A107" s="61" t="s">
        <v>518</v>
      </c>
    </row>
    <row r="108" spans="1:36" ht="12" customHeight="1" x14ac:dyDescent="0.15">
      <c r="A108" s="61" t="s">
        <v>519</v>
      </c>
    </row>
    <row r="109" spans="1:36" ht="12" customHeight="1" x14ac:dyDescent="0.15">
      <c r="A109" s="61" t="s">
        <v>520</v>
      </c>
    </row>
    <row r="110" spans="1:36" ht="12" customHeight="1" x14ac:dyDescent="0.15">
      <c r="A110" s="61" t="s">
        <v>720</v>
      </c>
    </row>
    <row r="111" spans="1:36" ht="12" customHeight="1" x14ac:dyDescent="0.15">
      <c r="A111" s="61" t="s">
        <v>766</v>
      </c>
    </row>
    <row r="112" spans="1:36" ht="12" customHeight="1" x14ac:dyDescent="0.15">
      <c r="A112" s="61" t="s">
        <v>521</v>
      </c>
    </row>
    <row r="113" spans="1:36" ht="12" customHeight="1" x14ac:dyDescent="0.15">
      <c r="A113" s="68" t="s">
        <v>640</v>
      </c>
    </row>
    <row r="114" spans="1:36" ht="12" customHeight="1" x14ac:dyDescent="0.15">
      <c r="A114" s="68" t="s">
        <v>522</v>
      </c>
    </row>
    <row r="115" spans="1:36" ht="12" customHeight="1" x14ac:dyDescent="0.15">
      <c r="A115" s="61" t="s">
        <v>1037</v>
      </c>
    </row>
    <row r="116" spans="1:36" ht="12" customHeight="1" x14ac:dyDescent="0.15">
      <c r="A116" s="69" t="s">
        <v>187</v>
      </c>
    </row>
    <row r="117" spans="1:36" ht="12" customHeight="1" x14ac:dyDescent="0.15">
      <c r="A117" s="68" t="s">
        <v>188</v>
      </c>
    </row>
    <row r="118" spans="1:36" ht="12" customHeight="1" x14ac:dyDescent="0.15">
      <c r="A118" s="68" t="s">
        <v>523</v>
      </c>
    </row>
    <row r="119" spans="1:36" ht="12" customHeight="1" x14ac:dyDescent="0.15">
      <c r="A119" s="68" t="s">
        <v>524</v>
      </c>
    </row>
    <row r="120" spans="1:36" s="73" customFormat="1" ht="12" customHeight="1" x14ac:dyDescent="0.2">
      <c r="A120" s="69" t="s">
        <v>525</v>
      </c>
    </row>
    <row r="121" spans="1:36" s="73" customFormat="1" ht="12" customHeight="1" x14ac:dyDescent="0.2">
      <c r="A121" s="68" t="s">
        <v>526</v>
      </c>
    </row>
    <row r="122" spans="1:36" ht="12" customHeight="1" x14ac:dyDescent="0.15">
      <c r="A122" s="68" t="s">
        <v>632</v>
      </c>
    </row>
    <row r="123" spans="1:36" ht="12" customHeight="1" x14ac:dyDescent="0.15">
      <c r="A123" s="68" t="s">
        <v>634</v>
      </c>
      <c r="B123" s="269"/>
      <c r="C123" s="269"/>
      <c r="D123" s="269"/>
      <c r="E123" s="269"/>
      <c r="F123" s="269"/>
      <c r="G123" s="269"/>
      <c r="H123" s="269"/>
      <c r="I123" s="269"/>
      <c r="J123" s="269"/>
      <c r="K123" s="269"/>
      <c r="L123" s="269"/>
      <c r="M123" s="269"/>
      <c r="N123" s="269"/>
      <c r="O123" s="269"/>
      <c r="P123" s="269"/>
      <c r="Q123" s="269"/>
      <c r="R123" s="269"/>
      <c r="S123" s="269"/>
      <c r="T123" s="269"/>
      <c r="U123" s="269"/>
      <c r="V123" s="269"/>
      <c r="W123" s="269"/>
      <c r="X123" s="269"/>
      <c r="Y123" s="269"/>
      <c r="Z123" s="269"/>
      <c r="AA123" s="269"/>
      <c r="AB123" s="269"/>
      <c r="AC123" s="269"/>
      <c r="AD123" s="269"/>
      <c r="AE123" s="269"/>
      <c r="AF123" s="269"/>
      <c r="AG123" s="269"/>
      <c r="AH123" s="269"/>
      <c r="AI123" s="269"/>
      <c r="AJ123" s="269"/>
    </row>
    <row r="124" spans="1:36" ht="12" customHeight="1" x14ac:dyDescent="0.15">
      <c r="A124" s="68" t="s">
        <v>527</v>
      </c>
    </row>
    <row r="125" spans="1:36" ht="12" customHeight="1" x14ac:dyDescent="0.15">
      <c r="A125" s="68" t="s">
        <v>229</v>
      </c>
    </row>
    <row r="126" spans="1:36" ht="12" customHeight="1" x14ac:dyDescent="0.15">
      <c r="A126" s="68" t="s">
        <v>528</v>
      </c>
    </row>
    <row r="127" spans="1:36" ht="12" customHeight="1" x14ac:dyDescent="0.15">
      <c r="A127" s="68" t="s">
        <v>529</v>
      </c>
    </row>
    <row r="128" spans="1:36" ht="12" customHeight="1" x14ac:dyDescent="0.15">
      <c r="A128" s="67" t="s">
        <v>530</v>
      </c>
    </row>
    <row r="129" spans="1:36" ht="12" customHeight="1" x14ac:dyDescent="0.15">
      <c r="A129" s="68" t="s">
        <v>531</v>
      </c>
    </row>
    <row r="130" spans="1:36" ht="12" customHeight="1" x14ac:dyDescent="0.15">
      <c r="A130" s="68" t="s">
        <v>798</v>
      </c>
    </row>
    <row r="131" spans="1:36" ht="12" customHeight="1" x14ac:dyDescent="0.15">
      <c r="A131" s="68" t="s">
        <v>1038</v>
      </c>
    </row>
    <row r="132" spans="1:36" ht="12" customHeight="1" x14ac:dyDescent="0.15">
      <c r="A132" s="67" t="s">
        <v>230</v>
      </c>
    </row>
    <row r="133" spans="1:36" ht="10.5" x14ac:dyDescent="0.15">
      <c r="A133" s="61" t="s">
        <v>1043</v>
      </c>
      <c r="B133" s="267"/>
      <c r="C133" s="267"/>
      <c r="D133" s="267"/>
      <c r="E133" s="267"/>
      <c r="F133" s="267"/>
      <c r="G133" s="267"/>
      <c r="H133" s="267"/>
      <c r="I133" s="267"/>
      <c r="J133" s="267"/>
      <c r="K133" s="267"/>
      <c r="L133" s="267"/>
      <c r="M133" s="267"/>
      <c r="N133" s="267"/>
      <c r="O133" s="267"/>
      <c r="P133" s="267"/>
      <c r="Q133" s="267"/>
      <c r="R133" s="267"/>
      <c r="S133" s="267"/>
      <c r="T133" s="267"/>
      <c r="U133" s="267"/>
      <c r="V133" s="267"/>
      <c r="W133" s="267"/>
      <c r="X133" s="267"/>
      <c r="Y133" s="267"/>
      <c r="Z133" s="267"/>
      <c r="AA133" s="267"/>
      <c r="AB133" s="267"/>
      <c r="AC133" s="267"/>
      <c r="AD133" s="267"/>
      <c r="AE133" s="267"/>
      <c r="AF133" s="267"/>
      <c r="AG133" s="267"/>
    </row>
    <row r="134" spans="1:36" ht="12" customHeight="1" x14ac:dyDescent="0.15">
      <c r="A134" s="61" t="s">
        <v>532</v>
      </c>
    </row>
    <row r="135" spans="1:36" ht="12" customHeight="1" x14ac:dyDescent="0.15">
      <c r="A135" s="61" t="s">
        <v>533</v>
      </c>
    </row>
    <row r="136" spans="1:36" ht="12" customHeight="1" x14ac:dyDescent="0.15">
      <c r="A136" s="61" t="s">
        <v>534</v>
      </c>
    </row>
    <row r="137" spans="1:36" s="78" customFormat="1" ht="12" customHeight="1" x14ac:dyDescent="0.2">
      <c r="A137" s="68" t="s">
        <v>767</v>
      </c>
    </row>
    <row r="138" spans="1:36" s="66" customFormat="1" ht="12" customHeight="1" x14ac:dyDescent="0.2">
      <c r="A138" s="68" t="s">
        <v>947</v>
      </c>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row>
    <row r="139" spans="1:36" s="78" customFormat="1" ht="12" customHeight="1" x14ac:dyDescent="0.2">
      <c r="A139" s="68" t="s">
        <v>787</v>
      </c>
    </row>
    <row r="140" spans="1:36" s="155" customFormat="1" ht="12" customHeight="1" x14ac:dyDescent="0.15">
      <c r="A140" s="382"/>
    </row>
    <row r="141" spans="1:36" ht="21" customHeight="1" x14ac:dyDescent="0.15">
      <c r="A141" s="1023" t="s">
        <v>950</v>
      </c>
      <c r="B141" s="1023"/>
      <c r="C141" s="1023"/>
      <c r="D141" s="1023"/>
      <c r="E141" s="1023"/>
      <c r="F141" s="1023"/>
      <c r="G141" s="1023"/>
      <c r="H141" s="1023"/>
      <c r="I141" s="1023"/>
      <c r="J141" s="1023"/>
      <c r="K141" s="1023"/>
      <c r="L141" s="1023"/>
      <c r="M141" s="1023"/>
      <c r="N141" s="1023"/>
      <c r="O141" s="1023"/>
      <c r="P141" s="1023"/>
      <c r="Q141" s="1023"/>
      <c r="R141" s="1023"/>
      <c r="S141" s="1023"/>
      <c r="T141" s="1023"/>
      <c r="U141" s="1023"/>
      <c r="V141" s="1023"/>
      <c r="W141" s="1023"/>
      <c r="X141" s="1023"/>
      <c r="Y141" s="1023"/>
      <c r="Z141" s="1023"/>
      <c r="AA141" s="1023"/>
      <c r="AB141" s="1023"/>
      <c r="AC141" s="1023"/>
      <c r="AD141" s="1023"/>
      <c r="AE141" s="1023"/>
      <c r="AF141" s="1023"/>
      <c r="AG141" s="1023"/>
      <c r="AH141" s="1023"/>
      <c r="AI141" s="1023"/>
      <c r="AJ141" s="1023"/>
    </row>
    <row r="142" spans="1:36" ht="25.9" customHeight="1" x14ac:dyDescent="0.15">
      <c r="A142" s="1028" t="s">
        <v>1157</v>
      </c>
      <c r="B142" s="1028"/>
      <c r="C142" s="1028"/>
      <c r="D142" s="1028"/>
      <c r="E142" s="1028"/>
      <c r="F142" s="1028"/>
      <c r="G142" s="1028"/>
      <c r="H142" s="1028"/>
      <c r="I142" s="1028"/>
      <c r="J142" s="1028"/>
      <c r="K142" s="1028"/>
      <c r="L142" s="1028"/>
      <c r="M142" s="1028"/>
      <c r="N142" s="1028"/>
      <c r="O142" s="1028"/>
      <c r="P142" s="1028"/>
      <c r="Q142" s="1028"/>
      <c r="R142" s="1028"/>
      <c r="S142" s="1028"/>
      <c r="T142" s="1028"/>
      <c r="U142" s="1028"/>
      <c r="V142" s="1028"/>
      <c r="W142" s="1028"/>
      <c r="X142" s="1028"/>
      <c r="Y142" s="1028"/>
      <c r="Z142" s="1028"/>
      <c r="AA142" s="1028"/>
      <c r="AB142" s="1028"/>
      <c r="AC142" s="1028"/>
      <c r="AD142" s="1028"/>
      <c r="AE142" s="1028"/>
      <c r="AF142" s="1028"/>
      <c r="AG142" s="1028"/>
      <c r="AH142" s="1028"/>
      <c r="AI142" s="1028"/>
      <c r="AJ142" s="1028"/>
    </row>
    <row r="143" spans="1:36" ht="10.5" x14ac:dyDescent="0.15">
      <c r="A143" s="1027" t="s">
        <v>987</v>
      </c>
      <c r="B143" s="1027"/>
      <c r="C143" s="1027"/>
      <c r="D143" s="1027"/>
      <c r="E143" s="1027"/>
      <c r="F143" s="1027"/>
      <c r="G143" s="1027"/>
      <c r="H143" s="1027"/>
      <c r="I143" s="1027"/>
      <c r="J143" s="1027"/>
      <c r="K143" s="1027"/>
      <c r="L143" s="1027"/>
      <c r="M143" s="1027"/>
      <c r="N143" s="1027"/>
      <c r="O143" s="1027"/>
      <c r="P143" s="1027"/>
      <c r="Q143" s="1027"/>
      <c r="R143" s="1027"/>
      <c r="S143" s="1027"/>
      <c r="T143" s="1027"/>
      <c r="U143" s="1027"/>
      <c r="V143" s="1027"/>
      <c r="W143" s="1027"/>
      <c r="X143" s="1027"/>
      <c r="Y143" s="1027"/>
      <c r="Z143" s="1027"/>
      <c r="AA143" s="1027"/>
      <c r="AB143" s="1027"/>
      <c r="AC143" s="1027"/>
      <c r="AD143" s="1027"/>
      <c r="AE143" s="1027"/>
      <c r="AF143" s="1027"/>
      <c r="AG143" s="1027"/>
      <c r="AH143" s="1027"/>
      <c r="AI143" s="1027"/>
      <c r="AJ143" s="1027"/>
    </row>
    <row r="144" spans="1:36" ht="10.5" x14ac:dyDescent="0.15">
      <c r="A144" s="1027" t="s">
        <v>988</v>
      </c>
      <c r="B144" s="1027"/>
      <c r="C144" s="1027"/>
      <c r="D144" s="1027"/>
      <c r="E144" s="1027"/>
      <c r="F144" s="1027"/>
      <c r="G144" s="1027"/>
      <c r="H144" s="1027"/>
      <c r="I144" s="1027"/>
      <c r="J144" s="1027"/>
      <c r="K144" s="1027"/>
      <c r="L144" s="1027"/>
      <c r="M144" s="1027"/>
      <c r="N144" s="1027"/>
      <c r="O144" s="1027"/>
      <c r="P144" s="1027"/>
      <c r="Q144" s="1027"/>
      <c r="R144" s="1027"/>
      <c r="S144" s="1027"/>
      <c r="T144" s="1027"/>
      <c r="U144" s="1027"/>
      <c r="V144" s="1027"/>
      <c r="W144" s="1027"/>
      <c r="X144" s="1027"/>
      <c r="Y144" s="1027"/>
      <c r="Z144" s="1027"/>
      <c r="AA144" s="1027"/>
      <c r="AB144" s="1027"/>
      <c r="AC144" s="1027"/>
      <c r="AD144" s="1027"/>
      <c r="AE144" s="1027"/>
      <c r="AF144" s="1027"/>
      <c r="AG144" s="1027"/>
      <c r="AH144" s="1027"/>
      <c r="AI144" s="1027"/>
      <c r="AJ144" s="1027"/>
    </row>
    <row r="145" spans="1:36" ht="30.6" customHeight="1" x14ac:dyDescent="0.15">
      <c r="A145" s="1027" t="s">
        <v>990</v>
      </c>
      <c r="B145" s="1027"/>
      <c r="C145" s="1027"/>
      <c r="D145" s="1027"/>
      <c r="E145" s="1027"/>
      <c r="F145" s="1027"/>
      <c r="G145" s="1027"/>
      <c r="H145" s="1027"/>
      <c r="I145" s="1027"/>
      <c r="J145" s="1027"/>
      <c r="K145" s="1027"/>
      <c r="L145" s="1027"/>
      <c r="M145" s="1027"/>
      <c r="N145" s="1027"/>
      <c r="O145" s="1027"/>
      <c r="P145" s="1027"/>
      <c r="Q145" s="1027"/>
      <c r="R145" s="1027"/>
      <c r="S145" s="1027"/>
      <c r="T145" s="1027"/>
      <c r="U145" s="1027"/>
      <c r="V145" s="1027"/>
      <c r="W145" s="1027"/>
      <c r="X145" s="1027"/>
      <c r="Y145" s="1027"/>
      <c r="Z145" s="1027"/>
      <c r="AA145" s="1027"/>
      <c r="AB145" s="1027"/>
      <c r="AC145" s="1027"/>
      <c r="AD145" s="1027"/>
      <c r="AE145" s="1027"/>
      <c r="AF145" s="1027"/>
      <c r="AG145" s="1027"/>
      <c r="AH145" s="1027"/>
      <c r="AI145" s="1027"/>
      <c r="AJ145" s="1027"/>
    </row>
    <row r="146" spans="1:36" x14ac:dyDescent="0.15">
      <c r="A146" s="523" t="s">
        <v>1056</v>
      </c>
      <c r="B146" s="279"/>
      <c r="C146" s="279"/>
      <c r="D146" s="279"/>
      <c r="E146" s="279"/>
      <c r="F146" s="279"/>
      <c r="G146" s="279"/>
      <c r="H146" s="279"/>
      <c r="I146" s="279"/>
      <c r="J146" s="279"/>
      <c r="K146" s="279"/>
      <c r="L146" s="279"/>
      <c r="M146" s="279"/>
      <c r="N146" s="279"/>
      <c r="O146" s="279"/>
      <c r="P146" s="279"/>
      <c r="Q146" s="279"/>
      <c r="R146" s="279"/>
      <c r="S146" s="279"/>
      <c r="T146" s="279"/>
      <c r="U146" s="279"/>
      <c r="V146" s="279"/>
      <c r="W146" s="279"/>
      <c r="X146" s="279"/>
      <c r="Y146" s="279"/>
      <c r="Z146" s="279"/>
      <c r="AA146" s="279"/>
      <c r="AB146" s="279"/>
      <c r="AC146" s="279"/>
      <c r="AD146" s="279"/>
      <c r="AE146" s="279"/>
      <c r="AF146" s="279"/>
      <c r="AG146" s="279"/>
      <c r="AH146" s="279"/>
      <c r="AI146" s="279"/>
      <c r="AJ146" s="279"/>
    </row>
    <row r="147" spans="1:36" ht="12" customHeight="1" x14ac:dyDescent="0.15">
      <c r="A147" s="61" t="s">
        <v>535</v>
      </c>
    </row>
    <row r="148" spans="1:36" ht="12" customHeight="1" x14ac:dyDescent="0.15">
      <c r="A148" s="61" t="s">
        <v>231</v>
      </c>
    </row>
    <row r="149" spans="1:36" ht="12" customHeight="1" x14ac:dyDescent="0.15">
      <c r="A149" s="61" t="s">
        <v>232</v>
      </c>
    </row>
    <row r="150" spans="1:36" ht="12" customHeight="1" x14ac:dyDescent="0.15">
      <c r="A150" s="56" t="s">
        <v>1012</v>
      </c>
    </row>
    <row r="151" spans="1:36" ht="12" customHeight="1" x14ac:dyDescent="0.15">
      <c r="A151" s="68" t="s">
        <v>536</v>
      </c>
    </row>
    <row r="152" spans="1:36" ht="12" customHeight="1" x14ac:dyDescent="0.15">
      <c r="A152" s="68" t="s">
        <v>537</v>
      </c>
    </row>
    <row r="153" spans="1:36" ht="12" customHeight="1" x14ac:dyDescent="0.15">
      <c r="A153" s="69" t="s">
        <v>538</v>
      </c>
    </row>
    <row r="154" spans="1:36" ht="12" customHeight="1" x14ac:dyDescent="0.15">
      <c r="A154" s="68" t="s">
        <v>233</v>
      </c>
    </row>
    <row r="155" spans="1:36" ht="12" customHeight="1" x14ac:dyDescent="0.15">
      <c r="A155" s="61" t="s">
        <v>768</v>
      </c>
    </row>
    <row r="156" spans="1:36" ht="12" customHeight="1" x14ac:dyDescent="0.15">
      <c r="A156" s="68" t="s">
        <v>539</v>
      </c>
    </row>
    <row r="157" spans="1:36" s="73" customFormat="1" ht="12" customHeight="1" x14ac:dyDescent="0.2">
      <c r="A157" s="68" t="s">
        <v>639</v>
      </c>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s="73" customFormat="1" ht="12" customHeight="1" x14ac:dyDescent="0.2">
      <c r="A158" s="69" t="s">
        <v>540</v>
      </c>
    </row>
    <row r="159" spans="1:36" ht="12" customHeight="1" x14ac:dyDescent="0.15">
      <c r="A159" s="61" t="s">
        <v>1039</v>
      </c>
    </row>
    <row r="160" spans="1:36" ht="12" customHeight="1" x14ac:dyDescent="0.2">
      <c r="A160" s="68" t="s">
        <v>541</v>
      </c>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73"/>
      <c r="AJ160" s="73"/>
    </row>
    <row r="161" spans="1:1" ht="12" customHeight="1" x14ac:dyDescent="0.15">
      <c r="A161" s="68" t="s">
        <v>542</v>
      </c>
    </row>
    <row r="162" spans="1:1" ht="12" customHeight="1" x14ac:dyDescent="0.15">
      <c r="A162" s="68" t="s">
        <v>543</v>
      </c>
    </row>
    <row r="163" spans="1:1" ht="12" customHeight="1" x14ac:dyDescent="0.15">
      <c r="A163" s="68" t="s">
        <v>544</v>
      </c>
    </row>
    <row r="164" spans="1:1" ht="12" customHeight="1" x14ac:dyDescent="0.15">
      <c r="A164" s="68" t="s">
        <v>545</v>
      </c>
    </row>
    <row r="165" spans="1:1" ht="12" customHeight="1" x14ac:dyDescent="0.15">
      <c r="A165" s="68" t="s">
        <v>546</v>
      </c>
    </row>
    <row r="166" spans="1:1" ht="12" customHeight="1" x14ac:dyDescent="0.15">
      <c r="A166" s="68" t="s">
        <v>633</v>
      </c>
    </row>
    <row r="167" spans="1:1" ht="12" customHeight="1" x14ac:dyDescent="0.15">
      <c r="A167" s="67" t="s">
        <v>635</v>
      </c>
    </row>
    <row r="168" spans="1:1" ht="12" customHeight="1" x14ac:dyDescent="0.15">
      <c r="A168" s="68" t="s">
        <v>547</v>
      </c>
    </row>
    <row r="169" spans="1:1" ht="12" customHeight="1" x14ac:dyDescent="0.15">
      <c r="A169" s="61" t="s">
        <v>548</v>
      </c>
    </row>
    <row r="170" spans="1:1" ht="12" customHeight="1" x14ac:dyDescent="0.15">
      <c r="A170" s="1" t="s">
        <v>234</v>
      </c>
    </row>
    <row r="171" spans="1:1" ht="12" customHeight="1" x14ac:dyDescent="0.15">
      <c r="A171" s="1" t="s">
        <v>549</v>
      </c>
    </row>
    <row r="172" spans="1:1" ht="12" customHeight="1" x14ac:dyDescent="0.15">
      <c r="A172" s="1" t="s">
        <v>550</v>
      </c>
    </row>
    <row r="173" spans="1:1" ht="12" customHeight="1" x14ac:dyDescent="0.15">
      <c r="A173" s="1" t="s">
        <v>551</v>
      </c>
    </row>
    <row r="174" spans="1:1" ht="12" customHeight="1" x14ac:dyDescent="0.15">
      <c r="A174" s="68" t="s">
        <v>799</v>
      </c>
    </row>
    <row r="175" spans="1:1" ht="12" customHeight="1" x14ac:dyDescent="0.15">
      <c r="A175" s="68" t="s">
        <v>1040</v>
      </c>
    </row>
    <row r="176" spans="1:1" ht="12" customHeight="1" x14ac:dyDescent="0.15">
      <c r="A176" s="1" t="s">
        <v>189</v>
      </c>
    </row>
    <row r="177" spans="1:33" x14ac:dyDescent="0.15">
      <c r="A177" s="61" t="s">
        <v>1057</v>
      </c>
      <c r="B177" s="267"/>
      <c r="C177" s="267"/>
      <c r="D177" s="267"/>
      <c r="E177" s="267"/>
      <c r="F177" s="267"/>
      <c r="G177" s="267"/>
      <c r="H177" s="267"/>
      <c r="I177" s="267"/>
      <c r="J177" s="267"/>
      <c r="K177" s="267"/>
      <c r="L177" s="267"/>
      <c r="M177" s="267"/>
      <c r="N177" s="267"/>
      <c r="O177" s="267"/>
      <c r="P177" s="267"/>
      <c r="Q177" s="267"/>
      <c r="R177" s="267"/>
      <c r="S177" s="267"/>
      <c r="T177" s="267"/>
      <c r="U177" s="267"/>
      <c r="V177" s="267"/>
      <c r="W177" s="267"/>
      <c r="X177" s="267"/>
      <c r="Y177" s="267"/>
      <c r="Z177" s="267"/>
      <c r="AA177" s="267"/>
      <c r="AB177" s="267"/>
      <c r="AC177" s="267"/>
      <c r="AD177" s="267"/>
      <c r="AE177" s="267"/>
      <c r="AF177" s="267"/>
      <c r="AG177" s="267"/>
    </row>
    <row r="178" spans="1:33" ht="12" customHeight="1" x14ac:dyDescent="0.15">
      <c r="A178" s="1" t="s">
        <v>552</v>
      </c>
    </row>
    <row r="179" spans="1:33" ht="12" customHeight="1" x14ac:dyDescent="0.15">
      <c r="A179" s="1" t="s">
        <v>553</v>
      </c>
    </row>
    <row r="180" spans="1:33" ht="12" customHeight="1" x14ac:dyDescent="0.15">
      <c r="A180" s="1" t="s">
        <v>554</v>
      </c>
    </row>
    <row r="181" spans="1:33" s="78" customFormat="1" ht="12" customHeight="1" x14ac:dyDescent="0.2">
      <c r="A181" s="68" t="s">
        <v>769</v>
      </c>
    </row>
    <row r="182" spans="1:33" s="66" customFormat="1" ht="12" customHeight="1" x14ac:dyDescent="0.2">
      <c r="A182" s="68" t="s">
        <v>948</v>
      </c>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row>
    <row r="183" spans="1:33" ht="12" customHeight="1" x14ac:dyDescent="0.15">
      <c r="A183" s="68" t="s">
        <v>788</v>
      </c>
    </row>
  </sheetData>
  <sortState xmlns:xlrd2="http://schemas.microsoft.com/office/spreadsheetml/2017/richdata2" ref="A5:AJ48">
    <sortCondition ref="A5"/>
  </sortState>
  <mergeCells count="19">
    <mergeCell ref="B2:J2"/>
    <mergeCell ref="K2:R2"/>
    <mergeCell ref="S2:Z2"/>
    <mergeCell ref="AA2:AJ2"/>
    <mergeCell ref="A53:AJ53"/>
    <mergeCell ref="A54:AJ54"/>
    <mergeCell ref="A55:AJ55"/>
    <mergeCell ref="A56:AJ56"/>
    <mergeCell ref="A97:AJ97"/>
    <mergeCell ref="A143:AJ143"/>
    <mergeCell ref="A57:AJ57"/>
    <mergeCell ref="A101:AJ101"/>
    <mergeCell ref="A145:AJ145"/>
    <mergeCell ref="A144:AJ144"/>
    <mergeCell ref="A98:AJ98"/>
    <mergeCell ref="A99:AJ99"/>
    <mergeCell ref="A100:AJ100"/>
    <mergeCell ref="A141:AJ141"/>
    <mergeCell ref="A142:AJ142"/>
  </mergeCells>
  <phoneticPr fontId="1" type="noConversion"/>
  <pageMargins left="0.05" right="0" top="0.05" bottom="0.05" header="0" footer="0"/>
  <pageSetup paperSize="9" scale="4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Q146"/>
  <sheetViews>
    <sheetView showGridLines="0" tabSelected="1" zoomScaleNormal="100" zoomScaleSheetLayoutView="100" workbookViewId="0">
      <selection activeCell="A89" sqref="A89"/>
    </sheetView>
  </sheetViews>
  <sheetFormatPr defaultColWidth="8.5703125" defaultRowHeight="12" customHeight="1" x14ac:dyDescent="0.15"/>
  <cols>
    <col min="1" max="1" width="20.5703125" style="1" customWidth="1"/>
    <col min="2" max="34" width="7.7109375" style="1" customWidth="1"/>
    <col min="35" max="16384" width="8.5703125" style="1"/>
  </cols>
  <sheetData>
    <row r="1" spans="1:34" ht="12" customHeight="1" thickBot="1" x14ac:dyDescent="0.2">
      <c r="A1" s="1033" t="s">
        <v>1058</v>
      </c>
      <c r="B1" s="1034"/>
      <c r="C1" s="1034"/>
      <c r="D1" s="1034"/>
      <c r="E1" s="1034"/>
      <c r="F1" s="1034"/>
      <c r="G1" s="1034"/>
      <c r="H1" s="1034"/>
      <c r="I1" s="1034"/>
      <c r="J1" s="1034"/>
      <c r="K1" s="1034"/>
      <c r="L1" s="1034"/>
      <c r="M1" s="1034"/>
      <c r="N1" s="1034"/>
      <c r="O1" s="1034"/>
      <c r="P1" s="1034"/>
      <c r="Q1" s="1034"/>
      <c r="R1" s="1034"/>
      <c r="S1" s="1034"/>
      <c r="T1" s="1034"/>
      <c r="U1" s="1034"/>
      <c r="V1" s="1034"/>
      <c r="W1" s="1034"/>
      <c r="X1" s="1034"/>
      <c r="Y1" s="1034"/>
      <c r="Z1" s="1034"/>
      <c r="AA1" s="2"/>
      <c r="AD1" s="2"/>
      <c r="AE1" s="2"/>
      <c r="AF1" s="2"/>
      <c r="AG1" s="2"/>
      <c r="AH1" s="2"/>
    </row>
    <row r="2" spans="1:34" ht="12" customHeight="1" x14ac:dyDescent="0.15">
      <c r="A2" s="526"/>
      <c r="B2" s="1020" t="s">
        <v>110</v>
      </c>
      <c r="C2" s="1021"/>
      <c r="D2" s="1021"/>
      <c r="E2" s="1021"/>
      <c r="F2" s="1021"/>
      <c r="G2" s="1021"/>
      <c r="H2" s="1021"/>
      <c r="I2" s="1021"/>
      <c r="J2" s="1021"/>
      <c r="K2" s="1020" t="s">
        <v>71</v>
      </c>
      <c r="L2" s="1021"/>
      <c r="M2" s="1021"/>
      <c r="N2" s="1021"/>
      <c r="O2" s="1021"/>
      <c r="P2" s="1021"/>
      <c r="Q2" s="1021"/>
      <c r="R2" s="1022"/>
      <c r="S2" s="1018" t="s">
        <v>8</v>
      </c>
      <c r="T2" s="1018"/>
      <c r="U2" s="1018"/>
      <c r="V2" s="1018"/>
      <c r="W2" s="1018"/>
      <c r="X2" s="1018"/>
      <c r="Y2" s="1018"/>
      <c r="Z2" s="1019"/>
      <c r="AA2" s="1017" t="s">
        <v>165</v>
      </c>
      <c r="AB2" s="1018"/>
      <c r="AC2" s="1018"/>
      <c r="AD2" s="1018"/>
      <c r="AE2" s="1018"/>
      <c r="AF2" s="1018"/>
      <c r="AG2" s="1018"/>
      <c r="AH2" s="1019"/>
    </row>
    <row r="3" spans="1:34" s="96" customFormat="1" ht="12" customHeight="1" x14ac:dyDescent="0.15">
      <c r="A3" s="429" t="s">
        <v>67</v>
      </c>
      <c r="B3" s="527">
        <v>2016</v>
      </c>
      <c r="C3" s="194">
        <v>2017</v>
      </c>
      <c r="D3" s="194">
        <v>2018</v>
      </c>
      <c r="E3" s="194">
        <v>2019</v>
      </c>
      <c r="F3" s="194">
        <v>2020</v>
      </c>
      <c r="G3" s="194">
        <v>2021</v>
      </c>
      <c r="H3" s="194">
        <v>2022</v>
      </c>
      <c r="I3" s="194">
        <v>2023</v>
      </c>
      <c r="J3" s="194">
        <v>2024</v>
      </c>
      <c r="K3" s="168">
        <v>2016</v>
      </c>
      <c r="L3" s="169">
        <v>2017</v>
      </c>
      <c r="M3" s="169">
        <v>2018</v>
      </c>
      <c r="N3" s="169">
        <v>2019</v>
      </c>
      <c r="O3" s="169">
        <v>2020</v>
      </c>
      <c r="P3" s="90">
        <v>2021</v>
      </c>
      <c r="Q3" s="94">
        <v>2022</v>
      </c>
      <c r="R3" s="91">
        <v>2023</v>
      </c>
      <c r="S3" s="500">
        <v>2016</v>
      </c>
      <c r="T3" s="528">
        <v>2017</v>
      </c>
      <c r="U3" s="169">
        <v>2018</v>
      </c>
      <c r="V3" s="528">
        <v>2019</v>
      </c>
      <c r="W3" s="194">
        <v>2020</v>
      </c>
      <c r="X3" s="194">
        <v>2021</v>
      </c>
      <c r="Y3" s="194">
        <v>2022</v>
      </c>
      <c r="Z3" s="346">
        <v>2023</v>
      </c>
      <c r="AA3" s="529">
        <v>2018</v>
      </c>
      <c r="AB3" s="528">
        <v>2019</v>
      </c>
      <c r="AC3" s="169">
        <v>2020</v>
      </c>
      <c r="AD3" s="528">
        <v>2021</v>
      </c>
      <c r="AE3" s="194">
        <v>2022</v>
      </c>
      <c r="AF3" s="194">
        <v>2023</v>
      </c>
      <c r="AG3" s="194">
        <v>2024</v>
      </c>
      <c r="AH3" s="530">
        <v>2025</v>
      </c>
    </row>
    <row r="4" spans="1:34" s="96" customFormat="1" ht="12" customHeight="1" thickBot="1" x14ac:dyDescent="0.2">
      <c r="A4" s="455" t="s">
        <v>63</v>
      </c>
      <c r="B4" s="531">
        <v>1985</v>
      </c>
      <c r="C4" s="532">
        <v>1985</v>
      </c>
      <c r="D4" s="532">
        <v>1985</v>
      </c>
      <c r="E4" s="532">
        <v>2000</v>
      </c>
      <c r="F4" s="532">
        <v>1670</v>
      </c>
      <c r="G4" s="532">
        <v>1670</v>
      </c>
      <c r="H4" s="532">
        <v>1670</v>
      </c>
      <c r="I4" s="532">
        <v>1670</v>
      </c>
      <c r="J4" s="532">
        <v>1670</v>
      </c>
      <c r="K4" s="505"/>
      <c r="L4" s="533"/>
      <c r="M4" s="533"/>
      <c r="N4" s="533"/>
      <c r="O4" s="533"/>
      <c r="P4" s="105"/>
      <c r="Q4" s="104"/>
      <c r="R4" s="106"/>
      <c r="S4" s="534"/>
      <c r="T4" s="535"/>
      <c r="U4" s="535"/>
      <c r="V4" s="535"/>
      <c r="W4" s="536"/>
      <c r="X4" s="536"/>
      <c r="Y4" s="536"/>
      <c r="Z4" s="537"/>
      <c r="AA4" s="538"/>
      <c r="AB4" s="535"/>
      <c r="AC4" s="535"/>
      <c r="AD4" s="535"/>
      <c r="AE4" s="536"/>
      <c r="AF4" s="536"/>
      <c r="AG4" s="536"/>
      <c r="AH4" s="539"/>
    </row>
    <row r="5" spans="1:34" ht="12" customHeight="1" x14ac:dyDescent="0.15">
      <c r="A5" s="921" t="s">
        <v>2</v>
      </c>
      <c r="B5" s="223">
        <v>10</v>
      </c>
      <c r="C5" s="224">
        <v>10</v>
      </c>
      <c r="D5" s="113">
        <v>10</v>
      </c>
      <c r="E5" s="113">
        <v>10</v>
      </c>
      <c r="F5" s="113">
        <v>10</v>
      </c>
      <c r="G5" s="158">
        <v>10</v>
      </c>
      <c r="H5" s="158">
        <v>10</v>
      </c>
      <c r="I5" s="158">
        <v>10</v>
      </c>
      <c r="J5" s="158">
        <v>10</v>
      </c>
      <c r="K5" s="223">
        <v>11.12</v>
      </c>
      <c r="L5" s="113">
        <v>24.03</v>
      </c>
      <c r="M5" s="113">
        <v>13.55</v>
      </c>
      <c r="N5" s="113">
        <v>13.48</v>
      </c>
      <c r="O5" s="113">
        <v>21.53</v>
      </c>
      <c r="P5" s="113">
        <v>12.23</v>
      </c>
      <c r="Q5" s="158">
        <v>9.5</v>
      </c>
      <c r="R5" s="84">
        <v>9.02</v>
      </c>
      <c r="S5" s="540">
        <v>-2.7899999999999991</v>
      </c>
      <c r="T5" s="113">
        <v>-38.769999999999996</v>
      </c>
      <c r="U5" s="113">
        <v>-6.34</v>
      </c>
      <c r="V5" s="113">
        <v>-42.25</v>
      </c>
      <c r="W5" s="158">
        <v>-17.87</v>
      </c>
      <c r="X5" s="158">
        <v>-44.480000000000004</v>
      </c>
      <c r="Y5" s="158">
        <v>-21.837500000000002</v>
      </c>
      <c r="Z5" s="819">
        <v>-54.620000000000005</v>
      </c>
      <c r="AA5" s="112">
        <v>7.2100000000000009</v>
      </c>
      <c r="AB5" s="224">
        <v>-28.769999999999996</v>
      </c>
      <c r="AC5" s="224">
        <v>3.66</v>
      </c>
      <c r="AD5" s="224">
        <v>-32.25</v>
      </c>
      <c r="AE5" s="224">
        <v>-12.337500000000002</v>
      </c>
      <c r="AF5" s="224">
        <v>-45.600000000000009</v>
      </c>
      <c r="AG5" s="820">
        <v>-17.296875000000004</v>
      </c>
      <c r="AH5" s="231"/>
    </row>
    <row r="6" spans="1:34" ht="12" customHeight="1" x14ac:dyDescent="0.15">
      <c r="A6" s="934" t="s">
        <v>62</v>
      </c>
      <c r="B6" s="117">
        <v>10</v>
      </c>
      <c r="C6" s="48">
        <v>10</v>
      </c>
      <c r="D6" s="48">
        <v>10</v>
      </c>
      <c r="E6" s="48">
        <v>10</v>
      </c>
      <c r="F6" s="48">
        <v>10</v>
      </c>
      <c r="G6" s="50">
        <v>10</v>
      </c>
      <c r="H6" s="50">
        <v>10</v>
      </c>
      <c r="I6" s="50">
        <v>10</v>
      </c>
      <c r="J6" s="50">
        <v>10</v>
      </c>
      <c r="K6" s="117">
        <v>13.1</v>
      </c>
      <c r="L6" s="48">
        <v>1.08</v>
      </c>
      <c r="M6" s="48">
        <v>0</v>
      </c>
      <c r="N6" s="48">
        <v>0</v>
      </c>
      <c r="O6" s="48">
        <v>0</v>
      </c>
      <c r="P6" s="48">
        <v>0</v>
      </c>
      <c r="Q6" s="50">
        <v>0</v>
      </c>
      <c r="R6" s="49">
        <v>0</v>
      </c>
      <c r="S6" s="116">
        <v>-3.1</v>
      </c>
      <c r="T6" s="48">
        <v>5.82</v>
      </c>
      <c r="U6" s="48">
        <v>10</v>
      </c>
      <c r="V6" s="48">
        <v>10</v>
      </c>
      <c r="W6" s="50">
        <v>10</v>
      </c>
      <c r="X6" s="50">
        <v>10</v>
      </c>
      <c r="Y6" s="50">
        <v>10</v>
      </c>
      <c r="Z6" s="49">
        <v>10</v>
      </c>
      <c r="AA6" s="117"/>
      <c r="AB6" s="48"/>
      <c r="AC6" s="48"/>
      <c r="AD6" s="48"/>
      <c r="AE6" s="50"/>
      <c r="AF6" s="50"/>
      <c r="AG6" s="50"/>
      <c r="AH6" s="49"/>
    </row>
    <row r="7" spans="1:34" ht="12" customHeight="1" x14ac:dyDescent="0.15">
      <c r="A7" s="933" t="s">
        <v>1</v>
      </c>
      <c r="B7" s="117">
        <v>190</v>
      </c>
      <c r="C7" s="48">
        <v>190</v>
      </c>
      <c r="D7" s="48">
        <v>190</v>
      </c>
      <c r="E7" s="48">
        <v>190</v>
      </c>
      <c r="F7" s="48">
        <v>159.80000000000001</v>
      </c>
      <c r="G7" s="50">
        <v>159.80000000000001</v>
      </c>
      <c r="H7" s="50">
        <v>159.80000000000001</v>
      </c>
      <c r="I7" s="50">
        <v>159.80000000000001</v>
      </c>
      <c r="J7" s="50">
        <v>159.80000000000001</v>
      </c>
      <c r="K7" s="117">
        <v>79.19</v>
      </c>
      <c r="L7" s="48">
        <v>63.3</v>
      </c>
      <c r="M7" s="48">
        <v>37</v>
      </c>
      <c r="N7" s="48">
        <v>19.91</v>
      </c>
      <c r="O7" s="48">
        <v>13</v>
      </c>
      <c r="P7" s="48">
        <v>2</v>
      </c>
      <c r="Q7" s="50">
        <v>3</v>
      </c>
      <c r="R7" s="49">
        <v>5</v>
      </c>
      <c r="S7" s="123"/>
      <c r="T7" s="229"/>
      <c r="U7" s="229"/>
      <c r="V7" s="229"/>
      <c r="W7" s="232"/>
      <c r="X7" s="232"/>
      <c r="Y7" s="232"/>
      <c r="Z7" s="49"/>
      <c r="AA7" s="230"/>
      <c r="AB7" s="229"/>
      <c r="AC7" s="229"/>
      <c r="AD7" s="229"/>
      <c r="AE7" s="232"/>
      <c r="AF7" s="232"/>
      <c r="AG7" s="232"/>
      <c r="AH7" s="49"/>
    </row>
    <row r="8" spans="1:34" ht="12" customHeight="1" x14ac:dyDescent="0.2">
      <c r="A8" s="919" t="s">
        <v>823</v>
      </c>
      <c r="B8" s="117"/>
      <c r="C8" s="48"/>
      <c r="D8" s="48"/>
      <c r="E8" s="48"/>
      <c r="F8" s="48"/>
      <c r="G8" s="663">
        <v>10</v>
      </c>
      <c r="H8" s="663">
        <v>10</v>
      </c>
      <c r="I8" s="663">
        <v>10</v>
      </c>
      <c r="J8" s="663">
        <v>10</v>
      </c>
      <c r="K8" s="117"/>
      <c r="L8" s="48"/>
      <c r="M8" s="48"/>
      <c r="N8" s="48"/>
      <c r="O8" s="48"/>
      <c r="P8" s="711">
        <v>1.72</v>
      </c>
      <c r="Q8" s="50"/>
      <c r="R8" s="49"/>
      <c r="S8" s="123"/>
      <c r="T8" s="229"/>
      <c r="U8" s="229"/>
      <c r="V8" s="229"/>
      <c r="W8" s="232"/>
      <c r="X8" s="955"/>
      <c r="Y8" s="232"/>
      <c r="Z8" s="49"/>
      <c r="AA8" s="230"/>
      <c r="AB8" s="229"/>
      <c r="AC8" s="229"/>
      <c r="AD8" s="229"/>
      <c r="AE8" s="232"/>
      <c r="AF8" s="232"/>
      <c r="AG8" s="232"/>
      <c r="AH8" s="49"/>
    </row>
    <row r="9" spans="1:34" s="2" customFormat="1" ht="12" customHeight="1" x14ac:dyDescent="0.15">
      <c r="A9" s="933" t="s">
        <v>3</v>
      </c>
      <c r="B9" s="117">
        <v>10</v>
      </c>
      <c r="C9" s="48">
        <v>10</v>
      </c>
      <c r="D9" s="48">
        <v>10</v>
      </c>
      <c r="E9" s="48">
        <v>10</v>
      </c>
      <c r="F9" s="48">
        <v>10</v>
      </c>
      <c r="G9" s="50">
        <v>10</v>
      </c>
      <c r="H9" s="50">
        <v>10</v>
      </c>
      <c r="I9" s="50">
        <v>10</v>
      </c>
      <c r="J9" s="50">
        <v>10</v>
      </c>
      <c r="K9" s="117">
        <v>0.10704900000000001</v>
      </c>
      <c r="L9" s="48">
        <v>0.28087000000000001</v>
      </c>
      <c r="M9" s="48">
        <v>0.18</v>
      </c>
      <c r="N9" s="48">
        <v>0.06</v>
      </c>
      <c r="O9" s="708">
        <v>0.08</v>
      </c>
      <c r="P9" s="708">
        <v>7.24</v>
      </c>
      <c r="Q9" s="663">
        <v>0.04</v>
      </c>
      <c r="R9" s="49">
        <v>0.30599999999999999</v>
      </c>
      <c r="S9" s="116">
        <v>9.8929510000000001</v>
      </c>
      <c r="T9" s="48">
        <v>9.7191299999999998</v>
      </c>
      <c r="U9" s="48">
        <v>9.82</v>
      </c>
      <c r="V9" s="48">
        <v>9.94</v>
      </c>
      <c r="W9" s="663">
        <v>9.92</v>
      </c>
      <c r="X9" s="663">
        <v>2.76</v>
      </c>
      <c r="Y9" s="663">
        <v>9.9600000000000009</v>
      </c>
      <c r="Z9" s="49">
        <v>9.6940000000000008</v>
      </c>
      <c r="AA9" s="117"/>
      <c r="AB9" s="48"/>
      <c r="AC9" s="48"/>
      <c r="AD9" s="48"/>
      <c r="AE9" s="50"/>
      <c r="AF9" s="50"/>
      <c r="AG9" s="50"/>
      <c r="AH9" s="49"/>
    </row>
    <row r="10" spans="1:34" ht="12" customHeight="1" x14ac:dyDescent="0.15">
      <c r="A10" s="933" t="s">
        <v>4</v>
      </c>
      <c r="B10" s="117">
        <v>45</v>
      </c>
      <c r="C10" s="48">
        <v>45</v>
      </c>
      <c r="D10" s="48">
        <v>45</v>
      </c>
      <c r="E10" s="48">
        <v>45</v>
      </c>
      <c r="F10" s="48">
        <v>37.9</v>
      </c>
      <c r="G10" s="50">
        <v>37.9</v>
      </c>
      <c r="H10" s="50">
        <v>37.9</v>
      </c>
      <c r="I10" s="50">
        <v>37.9</v>
      </c>
      <c r="J10" s="50">
        <v>37.9</v>
      </c>
      <c r="K10" s="117">
        <v>49.710999999999999</v>
      </c>
      <c r="L10" s="48">
        <v>40.305999999999997</v>
      </c>
      <c r="M10" s="48">
        <v>42.19</v>
      </c>
      <c r="N10" s="48">
        <v>46.4</v>
      </c>
      <c r="O10" s="48">
        <v>37.24</v>
      </c>
      <c r="P10" s="48">
        <v>4.03</v>
      </c>
      <c r="Q10" s="50">
        <v>10.41</v>
      </c>
      <c r="R10" s="49">
        <v>35.4</v>
      </c>
      <c r="S10" s="116">
        <v>0.629</v>
      </c>
      <c r="T10" s="48">
        <v>5.274</v>
      </c>
      <c r="U10" s="48">
        <v>3.44</v>
      </c>
      <c r="V10" s="48">
        <v>3.8700000000000045</v>
      </c>
      <c r="W10" s="50">
        <v>4.0999999999999943</v>
      </c>
      <c r="X10" s="50">
        <v>41.77</v>
      </c>
      <c r="Y10" s="50">
        <v>27.49</v>
      </c>
      <c r="Z10" s="49">
        <v>2.5</v>
      </c>
      <c r="AA10" s="117">
        <v>45.628999999999998</v>
      </c>
      <c r="AB10" s="48">
        <v>50.27</v>
      </c>
      <c r="AC10" s="48">
        <v>41.339999999999996</v>
      </c>
      <c r="AD10" s="48">
        <v>41.77</v>
      </c>
      <c r="AE10" s="50">
        <v>37.9</v>
      </c>
      <c r="AF10" s="50"/>
      <c r="AG10" s="50"/>
      <c r="AH10" s="49"/>
    </row>
    <row r="11" spans="1:34" ht="12" customHeight="1" x14ac:dyDescent="0.15">
      <c r="A11" s="934" t="s">
        <v>51</v>
      </c>
      <c r="B11" s="117">
        <v>150</v>
      </c>
      <c r="C11" s="48">
        <v>150</v>
      </c>
      <c r="D11" s="48">
        <v>150</v>
      </c>
      <c r="E11" s="48">
        <v>150</v>
      </c>
      <c r="F11" s="48">
        <v>126.2</v>
      </c>
      <c r="G11" s="50">
        <v>126.2</v>
      </c>
      <c r="H11" s="50">
        <v>126.2</v>
      </c>
      <c r="I11" s="50">
        <v>126.2</v>
      </c>
      <c r="J11" s="50">
        <v>126.2</v>
      </c>
      <c r="K11" s="117">
        <v>75</v>
      </c>
      <c r="L11" s="48">
        <v>73</v>
      </c>
      <c r="M11" s="48">
        <v>74</v>
      </c>
      <c r="N11" s="48">
        <v>40</v>
      </c>
      <c r="O11" s="48">
        <v>91.4</v>
      </c>
      <c r="P11" s="48">
        <v>96.1</v>
      </c>
      <c r="Q11" s="50">
        <v>58</v>
      </c>
      <c r="R11" s="49">
        <v>71</v>
      </c>
      <c r="S11" s="116">
        <v>90</v>
      </c>
      <c r="T11" s="48">
        <v>92</v>
      </c>
      <c r="U11" s="48">
        <v>91</v>
      </c>
      <c r="V11" s="48">
        <v>125</v>
      </c>
      <c r="W11" s="50">
        <v>49.799999999999983</v>
      </c>
      <c r="X11" s="50">
        <v>141.19999999999999</v>
      </c>
      <c r="Y11" s="50">
        <v>68.2</v>
      </c>
      <c r="Z11" s="49">
        <v>55.2</v>
      </c>
      <c r="AA11" s="117">
        <v>165</v>
      </c>
      <c r="AB11" s="48">
        <v>165</v>
      </c>
      <c r="AC11" s="48">
        <v>141.19999999999999</v>
      </c>
      <c r="AD11" s="48">
        <v>141.19999999999999</v>
      </c>
      <c r="AE11" s="50">
        <v>126.2</v>
      </c>
      <c r="AF11" s="50"/>
      <c r="AG11" s="50"/>
      <c r="AH11" s="49"/>
    </row>
    <row r="12" spans="1:34" ht="12" customHeight="1" x14ac:dyDescent="0.15">
      <c r="A12" s="934" t="s">
        <v>174</v>
      </c>
      <c r="B12" s="117">
        <v>10</v>
      </c>
      <c r="C12" s="48">
        <v>10</v>
      </c>
      <c r="D12" s="48">
        <v>10</v>
      </c>
      <c r="E12" s="48">
        <v>10</v>
      </c>
      <c r="F12" s="48">
        <v>10</v>
      </c>
      <c r="G12" s="50">
        <v>10</v>
      </c>
      <c r="H12" s="50">
        <v>10</v>
      </c>
      <c r="I12" s="50">
        <v>10</v>
      </c>
      <c r="J12" s="50">
        <v>10</v>
      </c>
      <c r="K12" s="117">
        <v>51.037900001525877</v>
      </c>
      <c r="L12" s="48">
        <v>79.410500003814704</v>
      </c>
      <c r="M12" s="48">
        <v>41.3855</v>
      </c>
      <c r="N12" s="48">
        <v>27.451000000000001</v>
      </c>
      <c r="O12" s="48">
        <v>18.21</v>
      </c>
      <c r="P12" s="48">
        <v>23.69</v>
      </c>
      <c r="Q12" s="50">
        <v>10.51</v>
      </c>
      <c r="R12" s="49">
        <v>8.4369999999999994</v>
      </c>
      <c r="S12" s="116">
        <v>-41.037900001525877</v>
      </c>
      <c r="T12" s="48">
        <v>-110.44840000534057</v>
      </c>
      <c r="U12" s="48">
        <v>-141.83390000534058</v>
      </c>
      <c r="V12" s="48">
        <v>-159.28490000534057</v>
      </c>
      <c r="W12" s="50">
        <v>-167.49490000534058</v>
      </c>
      <c r="X12" s="50">
        <v>-181.18490000534058</v>
      </c>
      <c r="Y12" s="50">
        <v>-226.9911250066757</v>
      </c>
      <c r="Z12" s="805">
        <v>-282.17590625834464</v>
      </c>
      <c r="AA12" s="117">
        <v>-100.44840000534057</v>
      </c>
      <c r="AB12" s="48">
        <v>-131.83390000534058</v>
      </c>
      <c r="AC12" s="48">
        <v>-149.28490000534057</v>
      </c>
      <c r="AD12" s="48">
        <v>-157.49490000534058</v>
      </c>
      <c r="AE12" s="50">
        <v>-216.48112500667571</v>
      </c>
      <c r="AF12" s="50">
        <v>-273.73890625834463</v>
      </c>
      <c r="AG12" s="663">
        <v>-342.7198828229308</v>
      </c>
      <c r="AH12" s="49"/>
    </row>
    <row r="13" spans="1:34" ht="12" customHeight="1" x14ac:dyDescent="0.15">
      <c r="A13" s="933" t="s">
        <v>93</v>
      </c>
      <c r="B13" s="117">
        <v>150</v>
      </c>
      <c r="C13" s="48">
        <v>150</v>
      </c>
      <c r="D13" s="48">
        <v>150</v>
      </c>
      <c r="E13" s="48">
        <v>150</v>
      </c>
      <c r="F13" s="48">
        <v>126.2</v>
      </c>
      <c r="G13" s="50">
        <v>126.2</v>
      </c>
      <c r="H13" s="50">
        <v>126.2</v>
      </c>
      <c r="I13" s="50">
        <v>126.2</v>
      </c>
      <c r="J13" s="50">
        <v>126.2</v>
      </c>
      <c r="K13" s="117">
        <v>50.61</v>
      </c>
      <c r="L13" s="48">
        <v>43.61</v>
      </c>
      <c r="M13" s="48">
        <v>14.54</v>
      </c>
      <c r="N13" s="48">
        <v>163.44999999999999</v>
      </c>
      <c r="O13" s="48">
        <v>40.886000000000003</v>
      </c>
      <c r="P13" s="48">
        <v>0</v>
      </c>
      <c r="Q13" s="50">
        <v>97.57</v>
      </c>
      <c r="R13" s="49">
        <v>20.170000000000002</v>
      </c>
      <c r="S13" s="116">
        <v>114.39</v>
      </c>
      <c r="T13" s="48">
        <v>121.39</v>
      </c>
      <c r="U13" s="48">
        <v>150.46</v>
      </c>
      <c r="V13" s="48">
        <v>1.5500000000000114</v>
      </c>
      <c r="W13" s="50">
        <v>100.31399999999999</v>
      </c>
      <c r="X13" s="50">
        <v>127.75000000000001</v>
      </c>
      <c r="Y13" s="50">
        <v>28.63000000000001</v>
      </c>
      <c r="Z13" s="49">
        <v>106.03</v>
      </c>
      <c r="AA13" s="117">
        <v>165</v>
      </c>
      <c r="AB13" s="48">
        <v>165</v>
      </c>
      <c r="AC13" s="48">
        <v>141.19999999999999</v>
      </c>
      <c r="AD13" s="48">
        <v>127.75000000000001</v>
      </c>
      <c r="AE13" s="50">
        <v>126.2</v>
      </c>
      <c r="AF13" s="50"/>
      <c r="AG13" s="50"/>
      <c r="AH13" s="49"/>
    </row>
    <row r="14" spans="1:34" ht="12" customHeight="1" x14ac:dyDescent="0.15">
      <c r="A14" s="933" t="s">
        <v>1059</v>
      </c>
      <c r="B14" s="117">
        <v>10</v>
      </c>
      <c r="C14" s="48">
        <v>10</v>
      </c>
      <c r="D14" s="48">
        <v>10</v>
      </c>
      <c r="E14" s="48">
        <v>10</v>
      </c>
      <c r="F14" s="48">
        <v>10</v>
      </c>
      <c r="G14" s="50">
        <v>10</v>
      </c>
      <c r="H14" s="50">
        <v>10</v>
      </c>
      <c r="I14" s="50">
        <v>10</v>
      </c>
      <c r="J14" s="50">
        <v>10</v>
      </c>
      <c r="K14" s="117">
        <v>0</v>
      </c>
      <c r="L14" s="48">
        <v>48</v>
      </c>
      <c r="M14" s="48">
        <v>2.2999999999999998</v>
      </c>
      <c r="N14" s="48">
        <v>20.3</v>
      </c>
      <c r="O14" s="48">
        <v>0</v>
      </c>
      <c r="P14" s="48">
        <v>1.93</v>
      </c>
      <c r="Q14" s="50">
        <v>6.29</v>
      </c>
      <c r="R14" s="49">
        <v>0.80700000000000005</v>
      </c>
      <c r="S14" s="116">
        <v>10</v>
      </c>
      <c r="T14" s="48">
        <v>-38</v>
      </c>
      <c r="U14" s="48">
        <v>-30.3</v>
      </c>
      <c r="V14" s="48">
        <v>-40.6</v>
      </c>
      <c r="W14" s="50">
        <v>-30.6</v>
      </c>
      <c r="X14" s="50">
        <v>-22.533000000000001</v>
      </c>
      <c r="Y14" s="50">
        <v>1.1799999999999997</v>
      </c>
      <c r="Z14" s="49">
        <v>6.6929999999999996</v>
      </c>
      <c r="AA14" s="117">
        <v>-28</v>
      </c>
      <c r="AB14" s="48">
        <v>-20.3</v>
      </c>
      <c r="AC14" s="48">
        <v>-30.6</v>
      </c>
      <c r="AD14" s="48">
        <v>-20.6</v>
      </c>
      <c r="AE14" s="50">
        <v>7.47</v>
      </c>
      <c r="AF14" s="50">
        <v>7.5</v>
      </c>
      <c r="AG14" s="663">
        <v>7.5</v>
      </c>
      <c r="AH14" s="713">
        <v>7.5</v>
      </c>
    </row>
    <row r="15" spans="1:34" ht="12" customHeight="1" x14ac:dyDescent="0.15">
      <c r="A15" s="933" t="s">
        <v>179</v>
      </c>
      <c r="B15" s="117">
        <v>10</v>
      </c>
      <c r="C15" s="48">
        <v>10</v>
      </c>
      <c r="D15" s="48">
        <v>10</v>
      </c>
      <c r="E15" s="48">
        <v>10</v>
      </c>
      <c r="F15" s="48">
        <v>10</v>
      </c>
      <c r="G15" s="50">
        <v>10</v>
      </c>
      <c r="H15" s="50">
        <v>10</v>
      </c>
      <c r="I15" s="50">
        <v>10</v>
      </c>
      <c r="J15" s="50">
        <v>10</v>
      </c>
      <c r="K15" s="117"/>
      <c r="L15" s="48">
        <v>0.41</v>
      </c>
      <c r="M15" s="48">
        <v>0</v>
      </c>
      <c r="N15" s="48">
        <v>3.08</v>
      </c>
      <c r="O15" s="48">
        <v>1.43</v>
      </c>
      <c r="P15" s="48">
        <v>0</v>
      </c>
      <c r="Q15" s="50">
        <v>0</v>
      </c>
      <c r="R15" s="49">
        <v>0</v>
      </c>
      <c r="S15" s="116">
        <v>10</v>
      </c>
      <c r="T15" s="48">
        <v>9.59</v>
      </c>
      <c r="U15" s="48">
        <v>10</v>
      </c>
      <c r="V15" s="48">
        <v>6.92</v>
      </c>
      <c r="W15" s="50">
        <v>8.57</v>
      </c>
      <c r="X15" s="50">
        <v>10</v>
      </c>
      <c r="Y15" s="663">
        <v>10</v>
      </c>
      <c r="Z15" s="49">
        <v>10</v>
      </c>
      <c r="AA15" s="117"/>
      <c r="AB15" s="48"/>
      <c r="AC15" s="48"/>
      <c r="AD15" s="48"/>
      <c r="AE15" s="50"/>
      <c r="AF15" s="50"/>
      <c r="AG15" s="50"/>
      <c r="AH15" s="49"/>
    </row>
    <row r="16" spans="1:34" ht="12" customHeight="1" x14ac:dyDescent="0.15">
      <c r="A16" s="933" t="s">
        <v>1060</v>
      </c>
      <c r="B16" s="117">
        <v>480</v>
      </c>
      <c r="C16" s="48">
        <v>480</v>
      </c>
      <c r="D16" s="48">
        <v>480</v>
      </c>
      <c r="E16" s="48">
        <v>480</v>
      </c>
      <c r="F16" s="48">
        <v>403.8</v>
      </c>
      <c r="G16" s="50">
        <v>403.8</v>
      </c>
      <c r="H16" s="50">
        <v>403.8</v>
      </c>
      <c r="I16" s="50">
        <v>403.8</v>
      </c>
      <c r="J16" s="50">
        <v>403.8</v>
      </c>
      <c r="K16" s="117">
        <v>355.07</v>
      </c>
      <c r="L16" s="48">
        <v>338.75</v>
      </c>
      <c r="M16" s="48">
        <v>120.79</v>
      </c>
      <c r="N16" s="48">
        <v>79.62</v>
      </c>
      <c r="O16" s="48">
        <v>138.81700000000001</v>
      </c>
      <c r="P16" s="48">
        <v>105.06</v>
      </c>
      <c r="Q16" s="50">
        <v>282.19</v>
      </c>
      <c r="R16" s="49">
        <v>191.54</v>
      </c>
      <c r="S16" s="116">
        <v>52.56</v>
      </c>
      <c r="T16" s="48">
        <v>76</v>
      </c>
      <c r="U16" s="48">
        <v>341.96</v>
      </c>
      <c r="V16" s="48">
        <v>448.38</v>
      </c>
      <c r="W16" s="50">
        <v>310.983</v>
      </c>
      <c r="X16" s="50">
        <v>449.8</v>
      </c>
      <c r="Y16" s="50">
        <v>119.61000000000001</v>
      </c>
      <c r="Z16" s="49">
        <v>210.26000000000002</v>
      </c>
      <c r="AA16" s="117">
        <v>528</v>
      </c>
      <c r="AB16" s="48">
        <v>528</v>
      </c>
      <c r="AC16" s="48">
        <v>449.8</v>
      </c>
      <c r="AD16" s="48">
        <v>449.8</v>
      </c>
      <c r="AE16" s="50">
        <v>401.8</v>
      </c>
      <c r="AF16" s="50">
        <v>401.8</v>
      </c>
      <c r="AG16" s="663">
        <v>401.8</v>
      </c>
      <c r="AH16" s="49"/>
    </row>
    <row r="17" spans="1:34" ht="12" customHeight="1" x14ac:dyDescent="0.15">
      <c r="A17" s="934" t="s">
        <v>52</v>
      </c>
      <c r="B17" s="117">
        <v>250</v>
      </c>
      <c r="C17" s="48">
        <v>250</v>
      </c>
      <c r="D17" s="48">
        <v>250</v>
      </c>
      <c r="E17" s="48">
        <v>250</v>
      </c>
      <c r="F17" s="48">
        <v>210.3</v>
      </c>
      <c r="G17" s="50">
        <v>210.3</v>
      </c>
      <c r="H17" s="50">
        <v>210.3</v>
      </c>
      <c r="I17" s="50">
        <v>210.3</v>
      </c>
      <c r="J17" s="50">
        <v>210.3</v>
      </c>
      <c r="K17" s="117">
        <v>43.66</v>
      </c>
      <c r="L17" s="48">
        <v>162.02000000000001</v>
      </c>
      <c r="M17" s="48">
        <v>59.7</v>
      </c>
      <c r="N17" s="48">
        <v>44.4</v>
      </c>
      <c r="O17" s="48">
        <v>53.1</v>
      </c>
      <c r="P17" s="48">
        <v>227.8</v>
      </c>
      <c r="Q17" s="50">
        <v>120.8</v>
      </c>
      <c r="R17" s="49">
        <v>196.1</v>
      </c>
      <c r="S17" s="116">
        <v>206.34</v>
      </c>
      <c r="T17" s="48">
        <v>87.98</v>
      </c>
      <c r="U17" s="48">
        <v>190.3</v>
      </c>
      <c r="V17" s="48">
        <v>230.6</v>
      </c>
      <c r="W17" s="50">
        <v>182.20000000000002</v>
      </c>
      <c r="X17" s="50">
        <v>235.3</v>
      </c>
      <c r="Y17" s="50">
        <v>89.500000000000014</v>
      </c>
      <c r="Z17" s="49">
        <v>14.200000000000017</v>
      </c>
      <c r="AA17" s="117">
        <v>275</v>
      </c>
      <c r="AB17" s="48">
        <v>275</v>
      </c>
      <c r="AC17" s="48">
        <v>235.3</v>
      </c>
      <c r="AD17" s="48">
        <v>235.3</v>
      </c>
      <c r="AE17" s="50">
        <v>210.3</v>
      </c>
      <c r="AF17" s="50"/>
      <c r="AG17" s="50"/>
      <c r="AH17" s="49"/>
    </row>
    <row r="18" spans="1:34" ht="12" customHeight="1" x14ac:dyDescent="0.2">
      <c r="A18" s="920" t="s">
        <v>1081</v>
      </c>
      <c r="B18" s="701">
        <v>10</v>
      </c>
      <c r="C18" s="708">
        <v>10</v>
      </c>
      <c r="D18" s="708">
        <v>10</v>
      </c>
      <c r="E18" s="708">
        <v>10</v>
      </c>
      <c r="F18" s="708">
        <v>10</v>
      </c>
      <c r="G18" s="663">
        <v>10</v>
      </c>
      <c r="H18" s="663">
        <v>10</v>
      </c>
      <c r="I18" s="663">
        <v>10</v>
      </c>
      <c r="J18" s="663">
        <v>10</v>
      </c>
      <c r="K18" s="702">
        <v>52.61403</v>
      </c>
      <c r="L18" s="710">
        <v>53.819110000000002</v>
      </c>
      <c r="M18" s="710">
        <v>61.673270000000002</v>
      </c>
      <c r="N18" s="710">
        <v>69.165719999999993</v>
      </c>
      <c r="O18" s="710">
        <v>48.949210000000001</v>
      </c>
      <c r="P18" s="710">
        <v>18.297000000000001</v>
      </c>
      <c r="Q18" s="711">
        <v>19.125</v>
      </c>
      <c r="R18" s="733">
        <v>68.298199999999994</v>
      </c>
      <c r="S18" s="709">
        <v>-42.61403</v>
      </c>
      <c r="T18" s="710">
        <v>-86.433140000000009</v>
      </c>
      <c r="U18" s="710">
        <v>-138.10641000000001</v>
      </c>
      <c r="V18" s="710">
        <v>-197.27213</v>
      </c>
      <c r="W18" s="711">
        <v>-236.22134</v>
      </c>
      <c r="X18" s="711">
        <v>-244.51833999999999</v>
      </c>
      <c r="Y18" s="711">
        <v>-314.77292499999999</v>
      </c>
      <c r="Z18" s="733">
        <v>-373.07112499999999</v>
      </c>
      <c r="AA18" s="702">
        <v>-76.433140000000009</v>
      </c>
      <c r="AB18" s="710">
        <v>-128.10641000000001</v>
      </c>
      <c r="AC18" s="710">
        <v>-187.27213</v>
      </c>
      <c r="AD18" s="710">
        <v>-226.22134</v>
      </c>
      <c r="AE18" s="711">
        <v>-295.64792499999999</v>
      </c>
      <c r="AF18" s="711">
        <v>-304.77292499999999</v>
      </c>
      <c r="AG18" s="711">
        <v>-363.07112499999999</v>
      </c>
      <c r="AH18" s="49"/>
    </row>
    <row r="19" spans="1:34" ht="12" customHeight="1" x14ac:dyDescent="0.15">
      <c r="A19" s="934" t="s">
        <v>49</v>
      </c>
      <c r="B19" s="117"/>
      <c r="C19" s="48"/>
      <c r="D19" s="48">
        <v>10</v>
      </c>
      <c r="E19" s="48">
        <v>10</v>
      </c>
      <c r="F19" s="48">
        <v>10</v>
      </c>
      <c r="G19" s="50">
        <v>10</v>
      </c>
      <c r="H19" s="50">
        <v>10</v>
      </c>
      <c r="I19" s="50">
        <v>10</v>
      </c>
      <c r="J19" s="50">
        <v>10</v>
      </c>
      <c r="K19" s="117">
        <v>0</v>
      </c>
      <c r="L19" s="48">
        <v>26</v>
      </c>
      <c r="M19" s="48">
        <v>0</v>
      </c>
      <c r="N19" s="48">
        <v>0</v>
      </c>
      <c r="O19" s="48">
        <v>0</v>
      </c>
      <c r="P19" s="48">
        <v>0</v>
      </c>
      <c r="Q19" s="50">
        <v>0</v>
      </c>
      <c r="R19" s="713">
        <v>0</v>
      </c>
      <c r="S19" s="116">
        <v>10</v>
      </c>
      <c r="T19" s="48">
        <v>-16</v>
      </c>
      <c r="U19" s="48">
        <v>-6</v>
      </c>
      <c r="V19" s="48">
        <v>4</v>
      </c>
      <c r="W19" s="50">
        <v>10</v>
      </c>
      <c r="X19" s="50">
        <v>10</v>
      </c>
      <c r="Y19" s="50">
        <v>10</v>
      </c>
      <c r="Z19" s="713">
        <v>10</v>
      </c>
      <c r="AA19" s="117">
        <v>-6</v>
      </c>
      <c r="AB19" s="48">
        <v>4</v>
      </c>
      <c r="AC19" s="48"/>
      <c r="AD19" s="48"/>
      <c r="AE19" s="50"/>
      <c r="AF19" s="50"/>
      <c r="AG19" s="50"/>
      <c r="AH19" s="49"/>
    </row>
    <row r="20" spans="1:34" ht="12" customHeight="1" x14ac:dyDescent="0.15">
      <c r="A20" s="934" t="s">
        <v>202</v>
      </c>
      <c r="B20" s="117"/>
      <c r="C20" s="48"/>
      <c r="D20" s="48">
        <v>10</v>
      </c>
      <c r="E20" s="48">
        <v>10</v>
      </c>
      <c r="F20" s="48">
        <v>10</v>
      </c>
      <c r="G20" s="50">
        <v>10</v>
      </c>
      <c r="H20" s="50">
        <v>10</v>
      </c>
      <c r="I20" s="50">
        <v>10</v>
      </c>
      <c r="J20" s="50">
        <v>10</v>
      </c>
      <c r="K20" s="117"/>
      <c r="L20" s="48"/>
      <c r="M20" s="48">
        <v>4.7E-2</v>
      </c>
      <c r="N20" s="48">
        <v>0</v>
      </c>
      <c r="O20" s="48">
        <v>0</v>
      </c>
      <c r="P20" s="48">
        <v>0</v>
      </c>
      <c r="Q20" s="50">
        <v>0</v>
      </c>
      <c r="R20" s="49">
        <v>0</v>
      </c>
      <c r="S20" s="116"/>
      <c r="T20" s="48"/>
      <c r="U20" s="48">
        <v>9.9529999999999994</v>
      </c>
      <c r="V20" s="48">
        <v>10</v>
      </c>
      <c r="W20" s="50">
        <v>10</v>
      </c>
      <c r="X20" s="50">
        <v>10</v>
      </c>
      <c r="Y20" s="50">
        <v>10</v>
      </c>
      <c r="Z20" s="49">
        <v>10</v>
      </c>
      <c r="AA20" s="117"/>
      <c r="AB20" s="48"/>
      <c r="AC20" s="48"/>
      <c r="AD20" s="48"/>
      <c r="AE20" s="50"/>
      <c r="AF20" s="50"/>
      <c r="AG20" s="50"/>
      <c r="AH20" s="49"/>
    </row>
    <row r="21" spans="1:34" ht="12" customHeight="1" x14ac:dyDescent="0.15">
      <c r="A21" s="918" t="s">
        <v>100</v>
      </c>
      <c r="B21" s="117"/>
      <c r="C21" s="48"/>
      <c r="D21" s="48"/>
      <c r="E21" s="48">
        <v>10</v>
      </c>
      <c r="F21" s="48">
        <v>10</v>
      </c>
      <c r="G21" s="50">
        <v>10</v>
      </c>
      <c r="H21" s="50">
        <v>10</v>
      </c>
      <c r="I21" s="50">
        <v>10</v>
      </c>
      <c r="J21" s="50">
        <v>10</v>
      </c>
      <c r="K21" s="117"/>
      <c r="L21" s="48"/>
      <c r="M21" s="48"/>
      <c r="N21" s="48">
        <v>128.22</v>
      </c>
      <c r="O21" s="48">
        <v>38.83</v>
      </c>
      <c r="P21" s="48">
        <v>75.260000000000005</v>
      </c>
      <c r="Q21" s="50">
        <v>0</v>
      </c>
      <c r="R21" s="713">
        <v>0</v>
      </c>
      <c r="S21" s="116"/>
      <c r="T21" s="48"/>
      <c r="U21" s="48"/>
      <c r="V21" s="48">
        <v>-118.22</v>
      </c>
      <c r="W21" s="50">
        <v>-147.05000000000001</v>
      </c>
      <c r="X21" s="50">
        <v>-212.31</v>
      </c>
      <c r="Y21" s="50">
        <v>-255.38749999999999</v>
      </c>
      <c r="Z21" s="805">
        <f>AF21</f>
        <v>-245.38749999999999</v>
      </c>
      <c r="AA21" s="117"/>
      <c r="AB21" s="48"/>
      <c r="AC21" s="48">
        <v>-108.22</v>
      </c>
      <c r="AD21" s="48">
        <v>-137.05000000000001</v>
      </c>
      <c r="AE21" s="50">
        <v>-255.38749999999999</v>
      </c>
      <c r="AF21" s="50">
        <v>-245.38749999999999</v>
      </c>
      <c r="AG21" s="663">
        <f>AF21+J21</f>
        <v>-235.38749999999999</v>
      </c>
      <c r="AH21" s="49"/>
    </row>
    <row r="22" spans="1:34" ht="12" customHeight="1" x14ac:dyDescent="0.15">
      <c r="A22" s="933" t="s">
        <v>54</v>
      </c>
      <c r="B22" s="117">
        <v>390</v>
      </c>
      <c r="C22" s="48">
        <v>390</v>
      </c>
      <c r="D22" s="48">
        <v>390</v>
      </c>
      <c r="E22" s="48">
        <v>390</v>
      </c>
      <c r="F22" s="48">
        <v>328.1</v>
      </c>
      <c r="G22" s="50">
        <v>328.1</v>
      </c>
      <c r="H22" s="50">
        <v>328.1</v>
      </c>
      <c r="I22" s="50">
        <v>328.1</v>
      </c>
      <c r="J22" s="50">
        <v>328.1</v>
      </c>
      <c r="K22" s="117">
        <v>412.4</v>
      </c>
      <c r="L22" s="48">
        <v>308.10000000000002</v>
      </c>
      <c r="M22" s="48">
        <v>352.2</v>
      </c>
      <c r="N22" s="48">
        <v>336.88949500000001</v>
      </c>
      <c r="O22" s="48">
        <v>285.10000000000002</v>
      </c>
      <c r="P22" s="48">
        <v>289.39999999999998</v>
      </c>
      <c r="Q22" s="50">
        <v>371.1</v>
      </c>
      <c r="R22" s="713">
        <v>303.8</v>
      </c>
      <c r="S22" s="116">
        <v>16.600000000000001</v>
      </c>
      <c r="T22" s="48">
        <v>120.9</v>
      </c>
      <c r="U22" s="48">
        <v>54.4</v>
      </c>
      <c r="V22" s="48">
        <v>92.110504999999989</v>
      </c>
      <c r="W22" s="50">
        <v>82</v>
      </c>
      <c r="X22" s="50">
        <v>367.1</v>
      </c>
      <c r="Y22" s="50">
        <v>-43</v>
      </c>
      <c r="Z22" s="713">
        <v>24.300000000000011</v>
      </c>
      <c r="AA22" s="117">
        <v>429</v>
      </c>
      <c r="AB22" s="48">
        <v>429</v>
      </c>
      <c r="AC22" s="48">
        <v>367.1</v>
      </c>
      <c r="AD22" s="48">
        <v>367.1</v>
      </c>
      <c r="AE22" s="50">
        <v>328.1</v>
      </c>
      <c r="AF22" s="50"/>
      <c r="AG22" s="50">
        <v>285.10000000000002</v>
      </c>
      <c r="AH22" s="49"/>
    </row>
    <row r="23" spans="1:34" ht="12" customHeight="1" x14ac:dyDescent="0.15">
      <c r="A23" s="933" t="s">
        <v>55</v>
      </c>
      <c r="B23" s="117">
        <v>35</v>
      </c>
      <c r="C23" s="48">
        <v>35</v>
      </c>
      <c r="D23" s="48">
        <v>35</v>
      </c>
      <c r="E23" s="48">
        <v>35</v>
      </c>
      <c r="F23" s="48">
        <v>29.4</v>
      </c>
      <c r="G23" s="50">
        <v>29.4</v>
      </c>
      <c r="H23" s="50">
        <v>29.4</v>
      </c>
      <c r="I23" s="50">
        <v>29.4</v>
      </c>
      <c r="J23" s="50">
        <v>29.4</v>
      </c>
      <c r="K23" s="117">
        <v>26.19</v>
      </c>
      <c r="L23" s="48">
        <v>25.13</v>
      </c>
      <c r="M23" s="48">
        <v>24.55</v>
      </c>
      <c r="N23" s="48">
        <v>12.91</v>
      </c>
      <c r="O23" s="48">
        <v>20.36</v>
      </c>
      <c r="P23" s="48">
        <v>11.52</v>
      </c>
      <c r="Q23" s="50">
        <v>10.3</v>
      </c>
      <c r="R23" s="49">
        <v>12.92</v>
      </c>
      <c r="S23" s="116">
        <v>8.81</v>
      </c>
      <c r="T23" s="48">
        <v>9.8699999999999992</v>
      </c>
      <c r="U23" s="48">
        <v>17.45</v>
      </c>
      <c r="V23" s="48">
        <v>29.09</v>
      </c>
      <c r="W23" s="50">
        <v>16.04</v>
      </c>
      <c r="X23" s="50">
        <v>36.4</v>
      </c>
      <c r="Y23" s="50">
        <v>19.099999999999998</v>
      </c>
      <c r="Z23" s="49">
        <v>16.479999999999997</v>
      </c>
      <c r="AA23" s="117">
        <v>42</v>
      </c>
      <c r="AB23" s="48">
        <v>42</v>
      </c>
      <c r="AC23" s="48">
        <v>36.4</v>
      </c>
      <c r="AD23" s="48">
        <v>36.4</v>
      </c>
      <c r="AE23" s="50">
        <v>29.4</v>
      </c>
      <c r="AF23" s="50"/>
      <c r="AG23" s="50"/>
      <c r="AH23" s="49"/>
    </row>
    <row r="24" spans="1:34" ht="12" customHeight="1" x14ac:dyDescent="0.15">
      <c r="A24" s="933" t="s">
        <v>177</v>
      </c>
      <c r="B24" s="117"/>
      <c r="C24" s="48">
        <v>10</v>
      </c>
      <c r="D24" s="48">
        <v>10</v>
      </c>
      <c r="E24" s="48">
        <v>10</v>
      </c>
      <c r="F24" s="48">
        <v>10</v>
      </c>
      <c r="G24" s="50">
        <v>10</v>
      </c>
      <c r="H24" s="50">
        <v>10</v>
      </c>
      <c r="I24" s="50">
        <v>10</v>
      </c>
      <c r="J24" s="50">
        <v>10</v>
      </c>
      <c r="K24" s="117">
        <v>126.85</v>
      </c>
      <c r="L24" s="48">
        <v>10.336</v>
      </c>
      <c r="M24" s="48">
        <v>0.77934999999999999</v>
      </c>
      <c r="N24" s="48">
        <v>1.98</v>
      </c>
      <c r="O24" s="48">
        <v>1.82</v>
      </c>
      <c r="P24" s="48">
        <v>1.85</v>
      </c>
      <c r="Q24" s="663">
        <v>6</v>
      </c>
      <c r="R24" s="49">
        <v>1.9279999999999999</v>
      </c>
      <c r="S24" s="116">
        <v>-116.85</v>
      </c>
      <c r="T24" s="48">
        <v>-117.18599999999999</v>
      </c>
      <c r="U24" s="48">
        <v>-107.96534999999999</v>
      </c>
      <c r="V24" s="48">
        <v>-99.945349999999991</v>
      </c>
      <c r="W24" s="50">
        <v>-91.765349999999984</v>
      </c>
      <c r="X24" s="50">
        <v>-83.615349999999978</v>
      </c>
      <c r="Y24" s="663">
        <v>-100.51918749999997</v>
      </c>
      <c r="Z24" s="805">
        <v>-117.57698437499997</v>
      </c>
      <c r="AA24" s="117">
        <v>-107.18599999999999</v>
      </c>
      <c r="AB24" s="48">
        <v>-97.965349999999987</v>
      </c>
      <c r="AC24" s="48">
        <v>-89.945349999999991</v>
      </c>
      <c r="AD24" s="48">
        <v>-81.765349999999984</v>
      </c>
      <c r="AE24" s="50">
        <v>-94.519187499999973</v>
      </c>
      <c r="AF24" s="663">
        <v>-115.64898437499997</v>
      </c>
      <c r="AG24" s="663">
        <v>-136.97123046874995</v>
      </c>
      <c r="AH24" s="49"/>
    </row>
    <row r="25" spans="1:34" ht="12" customHeight="1" x14ac:dyDescent="0.15">
      <c r="A25" s="933" t="s">
        <v>6</v>
      </c>
      <c r="B25" s="117">
        <v>10</v>
      </c>
      <c r="C25" s="48">
        <v>10</v>
      </c>
      <c r="D25" s="48">
        <v>10</v>
      </c>
      <c r="E25" s="48">
        <v>10</v>
      </c>
      <c r="F25" s="48">
        <v>10</v>
      </c>
      <c r="G25" s="50">
        <v>10</v>
      </c>
      <c r="H25" s="50">
        <v>10</v>
      </c>
      <c r="I25" s="50">
        <v>10</v>
      </c>
      <c r="J25" s="50">
        <v>10</v>
      </c>
      <c r="K25" s="117">
        <v>7.4</v>
      </c>
      <c r="L25" s="48">
        <v>82</v>
      </c>
      <c r="M25" s="48">
        <v>0</v>
      </c>
      <c r="N25" s="48">
        <v>0</v>
      </c>
      <c r="O25" s="48">
        <v>0</v>
      </c>
      <c r="P25" s="48">
        <v>0</v>
      </c>
      <c r="Q25" s="50">
        <v>0</v>
      </c>
      <c r="R25" s="49">
        <v>0</v>
      </c>
      <c r="S25" s="116">
        <v>2.6</v>
      </c>
      <c r="T25" s="48">
        <v>-72</v>
      </c>
      <c r="U25" s="48">
        <v>-62</v>
      </c>
      <c r="V25" s="48">
        <v>-52</v>
      </c>
      <c r="W25" s="50">
        <v>-42</v>
      </c>
      <c r="X25" s="50">
        <v>-32</v>
      </c>
      <c r="Y25" s="50">
        <v>-22</v>
      </c>
      <c r="Z25" s="49">
        <v>-12</v>
      </c>
      <c r="AA25" s="117">
        <v>-62</v>
      </c>
      <c r="AB25" s="48">
        <v>-52</v>
      </c>
      <c r="AC25" s="48">
        <v>-42</v>
      </c>
      <c r="AD25" s="48">
        <v>-32</v>
      </c>
      <c r="AE25" s="50">
        <v>-22</v>
      </c>
      <c r="AF25" s="50">
        <v>-12</v>
      </c>
      <c r="AG25" s="50">
        <v>-2</v>
      </c>
      <c r="AH25" s="713">
        <v>8</v>
      </c>
    </row>
    <row r="26" spans="1:34" ht="12" customHeight="1" x14ac:dyDescent="0.15">
      <c r="A26" s="933" t="s">
        <v>11</v>
      </c>
      <c r="B26" s="117">
        <v>70</v>
      </c>
      <c r="C26" s="48">
        <v>70</v>
      </c>
      <c r="D26" s="48">
        <v>70</v>
      </c>
      <c r="E26" s="48">
        <v>70</v>
      </c>
      <c r="F26" s="48">
        <v>58.9</v>
      </c>
      <c r="G26" s="48">
        <v>58.9</v>
      </c>
      <c r="H26" s="48">
        <v>58.9</v>
      </c>
      <c r="I26" s="50">
        <v>58.9</v>
      </c>
      <c r="J26" s="50">
        <v>58.9</v>
      </c>
      <c r="K26" s="117">
        <v>65</v>
      </c>
      <c r="L26" s="48">
        <v>60</v>
      </c>
      <c r="M26" s="48">
        <v>68</v>
      </c>
      <c r="N26" s="48">
        <v>51</v>
      </c>
      <c r="O26" s="48">
        <v>39</v>
      </c>
      <c r="P26" s="48">
        <v>43</v>
      </c>
      <c r="Q26" s="50">
        <v>29</v>
      </c>
      <c r="R26" s="49">
        <v>43</v>
      </c>
      <c r="S26" s="116">
        <v>-9</v>
      </c>
      <c r="T26" s="48">
        <v>1</v>
      </c>
      <c r="U26" s="48">
        <v>3</v>
      </c>
      <c r="V26" s="48">
        <v>22</v>
      </c>
      <c r="W26" s="50">
        <v>26.900000000000006</v>
      </c>
      <c r="X26" s="50">
        <v>58.9</v>
      </c>
      <c r="Y26" s="50">
        <v>29.9</v>
      </c>
      <c r="Z26" s="49">
        <v>15.899999999999999</v>
      </c>
      <c r="AA26" s="117">
        <v>71</v>
      </c>
      <c r="AB26" s="48">
        <v>73</v>
      </c>
      <c r="AC26" s="48">
        <v>65.900000000000006</v>
      </c>
      <c r="AD26" s="48">
        <v>58.9</v>
      </c>
      <c r="AE26" s="50">
        <v>58.9</v>
      </c>
      <c r="AF26" s="50"/>
      <c r="AG26" s="50"/>
      <c r="AH26" s="49"/>
    </row>
    <row r="27" spans="1:34" ht="12" customHeight="1" x14ac:dyDescent="0.15">
      <c r="A27" s="933" t="s">
        <v>57</v>
      </c>
      <c r="B27" s="117"/>
      <c r="C27" s="48">
        <v>10</v>
      </c>
      <c r="D27" s="48">
        <v>10</v>
      </c>
      <c r="E27" s="48">
        <v>10</v>
      </c>
      <c r="F27" s="48">
        <v>10</v>
      </c>
      <c r="G27" s="50">
        <v>10</v>
      </c>
      <c r="H27" s="50">
        <v>10</v>
      </c>
      <c r="I27" s="50">
        <v>10</v>
      </c>
      <c r="J27" s="50">
        <v>10</v>
      </c>
      <c r="K27" s="117">
        <v>32</v>
      </c>
      <c r="L27" s="48">
        <v>57</v>
      </c>
      <c r="M27" s="48">
        <v>84</v>
      </c>
      <c r="N27" s="48">
        <v>52.72</v>
      </c>
      <c r="O27" s="48">
        <v>51.41</v>
      </c>
      <c r="P27" s="48">
        <v>9.85</v>
      </c>
      <c r="Q27" s="50">
        <v>8.34</v>
      </c>
      <c r="R27" s="49">
        <v>9.8000000000000007</v>
      </c>
      <c r="S27" s="116">
        <v>-22</v>
      </c>
      <c r="T27" s="48">
        <v>-69</v>
      </c>
      <c r="U27" s="48">
        <v>-143</v>
      </c>
      <c r="V27" s="48">
        <v>-185.72</v>
      </c>
      <c r="W27" s="50">
        <v>-227.13</v>
      </c>
      <c r="X27" s="50">
        <v>-226.98</v>
      </c>
      <c r="Y27" s="50">
        <v>-282.06499999999994</v>
      </c>
      <c r="Z27" s="805">
        <v>-352.38124999999997</v>
      </c>
      <c r="AA27" s="117">
        <v>-59</v>
      </c>
      <c r="AB27" s="48">
        <v>-133</v>
      </c>
      <c r="AC27" s="48">
        <v>-175.72</v>
      </c>
      <c r="AD27" s="48">
        <v>-217.13</v>
      </c>
      <c r="AE27" s="50">
        <v>-273.72499999999997</v>
      </c>
      <c r="AF27" s="50">
        <v>-342.58124999999995</v>
      </c>
      <c r="AG27" s="663">
        <v>-430.47656249999994</v>
      </c>
      <c r="AH27" s="49"/>
    </row>
    <row r="28" spans="1:34" ht="12" customHeight="1" x14ac:dyDescent="0.15">
      <c r="A28" s="933" t="s">
        <v>200</v>
      </c>
      <c r="B28" s="117"/>
      <c r="C28" s="48">
        <v>10</v>
      </c>
      <c r="D28" s="48">
        <v>10</v>
      </c>
      <c r="E28" s="48">
        <v>10</v>
      </c>
      <c r="F28" s="48">
        <v>10</v>
      </c>
      <c r="G28" s="50">
        <v>10</v>
      </c>
      <c r="H28" s="50">
        <v>10</v>
      </c>
      <c r="I28" s="50">
        <v>10</v>
      </c>
      <c r="J28" s="50">
        <v>10</v>
      </c>
      <c r="K28" s="117"/>
      <c r="L28" s="48">
        <v>23.79</v>
      </c>
      <c r="M28" s="48">
        <v>0</v>
      </c>
      <c r="N28" s="229"/>
      <c r="O28" s="48">
        <v>0</v>
      </c>
      <c r="P28" s="48">
        <v>0</v>
      </c>
      <c r="Q28" s="50">
        <v>0</v>
      </c>
      <c r="R28" s="49">
        <v>0</v>
      </c>
      <c r="S28" s="116"/>
      <c r="T28" s="48">
        <v>-13.79</v>
      </c>
      <c r="U28" s="48">
        <v>-3.7899999999999991</v>
      </c>
      <c r="V28" s="48">
        <v>6.2100000000000009</v>
      </c>
      <c r="W28" s="50">
        <v>10</v>
      </c>
      <c r="X28" s="50">
        <v>10</v>
      </c>
      <c r="Y28" s="50">
        <v>10</v>
      </c>
      <c r="Z28" s="49">
        <v>10</v>
      </c>
      <c r="AA28" s="117">
        <v>-3.7899999999999991</v>
      </c>
      <c r="AB28" s="48">
        <v>6.2100000000000009</v>
      </c>
      <c r="AC28" s="48"/>
      <c r="AD28" s="48"/>
      <c r="AE28" s="50"/>
      <c r="AF28" s="50"/>
      <c r="AG28" s="50"/>
      <c r="AH28" s="49"/>
    </row>
    <row r="29" spans="1:34" ht="12" customHeight="1" x14ac:dyDescent="0.2">
      <c r="A29" s="934" t="s">
        <v>111</v>
      </c>
      <c r="B29" s="115">
        <v>45</v>
      </c>
      <c r="C29" s="47">
        <v>45</v>
      </c>
      <c r="D29" s="47">
        <v>45</v>
      </c>
      <c r="E29" s="47">
        <v>45</v>
      </c>
      <c r="F29" s="47">
        <v>37.9</v>
      </c>
      <c r="G29" s="165">
        <v>37.9</v>
      </c>
      <c r="H29" s="165">
        <v>37.9</v>
      </c>
      <c r="I29" s="165">
        <v>37.9</v>
      </c>
      <c r="J29" s="165">
        <v>37.9</v>
      </c>
      <c r="K29" s="117">
        <v>9.8000000000000007</v>
      </c>
      <c r="L29" s="48">
        <v>12.6</v>
      </c>
      <c r="M29" s="273">
        <v>5</v>
      </c>
      <c r="N29" s="273">
        <v>87.5</v>
      </c>
      <c r="O29" s="273">
        <v>33.951000000000001</v>
      </c>
      <c r="P29" s="273">
        <v>108.503</v>
      </c>
      <c r="Q29" s="275">
        <v>75.116</v>
      </c>
      <c r="R29" s="733">
        <v>75.989999999999995</v>
      </c>
      <c r="S29" s="116">
        <v>6.59</v>
      </c>
      <c r="T29" s="48">
        <v>38.99</v>
      </c>
      <c r="U29" s="273">
        <v>49</v>
      </c>
      <c r="V29" s="273">
        <v>-33.5</v>
      </c>
      <c r="W29" s="273">
        <v>-29.551000000000002</v>
      </c>
      <c r="X29" s="273">
        <v>-100.154</v>
      </c>
      <c r="Y29" s="275">
        <v>-162.4085</v>
      </c>
      <c r="Z29" s="977">
        <f>AF29-R29</f>
        <v>-241.10062499999998</v>
      </c>
      <c r="AA29" s="117">
        <v>54</v>
      </c>
      <c r="AB29" s="48">
        <v>54</v>
      </c>
      <c r="AC29" s="273">
        <v>4.3999999999999986</v>
      </c>
      <c r="AD29" s="273">
        <v>8.3489999999999966</v>
      </c>
      <c r="AE29" s="275">
        <v>-87.29249999999999</v>
      </c>
      <c r="AF29" s="275">
        <v>-165.110625</v>
      </c>
      <c r="AG29" s="711">
        <v>-263.47578125000001</v>
      </c>
      <c r="AH29" s="49"/>
    </row>
    <row r="30" spans="1:34" ht="12" customHeight="1" x14ac:dyDescent="0.15">
      <c r="A30" s="933" t="s">
        <v>13</v>
      </c>
      <c r="B30" s="115">
        <v>60</v>
      </c>
      <c r="C30" s="47">
        <v>60</v>
      </c>
      <c r="D30" s="47">
        <v>60</v>
      </c>
      <c r="E30" s="47">
        <v>60</v>
      </c>
      <c r="F30" s="47">
        <v>50.5</v>
      </c>
      <c r="G30" s="165">
        <v>50.5</v>
      </c>
      <c r="H30" s="165">
        <v>50.5</v>
      </c>
      <c r="I30" s="165">
        <v>50.5</v>
      </c>
      <c r="J30" s="165">
        <v>50.5</v>
      </c>
      <c r="K30" s="117">
        <v>12.52</v>
      </c>
      <c r="L30" s="48">
        <v>25.88</v>
      </c>
      <c r="M30" s="48">
        <v>35</v>
      </c>
      <c r="N30" s="48">
        <v>0</v>
      </c>
      <c r="O30" s="48">
        <v>0</v>
      </c>
      <c r="P30" s="48">
        <v>0</v>
      </c>
      <c r="Q30" s="50">
        <v>38.073999999999998</v>
      </c>
      <c r="R30" s="49">
        <v>38.08</v>
      </c>
      <c r="S30" s="116">
        <v>47.48</v>
      </c>
      <c r="T30" s="48">
        <v>34.119999999999997</v>
      </c>
      <c r="U30" s="48">
        <v>25</v>
      </c>
      <c r="V30" s="48">
        <v>66</v>
      </c>
      <c r="W30" s="50">
        <v>50.5</v>
      </c>
      <c r="X30" s="50">
        <v>50.5</v>
      </c>
      <c r="Y30" s="50">
        <v>12.426000000000002</v>
      </c>
      <c r="Z30" s="49">
        <v>12.420000000000002</v>
      </c>
      <c r="AA30" s="117">
        <v>66</v>
      </c>
      <c r="AB30" s="48">
        <v>66</v>
      </c>
      <c r="AC30" s="48">
        <v>50.5</v>
      </c>
      <c r="AD30" s="48">
        <v>50.5</v>
      </c>
      <c r="AE30" s="48">
        <v>50.5</v>
      </c>
      <c r="AF30" s="50"/>
      <c r="AG30" s="50"/>
      <c r="AH30" s="49"/>
    </row>
    <row r="31" spans="1:34" ht="12" customHeight="1" x14ac:dyDescent="0.15">
      <c r="A31" s="934" t="s">
        <v>59</v>
      </c>
      <c r="B31" s="115">
        <v>10</v>
      </c>
      <c r="C31" s="47">
        <v>10</v>
      </c>
      <c r="D31" s="47">
        <v>10</v>
      </c>
      <c r="E31" s="47">
        <v>10</v>
      </c>
      <c r="F31" s="48">
        <v>10</v>
      </c>
      <c r="G31" s="50">
        <v>10</v>
      </c>
      <c r="H31" s="50">
        <v>10</v>
      </c>
      <c r="I31" s="50">
        <v>10</v>
      </c>
      <c r="J31" s="50">
        <v>10</v>
      </c>
      <c r="K31" s="117">
        <v>0.26</v>
      </c>
      <c r="L31" s="48">
        <v>0</v>
      </c>
      <c r="M31" s="48">
        <v>0</v>
      </c>
      <c r="N31" s="48">
        <v>0</v>
      </c>
      <c r="O31" s="48">
        <v>0</v>
      </c>
      <c r="P31" s="48">
        <v>0</v>
      </c>
      <c r="Q31" s="50">
        <v>0</v>
      </c>
      <c r="R31" s="49">
        <v>0.05</v>
      </c>
      <c r="S31" s="116">
        <v>9.74</v>
      </c>
      <c r="T31" s="48">
        <v>10</v>
      </c>
      <c r="U31" s="48">
        <v>10</v>
      </c>
      <c r="V31" s="48">
        <v>10</v>
      </c>
      <c r="W31" s="50">
        <v>10</v>
      </c>
      <c r="X31" s="50">
        <v>10</v>
      </c>
      <c r="Y31" s="50">
        <v>10</v>
      </c>
      <c r="Z31" s="49">
        <v>9.9499999999999993</v>
      </c>
      <c r="AA31" s="117"/>
      <c r="AB31" s="48"/>
      <c r="AC31" s="48"/>
      <c r="AD31" s="48"/>
      <c r="AE31" s="50"/>
      <c r="AF31" s="50"/>
      <c r="AG31" s="50"/>
      <c r="AH31" s="49"/>
    </row>
    <row r="32" spans="1:34" ht="12" customHeight="1" x14ac:dyDescent="0.15">
      <c r="A32" s="934" t="s">
        <v>176</v>
      </c>
      <c r="B32" s="115"/>
      <c r="C32" s="47"/>
      <c r="D32" s="47">
        <v>10</v>
      </c>
      <c r="E32" s="47">
        <v>10</v>
      </c>
      <c r="F32" s="48">
        <v>10</v>
      </c>
      <c r="G32" s="50">
        <v>10</v>
      </c>
      <c r="H32" s="50">
        <v>10</v>
      </c>
      <c r="I32" s="50">
        <v>10</v>
      </c>
      <c r="J32" s="50">
        <v>10</v>
      </c>
      <c r="K32" s="117"/>
      <c r="L32" s="48">
        <v>2.0099999999999998</v>
      </c>
      <c r="M32" s="48">
        <v>1.98</v>
      </c>
      <c r="N32" s="48">
        <v>1.18</v>
      </c>
      <c r="O32" s="48">
        <v>2.0699999999999998</v>
      </c>
      <c r="P32" s="48">
        <v>1.65</v>
      </c>
      <c r="Q32" s="50">
        <v>0.18</v>
      </c>
      <c r="R32" s="49">
        <v>0.41</v>
      </c>
      <c r="S32" s="116"/>
      <c r="T32" s="48">
        <v>7.99</v>
      </c>
      <c r="U32" s="48">
        <v>8.02</v>
      </c>
      <c r="V32" s="48">
        <v>8.82</v>
      </c>
      <c r="W32" s="50">
        <v>7.93</v>
      </c>
      <c r="X32" s="50">
        <v>10</v>
      </c>
      <c r="Y32" s="50">
        <v>9.82</v>
      </c>
      <c r="Z32" s="49">
        <v>9.59</v>
      </c>
      <c r="AA32" s="117"/>
      <c r="AB32" s="48"/>
      <c r="AC32" s="48"/>
      <c r="AD32" s="48"/>
      <c r="AE32" s="50"/>
      <c r="AF32" s="50"/>
      <c r="AG32" s="50"/>
      <c r="AH32" s="49"/>
    </row>
    <row r="33" spans="1:34" ht="12" customHeight="1" x14ac:dyDescent="0.15">
      <c r="A33" s="933" t="s">
        <v>94</v>
      </c>
      <c r="B33" s="117">
        <v>20</v>
      </c>
      <c r="C33" s="48">
        <v>20</v>
      </c>
      <c r="D33" s="48">
        <v>20</v>
      </c>
      <c r="E33" s="48">
        <v>20</v>
      </c>
      <c r="F33" s="48">
        <v>16.8</v>
      </c>
      <c r="G33" s="50">
        <v>16.8</v>
      </c>
      <c r="H33" s="50">
        <v>16.8</v>
      </c>
      <c r="I33" s="50">
        <v>16.8</v>
      </c>
      <c r="J33" s="50">
        <v>16.8</v>
      </c>
      <c r="K33" s="117">
        <v>18.7</v>
      </c>
      <c r="L33" s="48">
        <v>0</v>
      </c>
      <c r="M33" s="48">
        <v>0</v>
      </c>
      <c r="N33" s="48">
        <v>0</v>
      </c>
      <c r="O33" s="48">
        <v>0</v>
      </c>
      <c r="P33" s="48">
        <v>0.6</v>
      </c>
      <c r="Q33" s="50">
        <v>0</v>
      </c>
      <c r="R33" s="49">
        <v>0</v>
      </c>
      <c r="S33" s="116">
        <v>-83.600000000000009</v>
      </c>
      <c r="T33" s="48">
        <v>-63.600000000000009</v>
      </c>
      <c r="U33" s="48">
        <v>-43.600000000000009</v>
      </c>
      <c r="V33" s="48">
        <v>-23.600000000000009</v>
      </c>
      <c r="W33" s="50">
        <v>-4.8</v>
      </c>
      <c r="X33" s="50">
        <v>14</v>
      </c>
      <c r="Y33" s="50">
        <v>18.8</v>
      </c>
      <c r="Z33" s="49">
        <v>18.8</v>
      </c>
      <c r="AA33" s="117">
        <v>-43.600000000000009</v>
      </c>
      <c r="AB33" s="48">
        <v>-23.600000000000009</v>
      </c>
      <c r="AC33" s="48">
        <v>-4.8</v>
      </c>
      <c r="AD33" s="48">
        <v>14</v>
      </c>
      <c r="AE33" s="50">
        <v>18.8</v>
      </c>
      <c r="AF33" s="50">
        <v>18.8</v>
      </c>
      <c r="AG33" s="50">
        <v>18.8</v>
      </c>
      <c r="AH33" s="49"/>
    </row>
    <row r="34" spans="1:34" ht="12" customHeight="1" x14ac:dyDescent="0.15">
      <c r="A34" s="918" t="s">
        <v>730</v>
      </c>
      <c r="B34" s="117">
        <v>10</v>
      </c>
      <c r="C34" s="48">
        <v>10</v>
      </c>
      <c r="D34" s="48">
        <v>10</v>
      </c>
      <c r="E34" s="48">
        <v>10</v>
      </c>
      <c r="F34" s="48">
        <v>10</v>
      </c>
      <c r="G34" s="50">
        <v>10</v>
      </c>
      <c r="H34" s="50">
        <v>10</v>
      </c>
      <c r="I34" s="50">
        <v>10</v>
      </c>
      <c r="J34" s="50">
        <v>10</v>
      </c>
      <c r="K34" s="117">
        <v>2.04</v>
      </c>
      <c r="L34" s="48">
        <v>1.42</v>
      </c>
      <c r="M34" s="48">
        <v>1.85</v>
      </c>
      <c r="N34" s="48">
        <v>1.25</v>
      </c>
      <c r="O34" s="48">
        <v>0.89</v>
      </c>
      <c r="P34" s="48">
        <v>1.1392</v>
      </c>
      <c r="Q34" s="50">
        <v>1.407</v>
      </c>
      <c r="R34" s="49">
        <v>1.391</v>
      </c>
      <c r="S34" s="116">
        <v>7.96</v>
      </c>
      <c r="T34" s="48">
        <v>8.58</v>
      </c>
      <c r="U34" s="48">
        <v>8.15</v>
      </c>
      <c r="V34" s="48">
        <v>8.75</v>
      </c>
      <c r="W34" s="50">
        <v>9.11</v>
      </c>
      <c r="X34" s="50">
        <v>10</v>
      </c>
      <c r="Y34" s="50">
        <v>8.593</v>
      </c>
      <c r="Z34" s="49">
        <v>8.609</v>
      </c>
      <c r="AA34" s="117"/>
      <c r="AB34" s="48"/>
      <c r="AC34" s="48"/>
      <c r="AD34" s="48"/>
      <c r="AE34" s="50"/>
      <c r="AF34" s="50"/>
      <c r="AG34" s="50"/>
      <c r="AH34" s="49"/>
    </row>
    <row r="35" spans="1:34" ht="12" customHeight="1" x14ac:dyDescent="0.15">
      <c r="A35" s="935" t="s">
        <v>7</v>
      </c>
      <c r="B35" s="117">
        <v>100</v>
      </c>
      <c r="C35" s="48">
        <v>100</v>
      </c>
      <c r="D35" s="48">
        <v>100</v>
      </c>
      <c r="E35" s="48">
        <v>100</v>
      </c>
      <c r="F35" s="48">
        <v>84.1</v>
      </c>
      <c r="G35" s="50">
        <v>84.1</v>
      </c>
      <c r="H35" s="50">
        <v>84.1</v>
      </c>
      <c r="I35" s="50">
        <v>84.1</v>
      </c>
      <c r="J35" s="50">
        <v>84.1</v>
      </c>
      <c r="K35" s="117">
        <v>82.51</v>
      </c>
      <c r="L35" s="48">
        <v>97.41</v>
      </c>
      <c r="M35" s="48">
        <v>61.54</v>
      </c>
      <c r="N35" s="48">
        <v>60.49</v>
      </c>
      <c r="O35" s="48">
        <v>42.46</v>
      </c>
      <c r="P35" s="48">
        <v>42.97</v>
      </c>
      <c r="Q35" s="50">
        <v>71.760000000000005</v>
      </c>
      <c r="R35" s="49">
        <v>85.759</v>
      </c>
      <c r="S35" s="116">
        <v>27.490000000000009</v>
      </c>
      <c r="T35" s="48">
        <v>-17.409999999999982</v>
      </c>
      <c r="U35" s="48">
        <v>31.050000000000018</v>
      </c>
      <c r="V35" s="48">
        <v>39.51</v>
      </c>
      <c r="W35" s="50">
        <v>51.639999999999993</v>
      </c>
      <c r="X35" s="50">
        <v>94.1</v>
      </c>
      <c r="Y35" s="50">
        <v>12.339999999999989</v>
      </c>
      <c r="Z35" s="805">
        <v>-1.659000000000006</v>
      </c>
      <c r="AA35" s="117">
        <v>92.590000000000018</v>
      </c>
      <c r="AB35" s="48">
        <v>100</v>
      </c>
      <c r="AC35" s="48">
        <v>94.1</v>
      </c>
      <c r="AD35" s="48">
        <v>94.1</v>
      </c>
      <c r="AE35" s="50">
        <v>84.1</v>
      </c>
      <c r="AF35" s="663">
        <v>82.440999999999988</v>
      </c>
      <c r="AG35" s="50"/>
      <c r="AH35" s="49"/>
    </row>
    <row r="36" spans="1:34" s="2" customFormat="1" ht="12" customHeight="1" x14ac:dyDescent="0.15">
      <c r="A36" s="936" t="s">
        <v>251</v>
      </c>
      <c r="B36" s="117"/>
      <c r="C36" s="48"/>
      <c r="D36" s="48"/>
      <c r="E36" s="48"/>
      <c r="F36" s="48"/>
      <c r="G36" s="50"/>
      <c r="H36" s="50"/>
      <c r="I36" s="50"/>
      <c r="J36" s="50"/>
      <c r="K36" s="459">
        <f>SUM(K5:K35)</f>
        <v>1576.8899790015257</v>
      </c>
      <c r="L36" s="460">
        <f>SUM(L5:L35)</f>
        <v>1659.692480003815</v>
      </c>
      <c r="M36" s="460">
        <f t="shared" ref="M36:R36" si="0">SUM(M5:M35)</f>
        <v>1102.2551199999998</v>
      </c>
      <c r="N36" s="460">
        <f t="shared" si="0"/>
        <v>1261.4562149999999</v>
      </c>
      <c r="O36" s="460">
        <f t="shared" si="0"/>
        <v>980.53321000000017</v>
      </c>
      <c r="P36" s="460">
        <f t="shared" si="0"/>
        <v>1085.8392000000001</v>
      </c>
      <c r="Q36" s="460">
        <f t="shared" si="0"/>
        <v>1228.712</v>
      </c>
      <c r="R36" s="460">
        <f t="shared" si="0"/>
        <v>1179.2061999999999</v>
      </c>
      <c r="S36" s="116"/>
      <c r="T36" s="48"/>
      <c r="U36" s="48"/>
      <c r="V36" s="48"/>
      <c r="W36" s="50"/>
      <c r="X36" s="50"/>
      <c r="Y36" s="50"/>
      <c r="Z36" s="49"/>
      <c r="AA36" s="117"/>
      <c r="AB36" s="48"/>
      <c r="AC36" s="48"/>
      <c r="AD36" s="48"/>
      <c r="AE36" s="50"/>
      <c r="AF36" s="50"/>
      <c r="AG36" s="50"/>
      <c r="AH36" s="49"/>
    </row>
    <row r="37" spans="1:34" ht="12" customHeight="1" thickBot="1" x14ac:dyDescent="0.2">
      <c r="A37" s="937" t="s">
        <v>143</v>
      </c>
      <c r="B37" s="860">
        <v>250</v>
      </c>
      <c r="C37" s="861">
        <v>250</v>
      </c>
      <c r="D37" s="861">
        <v>250</v>
      </c>
      <c r="E37" s="861">
        <v>250</v>
      </c>
      <c r="F37" s="861">
        <v>250</v>
      </c>
      <c r="G37" s="862">
        <v>250</v>
      </c>
      <c r="H37" s="862">
        <v>250</v>
      </c>
      <c r="I37" s="862">
        <v>250</v>
      </c>
      <c r="J37" s="862">
        <v>250</v>
      </c>
      <c r="K37" s="863">
        <v>169</v>
      </c>
      <c r="L37" s="864">
        <v>129</v>
      </c>
      <c r="M37" s="864">
        <v>188</v>
      </c>
      <c r="N37" s="864">
        <v>189</v>
      </c>
      <c r="O37" s="864">
        <v>235</v>
      </c>
      <c r="P37" s="865">
        <v>175</v>
      </c>
      <c r="Q37" s="866">
        <v>150</v>
      </c>
      <c r="R37" s="867">
        <v>136</v>
      </c>
      <c r="S37" s="868">
        <v>81</v>
      </c>
      <c r="T37" s="861">
        <v>121</v>
      </c>
      <c r="U37" s="861">
        <v>62</v>
      </c>
      <c r="V37" s="861">
        <v>61</v>
      </c>
      <c r="W37" s="862">
        <v>15</v>
      </c>
      <c r="X37" s="862">
        <v>75</v>
      </c>
      <c r="Y37" s="862">
        <v>100</v>
      </c>
      <c r="Z37" s="869">
        <v>114</v>
      </c>
      <c r="AA37" s="870">
        <v>250</v>
      </c>
      <c r="AB37" s="861">
        <v>250</v>
      </c>
      <c r="AC37" s="861">
        <v>250</v>
      </c>
      <c r="AD37" s="871">
        <v>250</v>
      </c>
      <c r="AE37" s="872">
        <v>250</v>
      </c>
      <c r="AF37" s="872">
        <v>250</v>
      </c>
      <c r="AG37" s="873">
        <v>250</v>
      </c>
      <c r="AH37" s="138"/>
    </row>
    <row r="38" spans="1:34" s="333" customFormat="1" ht="12" customHeight="1" thickBot="1" x14ac:dyDescent="0.2">
      <c r="A38" s="244" t="s">
        <v>14</v>
      </c>
      <c r="B38" s="541" t="s">
        <v>145</v>
      </c>
      <c r="C38" s="542" t="s">
        <v>145</v>
      </c>
      <c r="D38" s="542" t="s">
        <v>145</v>
      </c>
      <c r="E38" s="542" t="s">
        <v>194</v>
      </c>
      <c r="F38" s="542" t="s">
        <v>261</v>
      </c>
      <c r="G38" s="542" t="s">
        <v>261</v>
      </c>
      <c r="H38" s="542" t="s">
        <v>261</v>
      </c>
      <c r="I38" s="542" t="s">
        <v>261</v>
      </c>
      <c r="J38" s="542" t="s">
        <v>261</v>
      </c>
      <c r="K38" s="143"/>
      <c r="L38" s="144"/>
      <c r="M38" s="144"/>
      <c r="N38" s="144"/>
      <c r="O38" s="161"/>
      <c r="P38" s="161"/>
      <c r="Q38" s="161"/>
      <c r="R38" s="145"/>
      <c r="S38" s="543"/>
      <c r="T38" s="544"/>
      <c r="U38" s="544"/>
      <c r="V38" s="544"/>
      <c r="W38" s="542"/>
      <c r="X38" s="542"/>
      <c r="Y38" s="542"/>
      <c r="Z38" s="545"/>
      <c r="AA38" s="493" t="s">
        <v>145</v>
      </c>
      <c r="AB38" s="544" t="s">
        <v>194</v>
      </c>
      <c r="AC38" s="544" t="s">
        <v>261</v>
      </c>
      <c r="AD38" s="544" t="s">
        <v>261</v>
      </c>
      <c r="AE38" s="542" t="s">
        <v>261</v>
      </c>
      <c r="AF38" s="542" t="s">
        <v>261</v>
      </c>
      <c r="AG38" s="542" t="s">
        <v>261</v>
      </c>
      <c r="AH38" s="545" t="s">
        <v>261</v>
      </c>
    </row>
    <row r="39" spans="1:34" ht="12" customHeight="1" x14ac:dyDescent="0.15">
      <c r="A39" s="56"/>
      <c r="B39" s="56"/>
      <c r="C39" s="546"/>
      <c r="D39" s="546"/>
      <c r="E39" s="546"/>
      <c r="F39" s="546"/>
      <c r="G39" s="546"/>
      <c r="H39" s="546"/>
      <c r="I39" s="546"/>
      <c r="J39" s="546"/>
      <c r="K39" s="546"/>
      <c r="L39" s="546"/>
      <c r="M39" s="546"/>
      <c r="N39" s="546"/>
      <c r="O39" s="546"/>
      <c r="P39" s="546"/>
      <c r="Q39" s="546"/>
      <c r="R39" s="546"/>
      <c r="S39" s="546"/>
      <c r="T39" s="547"/>
      <c r="U39" s="547"/>
      <c r="V39" s="547"/>
      <c r="W39" s="547"/>
      <c r="X39" s="547"/>
      <c r="Y39" s="547"/>
      <c r="Z39" s="547"/>
      <c r="AA39" s="546"/>
      <c r="AB39" s="546"/>
      <c r="AC39" s="546"/>
      <c r="AD39" s="546"/>
      <c r="AE39" s="546"/>
      <c r="AF39" s="546"/>
      <c r="AG39" s="546"/>
      <c r="AH39" s="548"/>
    </row>
    <row r="40" spans="1:34" ht="12" customHeight="1" x14ac:dyDescent="0.15">
      <c r="A40" s="453"/>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row>
    <row r="41" spans="1:34" ht="12" customHeight="1" x14ac:dyDescent="0.15">
      <c r="A41" s="67" t="s">
        <v>235</v>
      </c>
    </row>
    <row r="42" spans="1:34" ht="10.5" x14ac:dyDescent="0.15">
      <c r="A42" s="1023" t="s">
        <v>555</v>
      </c>
      <c r="B42" s="1023"/>
      <c r="C42" s="1023"/>
      <c r="D42" s="1023"/>
      <c r="E42" s="1023"/>
      <c r="F42" s="1023"/>
      <c r="G42" s="1023"/>
      <c r="H42" s="1023"/>
      <c r="I42" s="1023"/>
      <c r="J42" s="1023"/>
      <c r="K42" s="1023"/>
      <c r="L42" s="1023"/>
      <c r="M42" s="1023"/>
      <c r="N42" s="1023"/>
      <c r="O42" s="1023"/>
      <c r="P42" s="1023"/>
      <c r="Q42" s="1023"/>
      <c r="R42" s="1023"/>
      <c r="S42" s="1023"/>
      <c r="T42" s="1023"/>
      <c r="U42" s="1023"/>
      <c r="V42" s="1023"/>
      <c r="W42" s="1023"/>
      <c r="X42" s="1023"/>
      <c r="Y42" s="1023"/>
      <c r="Z42" s="1023"/>
      <c r="AA42" s="1023"/>
      <c r="AB42" s="1023"/>
      <c r="AC42" s="1023"/>
      <c r="AD42" s="1023"/>
      <c r="AE42" s="1023"/>
      <c r="AF42" s="1023"/>
      <c r="AG42" s="1023"/>
      <c r="AH42" s="1023"/>
    </row>
    <row r="43" spans="1:34" s="5" customFormat="1" ht="10.5" x14ac:dyDescent="0.15">
      <c r="A43" s="1026" t="s">
        <v>951</v>
      </c>
      <c r="B43" s="1026"/>
      <c r="C43" s="1026"/>
      <c r="D43" s="1026"/>
      <c r="E43" s="1026"/>
      <c r="F43" s="1026"/>
      <c r="G43" s="1026"/>
      <c r="H43" s="1026"/>
      <c r="I43" s="1026"/>
      <c r="J43" s="1026"/>
      <c r="K43" s="1026"/>
      <c r="L43" s="1026"/>
      <c r="M43" s="1026"/>
      <c r="N43" s="1026"/>
      <c r="O43" s="1026"/>
      <c r="P43" s="1026"/>
      <c r="Q43" s="1026"/>
      <c r="R43" s="1026"/>
      <c r="S43" s="1026"/>
      <c r="T43" s="1026"/>
      <c r="U43" s="1026"/>
      <c r="V43" s="1026"/>
      <c r="W43" s="1026"/>
      <c r="X43" s="1026"/>
      <c r="Y43" s="1026"/>
      <c r="Z43" s="1026"/>
      <c r="AA43" s="1026"/>
      <c r="AB43" s="1026"/>
      <c r="AC43" s="1026"/>
      <c r="AD43" s="1026"/>
      <c r="AE43" s="1026"/>
      <c r="AF43" s="1026"/>
      <c r="AG43" s="1026"/>
      <c r="AH43" s="1026"/>
    </row>
    <row r="44" spans="1:34" ht="10.5" x14ac:dyDescent="0.15">
      <c r="A44" s="56" t="s">
        <v>1010</v>
      </c>
      <c r="B44" s="267"/>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row>
    <row r="45" spans="1:34" s="5" customFormat="1" ht="12" customHeight="1" x14ac:dyDescent="0.15">
      <c r="A45" s="448" t="s">
        <v>556</v>
      </c>
    </row>
    <row r="46" spans="1:34" s="5" customFormat="1" ht="12" customHeight="1" x14ac:dyDescent="0.15">
      <c r="A46" s="448" t="s">
        <v>557</v>
      </c>
    </row>
    <row r="47" spans="1:34" s="5" customFormat="1" ht="12" customHeight="1" x14ac:dyDescent="0.15">
      <c r="A47" s="448" t="s">
        <v>558</v>
      </c>
    </row>
    <row r="48" spans="1:34" s="5" customFormat="1" ht="21.4" customHeight="1" x14ac:dyDescent="0.15">
      <c r="A48" s="1026" t="s">
        <v>559</v>
      </c>
      <c r="B48" s="1026"/>
      <c r="C48" s="1026"/>
      <c r="D48" s="1026"/>
      <c r="E48" s="1026"/>
      <c r="F48" s="1026"/>
      <c r="G48" s="1026"/>
      <c r="H48" s="1026"/>
      <c r="I48" s="1026"/>
      <c r="J48" s="1026"/>
      <c r="K48" s="1026"/>
      <c r="L48" s="1026"/>
      <c r="M48" s="1026"/>
      <c r="N48" s="1026"/>
      <c r="O48" s="1026"/>
      <c r="P48" s="1026"/>
      <c r="Q48" s="1026"/>
      <c r="R48" s="1026"/>
      <c r="S48" s="1026"/>
      <c r="T48" s="1026"/>
      <c r="U48" s="1026"/>
      <c r="V48" s="1026"/>
      <c r="W48" s="1026"/>
      <c r="X48" s="1026"/>
      <c r="Y48" s="1026"/>
      <c r="Z48" s="1026"/>
      <c r="AA48" s="1026"/>
      <c r="AB48" s="1026"/>
      <c r="AC48" s="1026"/>
      <c r="AD48" s="1026"/>
      <c r="AE48" s="1026"/>
      <c r="AF48" s="1026"/>
      <c r="AG48" s="1026"/>
      <c r="AH48" s="1026"/>
    </row>
    <row r="49" spans="1:34" s="5" customFormat="1" x14ac:dyDescent="0.15">
      <c r="A49" s="450" t="s">
        <v>1061</v>
      </c>
      <c r="B49" s="449"/>
      <c r="C49" s="449"/>
      <c r="D49" s="449"/>
      <c r="E49" s="449"/>
      <c r="F49" s="449"/>
      <c r="G49" s="449"/>
      <c r="H49" s="449"/>
      <c r="I49" s="449"/>
      <c r="J49" s="449"/>
      <c r="K49" s="449"/>
      <c r="L49" s="449"/>
      <c r="M49" s="449"/>
      <c r="N49" s="449"/>
      <c r="O49" s="449"/>
      <c r="P49" s="449"/>
      <c r="Q49" s="449"/>
      <c r="R49" s="449"/>
      <c r="S49" s="449"/>
      <c r="T49" s="449"/>
      <c r="U49" s="449"/>
      <c r="V49" s="449"/>
      <c r="W49" s="449"/>
      <c r="X49" s="449"/>
      <c r="Y49" s="449"/>
      <c r="Z49" s="449"/>
      <c r="AA49" s="449"/>
      <c r="AB49" s="449"/>
      <c r="AC49" s="449"/>
      <c r="AD49" s="449"/>
      <c r="AE49" s="449"/>
      <c r="AF49" s="449"/>
      <c r="AG49" s="449"/>
      <c r="AH49" s="449"/>
    </row>
    <row r="50" spans="1:34" s="5" customFormat="1" ht="12" customHeight="1" x14ac:dyDescent="0.15">
      <c r="A50" s="450" t="s">
        <v>236</v>
      </c>
    </row>
    <row r="51" spans="1:34" s="5" customFormat="1" ht="12" customHeight="1" x14ac:dyDescent="0.15">
      <c r="A51" s="450" t="s">
        <v>560</v>
      </c>
    </row>
    <row r="52" spans="1:34" s="5" customFormat="1" ht="12" customHeight="1" x14ac:dyDescent="0.15">
      <c r="A52" s="1043" t="s">
        <v>1173</v>
      </c>
    </row>
    <row r="53" spans="1:34" s="5" customFormat="1" ht="12" customHeight="1" x14ac:dyDescent="0.15">
      <c r="A53" s="450" t="s">
        <v>237</v>
      </c>
    </row>
    <row r="54" spans="1:34" s="5" customFormat="1" ht="12" customHeight="1" x14ac:dyDescent="0.15">
      <c r="A54" s="450" t="s">
        <v>952</v>
      </c>
    </row>
    <row r="55" spans="1:34" s="5" customFormat="1" ht="12" customHeight="1" x14ac:dyDescent="0.15">
      <c r="A55" s="439" t="s">
        <v>953</v>
      </c>
    </row>
    <row r="56" spans="1:34" s="5" customFormat="1" ht="12" customHeight="1" x14ac:dyDescent="0.15">
      <c r="A56" s="443" t="s">
        <v>954</v>
      </c>
    </row>
    <row r="57" spans="1:34" s="5" customFormat="1" ht="12" customHeight="1" x14ac:dyDescent="0.15">
      <c r="A57" s="443" t="s">
        <v>955</v>
      </c>
    </row>
    <row r="58" spans="1:34" s="446" customFormat="1" ht="12" customHeight="1" x14ac:dyDescent="0.2">
      <c r="A58" s="439" t="s">
        <v>956</v>
      </c>
      <c r="B58" s="439"/>
      <c r="C58" s="439"/>
      <c r="D58" s="439"/>
      <c r="E58" s="439"/>
      <c r="F58" s="439"/>
      <c r="G58" s="439"/>
      <c r="H58" s="439"/>
      <c r="I58" s="439"/>
      <c r="J58" s="439"/>
      <c r="K58" s="439"/>
      <c r="L58" s="439"/>
      <c r="M58" s="439"/>
      <c r="N58" s="439"/>
      <c r="O58" s="439"/>
      <c r="P58" s="439"/>
      <c r="Q58" s="439"/>
      <c r="R58" s="439"/>
      <c r="S58" s="439"/>
      <c r="T58" s="439"/>
      <c r="U58" s="439"/>
      <c r="V58" s="439"/>
      <c r="W58" s="439"/>
      <c r="X58" s="439"/>
      <c r="Y58" s="439"/>
      <c r="Z58" s="439"/>
      <c r="AA58" s="439"/>
      <c r="AB58" s="439"/>
      <c r="AC58" s="439"/>
      <c r="AD58" s="439"/>
      <c r="AE58" s="439"/>
      <c r="AF58" s="439"/>
      <c r="AG58" s="439"/>
      <c r="AH58" s="439"/>
    </row>
    <row r="59" spans="1:34" s="446" customFormat="1" ht="12" customHeight="1" x14ac:dyDescent="0.2">
      <c r="A59" s="439" t="s">
        <v>957</v>
      </c>
      <c r="B59" s="439"/>
      <c r="C59" s="439"/>
      <c r="D59" s="439"/>
      <c r="E59" s="439"/>
      <c r="F59" s="439"/>
      <c r="G59" s="439"/>
      <c r="H59" s="439"/>
      <c r="I59" s="439"/>
      <c r="J59" s="439"/>
      <c r="K59" s="439"/>
      <c r="L59" s="439"/>
      <c r="M59" s="439"/>
      <c r="N59" s="439"/>
      <c r="O59" s="439"/>
      <c r="P59" s="439"/>
      <c r="Q59" s="439"/>
      <c r="R59" s="439"/>
      <c r="S59" s="439"/>
      <c r="T59" s="439"/>
      <c r="U59" s="439"/>
      <c r="V59" s="439"/>
      <c r="W59" s="439"/>
      <c r="X59" s="439"/>
      <c r="Y59" s="439"/>
      <c r="Z59" s="439"/>
      <c r="AA59" s="439"/>
      <c r="AB59" s="439"/>
      <c r="AC59" s="439"/>
      <c r="AD59" s="439"/>
      <c r="AE59" s="439"/>
      <c r="AF59" s="439"/>
      <c r="AG59" s="439"/>
      <c r="AH59" s="439"/>
    </row>
    <row r="60" spans="1:34" s="446" customFormat="1" ht="12" customHeight="1" x14ac:dyDescent="0.2">
      <c r="A60" s="439" t="s">
        <v>262</v>
      </c>
      <c r="B60" s="439"/>
      <c r="C60" s="439"/>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row>
    <row r="61" spans="1:34" s="446" customFormat="1" ht="12" customHeight="1" x14ac:dyDescent="0.2">
      <c r="A61" s="439" t="s">
        <v>958</v>
      </c>
      <c r="B61" s="439"/>
      <c r="C61" s="439"/>
      <c r="D61" s="439"/>
      <c r="E61" s="439"/>
      <c r="F61" s="439"/>
      <c r="G61" s="439"/>
      <c r="H61" s="439"/>
      <c r="I61" s="439"/>
      <c r="J61" s="439"/>
      <c r="K61" s="439"/>
      <c r="L61" s="439"/>
      <c r="M61" s="439"/>
      <c r="N61" s="439"/>
      <c r="O61" s="439"/>
      <c r="P61" s="439"/>
      <c r="Q61" s="439"/>
      <c r="R61" s="439"/>
      <c r="S61" s="439"/>
      <c r="T61" s="439"/>
      <c r="U61" s="439"/>
      <c r="V61" s="439"/>
      <c r="W61" s="439"/>
      <c r="X61" s="439"/>
      <c r="Y61" s="439"/>
      <c r="Z61" s="439"/>
      <c r="AA61" s="439"/>
      <c r="AB61" s="439"/>
      <c r="AC61" s="439"/>
      <c r="AD61" s="439"/>
      <c r="AE61" s="439"/>
      <c r="AF61" s="439"/>
      <c r="AG61" s="439"/>
      <c r="AH61" s="439"/>
    </row>
    <row r="62" spans="1:34" s="446" customFormat="1" ht="31.9" customHeight="1" x14ac:dyDescent="0.2">
      <c r="A62" s="1032" t="s">
        <v>959</v>
      </c>
      <c r="B62" s="1032"/>
      <c r="C62" s="1032"/>
      <c r="D62" s="1032"/>
      <c r="E62" s="1032"/>
      <c r="F62" s="1032"/>
      <c r="G62" s="1032"/>
      <c r="H62" s="1032"/>
      <c r="I62" s="1032"/>
      <c r="J62" s="1032"/>
      <c r="K62" s="1032"/>
      <c r="L62" s="1032"/>
      <c r="M62" s="1032"/>
      <c r="N62" s="1032"/>
      <c r="O62" s="1032"/>
      <c r="P62" s="1032"/>
      <c r="Q62" s="1032"/>
      <c r="R62" s="1032"/>
      <c r="S62" s="1032"/>
      <c r="T62" s="1032"/>
      <c r="U62" s="1032"/>
      <c r="V62" s="1032"/>
      <c r="W62" s="1032"/>
      <c r="X62" s="1032"/>
      <c r="Y62" s="1032"/>
      <c r="Z62" s="1032"/>
      <c r="AA62" s="1032"/>
      <c r="AB62" s="1032"/>
      <c r="AC62" s="1032"/>
      <c r="AD62" s="1032"/>
      <c r="AE62" s="1032"/>
      <c r="AF62" s="1032"/>
      <c r="AG62" s="1032"/>
      <c r="AH62" s="1032"/>
    </row>
    <row r="63" spans="1:34" s="5" customFormat="1" ht="12" customHeight="1" x14ac:dyDescent="0.15">
      <c r="A63" s="439" t="s">
        <v>238</v>
      </c>
    </row>
    <row r="64" spans="1:34" s="5" customFormat="1" ht="12" customHeight="1" x14ac:dyDescent="0.15">
      <c r="A64" s="439" t="s">
        <v>239</v>
      </c>
    </row>
    <row r="65" spans="1:43" s="452" customFormat="1" ht="12" customHeight="1" x14ac:dyDescent="0.2">
      <c r="A65" s="439" t="s">
        <v>960</v>
      </c>
      <c r="B65" s="524"/>
      <c r="C65" s="524"/>
      <c r="D65" s="524"/>
      <c r="E65" s="524"/>
      <c r="F65" s="524"/>
      <c r="G65" s="524"/>
      <c r="H65" s="524"/>
      <c r="I65" s="524"/>
      <c r="J65" s="524"/>
      <c r="K65" s="524"/>
      <c r="L65" s="524"/>
      <c r="M65" s="524"/>
      <c r="N65" s="524"/>
      <c r="O65" s="524"/>
      <c r="P65" s="524"/>
      <c r="Q65" s="524"/>
      <c r="R65" s="524"/>
      <c r="S65" s="524"/>
      <c r="T65" s="524"/>
      <c r="U65" s="524"/>
      <c r="V65" s="524"/>
      <c r="W65" s="524"/>
      <c r="X65" s="524"/>
      <c r="Y65" s="524"/>
      <c r="Z65" s="524"/>
      <c r="AA65" s="524"/>
      <c r="AB65" s="524"/>
      <c r="AC65" s="524"/>
      <c r="AD65" s="524"/>
      <c r="AE65" s="524"/>
      <c r="AF65" s="524"/>
      <c r="AG65" s="524"/>
      <c r="AH65" s="524"/>
    </row>
    <row r="66" spans="1:43" s="452" customFormat="1" ht="12" customHeight="1" x14ac:dyDescent="0.2">
      <c r="A66" s="439" t="s">
        <v>961</v>
      </c>
      <c r="B66" s="524"/>
      <c r="C66" s="524"/>
      <c r="D66" s="524"/>
      <c r="E66" s="524"/>
      <c r="F66" s="524"/>
      <c r="G66" s="524"/>
      <c r="H66" s="524"/>
      <c r="I66" s="524"/>
      <c r="J66" s="524"/>
      <c r="K66" s="524"/>
      <c r="L66" s="524"/>
      <c r="M66" s="524"/>
      <c r="N66" s="524"/>
      <c r="O66" s="524"/>
      <c r="P66" s="524"/>
      <c r="Q66" s="524"/>
      <c r="R66" s="524"/>
      <c r="S66" s="524"/>
      <c r="T66" s="524"/>
      <c r="U66" s="524"/>
      <c r="V66" s="524"/>
      <c r="W66" s="524"/>
      <c r="X66" s="524"/>
      <c r="Y66" s="524"/>
      <c r="Z66" s="524"/>
      <c r="AA66" s="524"/>
      <c r="AB66" s="524"/>
      <c r="AC66" s="524"/>
      <c r="AD66" s="524"/>
      <c r="AE66" s="524"/>
      <c r="AF66" s="524"/>
      <c r="AG66" s="524"/>
      <c r="AH66" s="524"/>
    </row>
    <row r="67" spans="1:43" s="66" customFormat="1" ht="12" customHeight="1" x14ac:dyDescent="0.2">
      <c r="A67" s="68" t="s">
        <v>827</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row>
    <row r="68" spans="1:43" s="441" customFormat="1" x14ac:dyDescent="0.2">
      <c r="A68" s="439" t="s">
        <v>962</v>
      </c>
      <c r="B68" s="440"/>
      <c r="C68" s="440"/>
      <c r="D68" s="440"/>
      <c r="E68" s="440"/>
      <c r="F68" s="440"/>
      <c r="G68" s="440"/>
      <c r="H68" s="440"/>
      <c r="I68" s="440"/>
      <c r="J68" s="440"/>
      <c r="K68" s="440"/>
      <c r="L68" s="440"/>
      <c r="M68" s="440"/>
      <c r="N68" s="440"/>
      <c r="O68" s="440"/>
      <c r="P68" s="440"/>
      <c r="Q68" s="440"/>
      <c r="R68" s="440"/>
      <c r="S68" s="440"/>
      <c r="T68" s="440"/>
      <c r="U68" s="440"/>
      <c r="V68" s="440"/>
      <c r="W68" s="440"/>
      <c r="X68" s="440"/>
      <c r="Y68" s="440"/>
      <c r="Z68" s="440"/>
      <c r="AA68" s="440"/>
      <c r="AB68" s="440"/>
      <c r="AC68" s="440"/>
      <c r="AD68" s="440"/>
      <c r="AE68" s="440"/>
      <c r="AF68" s="440"/>
      <c r="AG68" s="440"/>
      <c r="AH68" s="440"/>
    </row>
    <row r="69" spans="1:43" s="5" customFormat="1" ht="12" customHeight="1" x14ac:dyDescent="0.15">
      <c r="A69" s="450" t="s">
        <v>197</v>
      </c>
    </row>
    <row r="70" spans="1:43" s="79" customFormat="1" ht="12" customHeight="1" x14ac:dyDescent="0.2">
      <c r="A70" s="1" t="s">
        <v>602</v>
      </c>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6"/>
      <c r="AJ70" s="76"/>
      <c r="AK70" s="76"/>
      <c r="AL70" s="76"/>
      <c r="AM70" s="76"/>
      <c r="AN70" s="76"/>
      <c r="AO70" s="76"/>
      <c r="AP70" s="76"/>
      <c r="AQ70" s="76"/>
    </row>
    <row r="71" spans="1:43" s="79" customFormat="1" ht="12" customHeight="1" x14ac:dyDescent="0.2">
      <c r="A71" s="1" t="s">
        <v>963</v>
      </c>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6"/>
      <c r="AJ71" s="76"/>
      <c r="AK71" s="76"/>
      <c r="AL71" s="76"/>
      <c r="AM71" s="76"/>
      <c r="AN71" s="76"/>
      <c r="AO71" s="76"/>
      <c r="AP71" s="76"/>
      <c r="AQ71" s="76"/>
    </row>
    <row r="72" spans="1:43" s="79" customFormat="1" ht="12" customHeight="1" x14ac:dyDescent="0.2">
      <c r="A72" s="1" t="s">
        <v>829</v>
      </c>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6"/>
      <c r="AJ72" s="76"/>
      <c r="AK72" s="76"/>
      <c r="AL72" s="76"/>
      <c r="AM72" s="76"/>
      <c r="AN72" s="76"/>
      <c r="AO72" s="76"/>
      <c r="AP72" s="76"/>
      <c r="AQ72" s="76"/>
    </row>
    <row r="73" spans="1:43" s="79" customFormat="1" ht="12" customHeight="1" x14ac:dyDescent="0.2">
      <c r="A73" s="1" t="s">
        <v>1018</v>
      </c>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6"/>
      <c r="AJ73" s="76"/>
      <c r="AK73" s="76"/>
      <c r="AL73" s="76"/>
      <c r="AM73" s="76"/>
      <c r="AN73" s="76"/>
      <c r="AO73" s="76"/>
      <c r="AP73" s="76"/>
      <c r="AQ73" s="76"/>
    </row>
    <row r="74" spans="1:43" ht="12" customHeight="1" x14ac:dyDescent="0.15">
      <c r="A74" s="61" t="s">
        <v>164</v>
      </c>
    </row>
    <row r="75" spans="1:43" ht="12" customHeight="1" x14ac:dyDescent="0.15">
      <c r="A75" s="61" t="s">
        <v>151</v>
      </c>
    </row>
    <row r="76" spans="1:43" s="155" customFormat="1" ht="12" customHeight="1" x14ac:dyDescent="0.15">
      <c r="A76" s="382"/>
    </row>
    <row r="77" spans="1:43" ht="12" customHeight="1" x14ac:dyDescent="0.15">
      <c r="A77" s="67" t="s">
        <v>240</v>
      </c>
    </row>
    <row r="78" spans="1:43" ht="24" customHeight="1" x14ac:dyDescent="0.15">
      <c r="A78" s="1023" t="s">
        <v>561</v>
      </c>
      <c r="B78" s="1023"/>
      <c r="C78" s="1023"/>
      <c r="D78" s="1023"/>
      <c r="E78" s="1023"/>
      <c r="F78" s="1023"/>
      <c r="G78" s="1023"/>
      <c r="H78" s="1023"/>
      <c r="I78" s="1023"/>
      <c r="J78" s="1023"/>
      <c r="K78" s="1023"/>
      <c r="L78" s="1023"/>
      <c r="M78" s="1023"/>
      <c r="N78" s="1023"/>
      <c r="O78" s="1023"/>
      <c r="P78" s="1023"/>
      <c r="Q78" s="1023"/>
      <c r="R78" s="1023"/>
      <c r="S78" s="1023"/>
      <c r="T78" s="1023"/>
      <c r="U78" s="1023"/>
      <c r="V78" s="1023"/>
      <c r="W78" s="1023"/>
      <c r="X78" s="1023"/>
      <c r="Y78" s="1023"/>
      <c r="Z78" s="1023"/>
      <c r="AA78" s="1023"/>
      <c r="AB78" s="1023"/>
      <c r="AC78" s="1023"/>
      <c r="AD78" s="1023"/>
      <c r="AE78" s="1023"/>
      <c r="AF78" s="1023"/>
      <c r="AG78" s="1023"/>
      <c r="AH78" s="1023"/>
    </row>
    <row r="79" spans="1:43" ht="10.5" x14ac:dyDescent="0.15">
      <c r="A79" s="1023" t="s">
        <v>770</v>
      </c>
      <c r="B79" s="1023"/>
      <c r="C79" s="1023"/>
      <c r="D79" s="1023"/>
      <c r="E79" s="1023"/>
      <c r="F79" s="1023"/>
      <c r="G79" s="1023"/>
      <c r="H79" s="1023"/>
      <c r="I79" s="1023"/>
      <c r="J79" s="1023"/>
      <c r="K79" s="1023"/>
      <c r="L79" s="1023"/>
      <c r="M79" s="1023"/>
      <c r="N79" s="1023"/>
      <c r="O79" s="1023"/>
      <c r="P79" s="1023"/>
      <c r="Q79" s="1023"/>
      <c r="R79" s="1023"/>
      <c r="S79" s="1023"/>
      <c r="T79" s="1023"/>
      <c r="U79" s="1023"/>
      <c r="V79" s="1023"/>
      <c r="W79" s="1023"/>
      <c r="X79" s="1023"/>
      <c r="Y79" s="1023"/>
      <c r="Z79" s="1023"/>
      <c r="AA79" s="1023"/>
      <c r="AB79" s="1023"/>
      <c r="AC79" s="1023"/>
      <c r="AD79" s="1023"/>
      <c r="AE79" s="1023"/>
      <c r="AF79" s="1023"/>
      <c r="AG79" s="1023"/>
      <c r="AH79" s="1023"/>
    </row>
    <row r="80" spans="1:43" ht="10.5" x14ac:dyDescent="0.15">
      <c r="A80" s="56" t="s">
        <v>1011</v>
      </c>
      <c r="B80" s="267"/>
      <c r="C80" s="267"/>
      <c r="D80" s="267"/>
      <c r="E80" s="267"/>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7"/>
    </row>
    <row r="81" spans="1:34" ht="12" customHeight="1" x14ac:dyDescent="0.15">
      <c r="A81" s="67" t="s">
        <v>562</v>
      </c>
    </row>
    <row r="82" spans="1:34" ht="12" customHeight="1" x14ac:dyDescent="0.15">
      <c r="A82" s="67" t="s">
        <v>563</v>
      </c>
    </row>
    <row r="83" spans="1:34" ht="12" customHeight="1" x14ac:dyDescent="0.15">
      <c r="A83" s="67" t="s">
        <v>564</v>
      </c>
    </row>
    <row r="84" spans="1:34" s="62" customFormat="1" ht="24" customHeight="1" x14ac:dyDescent="0.2">
      <c r="A84" s="1023" t="s">
        <v>565</v>
      </c>
      <c r="B84" s="1023"/>
      <c r="C84" s="1023"/>
      <c r="D84" s="1023"/>
      <c r="E84" s="1023"/>
      <c r="F84" s="1023"/>
      <c r="G84" s="1023"/>
      <c r="H84" s="1023"/>
      <c r="I84" s="1023"/>
      <c r="J84" s="1023"/>
      <c r="K84" s="1023"/>
      <c r="L84" s="1023"/>
      <c r="M84" s="1023"/>
      <c r="N84" s="1023"/>
      <c r="O84" s="1023"/>
      <c r="P84" s="1023"/>
      <c r="Q84" s="1023"/>
      <c r="R84" s="1023"/>
      <c r="S84" s="1023"/>
      <c r="T84" s="1023"/>
      <c r="U84" s="1023"/>
      <c r="V84" s="1023"/>
      <c r="W84" s="1023"/>
      <c r="X84" s="1023"/>
      <c r="Y84" s="1023"/>
      <c r="Z84" s="1023"/>
      <c r="AA84" s="1023"/>
      <c r="AB84" s="1023"/>
      <c r="AC84" s="1023"/>
      <c r="AD84" s="1023"/>
      <c r="AE84" s="1023"/>
      <c r="AF84" s="1023"/>
      <c r="AG84" s="1023"/>
      <c r="AH84" s="1023"/>
    </row>
    <row r="85" spans="1:34" s="5" customFormat="1" x14ac:dyDescent="0.15">
      <c r="A85" s="450" t="s">
        <v>1063</v>
      </c>
      <c r="B85" s="449"/>
      <c r="C85" s="449"/>
      <c r="D85" s="449"/>
      <c r="E85" s="449"/>
      <c r="F85" s="449"/>
      <c r="G85" s="449"/>
      <c r="H85" s="449"/>
      <c r="I85" s="449"/>
      <c r="J85" s="449"/>
      <c r="K85" s="449"/>
      <c r="L85" s="449"/>
      <c r="M85" s="449"/>
      <c r="N85" s="449"/>
      <c r="O85" s="449"/>
      <c r="P85" s="449"/>
      <c r="Q85" s="449"/>
      <c r="R85" s="449"/>
      <c r="S85" s="449"/>
      <c r="T85" s="449"/>
      <c r="U85" s="449"/>
      <c r="V85" s="449"/>
      <c r="W85" s="449"/>
      <c r="X85" s="449"/>
      <c r="Y85" s="449"/>
      <c r="Z85" s="449"/>
      <c r="AA85" s="449"/>
      <c r="AB85" s="449"/>
      <c r="AC85" s="449"/>
      <c r="AD85" s="449"/>
      <c r="AE85" s="449"/>
      <c r="AF85" s="449"/>
      <c r="AG85" s="449"/>
      <c r="AH85" s="449"/>
    </row>
    <row r="86" spans="1:34" ht="12" customHeight="1" x14ac:dyDescent="0.15">
      <c r="A86" s="61" t="s">
        <v>241</v>
      </c>
    </row>
    <row r="87" spans="1:34" ht="12" customHeight="1" x14ac:dyDescent="0.15">
      <c r="A87" s="61" t="s">
        <v>242</v>
      </c>
    </row>
    <row r="88" spans="1:34" s="5" customFormat="1" ht="12" customHeight="1" x14ac:dyDescent="0.15">
      <c r="A88" s="1043" t="s">
        <v>1175</v>
      </c>
    </row>
    <row r="89" spans="1:34" ht="12" customHeight="1" x14ac:dyDescent="0.15">
      <c r="A89" s="61" t="s">
        <v>566</v>
      </c>
    </row>
    <row r="90" spans="1:34" ht="12" customHeight="1" x14ac:dyDescent="0.15">
      <c r="A90" s="61" t="s">
        <v>671</v>
      </c>
    </row>
    <row r="91" spans="1:34" ht="12" customHeight="1" x14ac:dyDescent="0.15">
      <c r="A91" s="68" t="s">
        <v>567</v>
      </c>
    </row>
    <row r="92" spans="1:34" ht="12" customHeight="1" x14ac:dyDescent="0.15">
      <c r="A92" s="69" t="s">
        <v>568</v>
      </c>
    </row>
    <row r="93" spans="1:34" ht="12" customHeight="1" x14ac:dyDescent="0.15">
      <c r="A93" s="69" t="s">
        <v>569</v>
      </c>
    </row>
    <row r="94" spans="1:34" s="73" customFormat="1" ht="12" customHeight="1" x14ac:dyDescent="0.2">
      <c r="A94" s="68" t="s">
        <v>570</v>
      </c>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row>
    <row r="95" spans="1:34" s="73" customFormat="1" ht="12" customHeight="1" x14ac:dyDescent="0.2">
      <c r="A95" s="68" t="s">
        <v>571</v>
      </c>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row>
    <row r="96" spans="1:34" ht="12" customHeight="1" x14ac:dyDescent="0.15">
      <c r="A96" s="68" t="s">
        <v>572</v>
      </c>
    </row>
    <row r="97" spans="1:43" ht="12" customHeight="1" x14ac:dyDescent="0.15">
      <c r="A97" s="68" t="s">
        <v>800</v>
      </c>
    </row>
    <row r="98" spans="1:43" s="73" customFormat="1" ht="31.9" customHeight="1" x14ac:dyDescent="0.2">
      <c r="A98" s="1031" t="s">
        <v>732</v>
      </c>
      <c r="B98" s="1031"/>
      <c r="C98" s="1031"/>
      <c r="D98" s="1031"/>
      <c r="E98" s="1031"/>
      <c r="F98" s="1031"/>
      <c r="G98" s="1031"/>
      <c r="H98" s="1031"/>
      <c r="I98" s="1031"/>
      <c r="J98" s="1031"/>
      <c r="K98" s="1031"/>
      <c r="L98" s="1031"/>
      <c r="M98" s="1031"/>
      <c r="N98" s="1031"/>
      <c r="O98" s="1031"/>
      <c r="P98" s="1031"/>
      <c r="Q98" s="1031"/>
      <c r="R98" s="1031"/>
      <c r="S98" s="1031"/>
      <c r="T98" s="1031"/>
      <c r="U98" s="1031"/>
      <c r="V98" s="1031"/>
      <c r="W98" s="1031"/>
      <c r="X98" s="1031"/>
      <c r="Y98" s="1031"/>
      <c r="Z98" s="1031"/>
      <c r="AA98" s="1031"/>
      <c r="AB98" s="1031"/>
      <c r="AC98" s="1031"/>
      <c r="AD98" s="1031"/>
      <c r="AE98" s="1031"/>
      <c r="AF98" s="1031"/>
      <c r="AG98" s="1031"/>
      <c r="AH98" s="1031"/>
    </row>
    <row r="99" spans="1:43" ht="12" customHeight="1" x14ac:dyDescent="0.15">
      <c r="A99" s="68" t="s">
        <v>573</v>
      </c>
    </row>
    <row r="100" spans="1:43" ht="12" customHeight="1" x14ac:dyDescent="0.15">
      <c r="A100" s="61" t="s">
        <v>574</v>
      </c>
    </row>
    <row r="101" spans="1:43" s="79" customFormat="1" ht="12" customHeight="1" x14ac:dyDescent="0.2">
      <c r="A101" s="1" t="s">
        <v>575</v>
      </c>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6"/>
      <c r="AJ101" s="76"/>
      <c r="AK101" s="76"/>
      <c r="AL101" s="76"/>
      <c r="AM101" s="76"/>
      <c r="AN101" s="76"/>
      <c r="AO101" s="76"/>
      <c r="AP101" s="76"/>
      <c r="AQ101" s="76"/>
    </row>
    <row r="102" spans="1:43" s="76" customFormat="1" ht="12" customHeight="1" x14ac:dyDescent="0.2">
      <c r="A102" s="68" t="s">
        <v>771</v>
      </c>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43" s="66" customFormat="1" ht="12" customHeight="1" x14ac:dyDescent="0.2">
      <c r="A103" s="68" t="s">
        <v>964</v>
      </c>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row>
    <row r="104" spans="1:43" s="45" customFormat="1" x14ac:dyDescent="0.2">
      <c r="A104" s="68" t="s">
        <v>628</v>
      </c>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row>
    <row r="105" spans="1:43" ht="12" customHeight="1" x14ac:dyDescent="0.15">
      <c r="A105" s="61" t="s">
        <v>198</v>
      </c>
    </row>
    <row r="106" spans="1:43" ht="12" customHeight="1" x14ac:dyDescent="0.15">
      <c r="A106" s="61" t="s">
        <v>576</v>
      </c>
    </row>
    <row r="107" spans="1:43" ht="12" customHeight="1" x14ac:dyDescent="0.15">
      <c r="A107" s="61" t="s">
        <v>779</v>
      </c>
    </row>
    <row r="108" spans="1:43" s="79" customFormat="1" ht="12" customHeight="1" x14ac:dyDescent="0.2">
      <c r="A108" s="1" t="s">
        <v>965</v>
      </c>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6"/>
      <c r="AJ108" s="76"/>
      <c r="AK108" s="76"/>
      <c r="AL108" s="76"/>
      <c r="AM108" s="76"/>
      <c r="AN108" s="76"/>
      <c r="AO108" s="76"/>
      <c r="AP108" s="76"/>
      <c r="AQ108" s="76"/>
    </row>
    <row r="109" spans="1:43" s="79" customFormat="1" ht="12" customHeight="1" x14ac:dyDescent="0.2">
      <c r="A109" s="1" t="s">
        <v>1019</v>
      </c>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6"/>
      <c r="AJ109" s="76"/>
      <c r="AK109" s="76"/>
      <c r="AL109" s="76"/>
      <c r="AM109" s="76"/>
      <c r="AN109" s="76"/>
      <c r="AO109" s="76"/>
      <c r="AP109" s="76"/>
      <c r="AQ109" s="76"/>
    </row>
    <row r="110" spans="1:43" ht="12" customHeight="1" x14ac:dyDescent="0.15">
      <c r="A110" s="61" t="s">
        <v>243</v>
      </c>
    </row>
    <row r="111" spans="1:43" ht="12" customHeight="1" x14ac:dyDescent="0.15">
      <c r="A111" s="67" t="s">
        <v>152</v>
      </c>
    </row>
    <row r="112" spans="1:43" s="155" customFormat="1" ht="12" customHeight="1" x14ac:dyDescent="0.15">
      <c r="A112" s="453"/>
    </row>
    <row r="113" spans="1:34" ht="12" customHeight="1" x14ac:dyDescent="0.15">
      <c r="A113" s="67" t="s">
        <v>577</v>
      </c>
    </row>
    <row r="114" spans="1:34" ht="22.9" customHeight="1" x14ac:dyDescent="0.15">
      <c r="A114" s="1023" t="s">
        <v>578</v>
      </c>
      <c r="B114" s="1023"/>
      <c r="C114" s="1023"/>
      <c r="D114" s="1023"/>
      <c r="E114" s="1023"/>
      <c r="F114" s="1023"/>
      <c r="G114" s="1023"/>
      <c r="H114" s="1023"/>
      <c r="I114" s="1023"/>
      <c r="J114" s="1023"/>
      <c r="K114" s="1023"/>
      <c r="L114" s="1023"/>
      <c r="M114" s="1023"/>
      <c r="N114" s="1023"/>
      <c r="O114" s="1023"/>
      <c r="P114" s="1023"/>
      <c r="Q114" s="1023"/>
      <c r="R114" s="1023"/>
      <c r="S114" s="1023"/>
      <c r="T114" s="1023"/>
      <c r="U114" s="1023"/>
      <c r="V114" s="1023"/>
      <c r="W114" s="1023"/>
      <c r="X114" s="1023"/>
      <c r="Y114" s="1023"/>
      <c r="Z114" s="1023"/>
      <c r="AA114" s="1023"/>
      <c r="AB114" s="1023"/>
      <c r="AC114" s="1023"/>
      <c r="AD114" s="1023"/>
      <c r="AE114" s="1023"/>
      <c r="AF114" s="1023"/>
      <c r="AG114" s="1023"/>
      <c r="AH114" s="1023"/>
    </row>
    <row r="115" spans="1:34" ht="22.15" customHeight="1" x14ac:dyDescent="0.15">
      <c r="A115" s="1023" t="s">
        <v>772</v>
      </c>
      <c r="B115" s="1023"/>
      <c r="C115" s="1023"/>
      <c r="D115" s="1023"/>
      <c r="E115" s="1023"/>
      <c r="F115" s="1023"/>
      <c r="G115" s="1023"/>
      <c r="H115" s="1023"/>
      <c r="I115" s="1023"/>
      <c r="J115" s="1023"/>
      <c r="K115" s="1023"/>
      <c r="L115" s="1023"/>
      <c r="M115" s="1023"/>
      <c r="N115" s="1023"/>
      <c r="O115" s="1023"/>
      <c r="P115" s="1023"/>
      <c r="Q115" s="1023"/>
      <c r="R115" s="1023"/>
      <c r="S115" s="1023"/>
      <c r="T115" s="1023"/>
      <c r="U115" s="1023"/>
      <c r="V115" s="1023"/>
      <c r="W115" s="1023"/>
      <c r="X115" s="1023"/>
      <c r="Y115" s="1023"/>
      <c r="Z115" s="1023"/>
      <c r="AA115" s="1023"/>
      <c r="AB115" s="1023"/>
      <c r="AC115" s="1023"/>
      <c r="AD115" s="1023"/>
      <c r="AE115" s="1023"/>
      <c r="AF115" s="1023"/>
      <c r="AG115" s="1023"/>
      <c r="AH115" s="1023"/>
    </row>
    <row r="116" spans="1:34" ht="22.15" customHeight="1" x14ac:dyDescent="0.15">
      <c r="A116" s="56" t="s">
        <v>1012</v>
      </c>
      <c r="B116" s="267"/>
      <c r="C116" s="267"/>
      <c r="D116" s="267"/>
      <c r="E116" s="267"/>
      <c r="F116" s="267"/>
      <c r="G116" s="267"/>
      <c r="H116" s="267"/>
      <c r="I116" s="267"/>
      <c r="J116" s="267"/>
      <c r="K116" s="267"/>
      <c r="L116" s="267"/>
      <c r="M116" s="267"/>
      <c r="N116" s="267"/>
      <c r="O116" s="267"/>
      <c r="P116" s="267"/>
      <c r="Q116" s="267"/>
      <c r="R116" s="267"/>
      <c r="S116" s="267"/>
      <c r="T116" s="267"/>
      <c r="U116" s="267"/>
      <c r="V116" s="267"/>
      <c r="W116" s="267"/>
      <c r="X116" s="267"/>
      <c r="Y116" s="267"/>
      <c r="Z116" s="267"/>
      <c r="AA116" s="267"/>
      <c r="AB116" s="267"/>
      <c r="AC116" s="267"/>
      <c r="AD116" s="267"/>
      <c r="AE116" s="267"/>
      <c r="AF116" s="267"/>
      <c r="AG116" s="267"/>
      <c r="AH116" s="267"/>
    </row>
    <row r="117" spans="1:34" ht="12" customHeight="1" x14ac:dyDescent="0.15">
      <c r="A117" s="61" t="s">
        <v>579</v>
      </c>
    </row>
    <row r="118" spans="1:34" ht="12" customHeight="1" x14ac:dyDescent="0.15">
      <c r="A118" s="61" t="s">
        <v>580</v>
      </c>
    </row>
    <row r="119" spans="1:34" ht="28.15" customHeight="1" x14ac:dyDescent="0.15">
      <c r="A119" s="1023" t="s">
        <v>581</v>
      </c>
      <c r="B119" s="1023"/>
      <c r="C119" s="1023"/>
      <c r="D119" s="1023"/>
      <c r="E119" s="1023"/>
      <c r="F119" s="1023"/>
      <c r="G119" s="1023"/>
      <c r="H119" s="1023"/>
      <c r="I119" s="1023"/>
      <c r="J119" s="1023"/>
      <c r="K119" s="1023"/>
      <c r="L119" s="1023"/>
      <c r="M119" s="1023"/>
      <c r="N119" s="1023"/>
      <c r="O119" s="1023"/>
      <c r="P119" s="1023"/>
      <c r="Q119" s="1023"/>
      <c r="R119" s="1023"/>
      <c r="S119" s="1023"/>
      <c r="T119" s="1023"/>
      <c r="U119" s="1023"/>
      <c r="V119" s="1023"/>
      <c r="W119" s="1023"/>
      <c r="X119" s="1023"/>
      <c r="Y119" s="1023"/>
      <c r="Z119" s="1023"/>
      <c r="AA119" s="1023"/>
      <c r="AB119" s="1023"/>
      <c r="AC119" s="1023"/>
      <c r="AD119" s="1023"/>
      <c r="AE119" s="1023"/>
      <c r="AF119" s="1023"/>
      <c r="AG119" s="1023"/>
      <c r="AH119" s="1023"/>
    </row>
    <row r="120" spans="1:34" s="5" customFormat="1" x14ac:dyDescent="0.15">
      <c r="A120" s="450" t="s">
        <v>1064</v>
      </c>
      <c r="B120" s="449"/>
      <c r="C120" s="449"/>
      <c r="D120" s="449"/>
      <c r="E120" s="449"/>
      <c r="F120" s="449"/>
      <c r="G120" s="449"/>
      <c r="H120" s="449"/>
      <c r="I120" s="449"/>
      <c r="J120" s="449"/>
      <c r="K120" s="449"/>
      <c r="L120" s="449"/>
      <c r="M120" s="449"/>
      <c r="N120" s="449"/>
      <c r="O120" s="449"/>
      <c r="P120" s="449"/>
      <c r="Q120" s="449"/>
      <c r="R120" s="449"/>
      <c r="S120" s="449"/>
      <c r="T120" s="449"/>
      <c r="U120" s="449"/>
      <c r="V120" s="449"/>
      <c r="W120" s="449"/>
      <c r="X120" s="449"/>
      <c r="Y120" s="449"/>
      <c r="Z120" s="449"/>
      <c r="AA120" s="449"/>
      <c r="AB120" s="449"/>
      <c r="AC120" s="449"/>
      <c r="AD120" s="449"/>
      <c r="AE120" s="449"/>
      <c r="AF120" s="449"/>
      <c r="AG120" s="449"/>
      <c r="AH120" s="449"/>
    </row>
    <row r="121" spans="1:34" ht="12" customHeight="1" x14ac:dyDescent="0.15">
      <c r="A121" s="68" t="s">
        <v>582</v>
      </c>
    </row>
    <row r="122" spans="1:34" ht="12" customHeight="1" x14ac:dyDescent="0.15">
      <c r="A122" s="69" t="s">
        <v>583</v>
      </c>
    </row>
    <row r="123" spans="1:34" s="982" customFormat="1" ht="12" customHeight="1" x14ac:dyDescent="0.15">
      <c r="A123" s="1043" t="s">
        <v>1174</v>
      </c>
    </row>
    <row r="124" spans="1:34" ht="12" customHeight="1" x14ac:dyDescent="0.15">
      <c r="A124" s="69" t="s">
        <v>584</v>
      </c>
    </row>
    <row r="125" spans="1:34" ht="12" customHeight="1" x14ac:dyDescent="0.15">
      <c r="A125" s="69" t="s">
        <v>672</v>
      </c>
    </row>
    <row r="126" spans="1:34" s="73" customFormat="1" ht="12" customHeight="1" x14ac:dyDescent="0.2">
      <c r="A126" s="68" t="s">
        <v>585</v>
      </c>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row>
    <row r="127" spans="1:34" s="73" customFormat="1" ht="12" customHeight="1" x14ac:dyDescent="0.2">
      <c r="A127" s="68" t="s">
        <v>586</v>
      </c>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row>
    <row r="128" spans="1:34" ht="12" customHeight="1" x14ac:dyDescent="0.15">
      <c r="A128" s="68" t="s">
        <v>587</v>
      </c>
    </row>
    <row r="129" spans="1:43" ht="12" customHeight="1" x14ac:dyDescent="0.15">
      <c r="A129" s="68" t="s">
        <v>588</v>
      </c>
    </row>
    <row r="130" spans="1:43" ht="12" customHeight="1" x14ac:dyDescent="0.15">
      <c r="A130" s="61" t="s">
        <v>589</v>
      </c>
    </row>
    <row r="131" spans="1:43" s="79" customFormat="1" ht="12" customHeight="1" x14ac:dyDescent="0.2">
      <c r="A131" s="1" t="s">
        <v>590</v>
      </c>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6"/>
      <c r="AJ131" s="76"/>
      <c r="AK131" s="76"/>
      <c r="AL131" s="76"/>
      <c r="AM131" s="76"/>
      <c r="AN131" s="76"/>
      <c r="AO131" s="76"/>
      <c r="AP131" s="76"/>
      <c r="AQ131" s="76"/>
    </row>
    <row r="132" spans="1:43" ht="12" customHeight="1" x14ac:dyDescent="0.15">
      <c r="A132" s="1" t="s">
        <v>801</v>
      </c>
      <c r="J132" s="59"/>
      <c r="K132" s="59"/>
    </row>
    <row r="133" spans="1:43" s="73" customFormat="1" ht="31.9" customHeight="1" x14ac:dyDescent="0.2">
      <c r="A133" s="1031" t="s">
        <v>731</v>
      </c>
      <c r="B133" s="1031"/>
      <c r="C133" s="1031"/>
      <c r="D133" s="1031"/>
      <c r="E133" s="1031"/>
      <c r="F133" s="1031"/>
      <c r="G133" s="1031"/>
      <c r="H133" s="1031"/>
      <c r="I133" s="1031"/>
      <c r="J133" s="1031"/>
      <c r="K133" s="1031"/>
      <c r="L133" s="1031"/>
      <c r="M133" s="1031"/>
      <c r="N133" s="1031"/>
      <c r="O133" s="1031"/>
      <c r="P133" s="1031"/>
      <c r="Q133" s="1031"/>
      <c r="R133" s="1031"/>
      <c r="S133" s="1031"/>
      <c r="T133" s="1031"/>
      <c r="U133" s="1031"/>
      <c r="V133" s="1031"/>
      <c r="W133" s="1031"/>
      <c r="X133" s="1031"/>
      <c r="Y133" s="1031"/>
      <c r="Z133" s="1031"/>
      <c r="AA133" s="1031"/>
      <c r="AB133" s="1031"/>
      <c r="AC133" s="1031"/>
      <c r="AD133" s="1031"/>
      <c r="AE133" s="1031"/>
      <c r="AF133" s="1031"/>
      <c r="AG133" s="1031"/>
      <c r="AH133" s="1031"/>
    </row>
    <row r="134" spans="1:43" ht="12" customHeight="1" x14ac:dyDescent="0.15">
      <c r="A134" s="61" t="s">
        <v>591</v>
      </c>
    </row>
    <row r="135" spans="1:43" ht="12" customHeight="1" x14ac:dyDescent="0.15">
      <c r="A135" s="61" t="s">
        <v>592</v>
      </c>
    </row>
    <row r="136" spans="1:43" ht="12" customHeight="1" x14ac:dyDescent="0.15">
      <c r="A136" s="1" t="s">
        <v>593</v>
      </c>
    </row>
    <row r="137" spans="1:43" s="76" customFormat="1" ht="12" customHeight="1" x14ac:dyDescent="0.2">
      <c r="A137" s="68" t="s">
        <v>773</v>
      </c>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row>
    <row r="138" spans="1:43" s="66" customFormat="1" ht="12" customHeight="1" x14ac:dyDescent="0.2">
      <c r="A138" s="68" t="s">
        <v>966</v>
      </c>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row>
    <row r="139" spans="1:43" s="45" customFormat="1" x14ac:dyDescent="0.2">
      <c r="A139" s="68" t="s">
        <v>629</v>
      </c>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row>
    <row r="140" spans="1:43" ht="12" customHeight="1" x14ac:dyDescent="0.15">
      <c r="A140" s="1" t="s">
        <v>244</v>
      </c>
    </row>
    <row r="141" spans="1:43" ht="12" customHeight="1" x14ac:dyDescent="0.15">
      <c r="A141" s="1" t="s">
        <v>594</v>
      </c>
    </row>
    <row r="142" spans="1:43" ht="12" customHeight="1" x14ac:dyDescent="0.15">
      <c r="A142" s="1" t="s">
        <v>780</v>
      </c>
    </row>
    <row r="143" spans="1:43" s="79" customFormat="1" ht="12" customHeight="1" x14ac:dyDescent="0.2">
      <c r="A143" s="1" t="s">
        <v>967</v>
      </c>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6"/>
      <c r="AJ143" s="76"/>
      <c r="AK143" s="76"/>
      <c r="AL143" s="76"/>
      <c r="AM143" s="76"/>
      <c r="AN143" s="76"/>
      <c r="AO143" s="76"/>
      <c r="AP143" s="76"/>
      <c r="AQ143" s="76"/>
    </row>
    <row r="144" spans="1:43" s="79" customFormat="1" ht="12" customHeight="1" x14ac:dyDescent="0.2">
      <c r="A144" s="1" t="s">
        <v>1020</v>
      </c>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6"/>
      <c r="AJ144" s="76"/>
      <c r="AK144" s="76"/>
      <c r="AL144" s="76"/>
      <c r="AM144" s="76"/>
      <c r="AN144" s="76"/>
      <c r="AO144" s="76"/>
      <c r="AP144" s="76"/>
      <c r="AQ144" s="76"/>
    </row>
    <row r="145" spans="1:1" ht="12" customHeight="1" x14ac:dyDescent="0.15">
      <c r="A145" s="1" t="s">
        <v>595</v>
      </c>
    </row>
    <row r="146" spans="1:1" ht="12" customHeight="1" x14ac:dyDescent="0.15">
      <c r="A146" s="1" t="s">
        <v>245</v>
      </c>
    </row>
  </sheetData>
  <mergeCells count="17">
    <mergeCell ref="A1:Z1"/>
    <mergeCell ref="B2:J2"/>
    <mergeCell ref="K2:R2"/>
    <mergeCell ref="S2:Z2"/>
    <mergeCell ref="AA2:AH2"/>
    <mergeCell ref="A42:AH42"/>
    <mergeCell ref="A43:AH43"/>
    <mergeCell ref="A48:AH48"/>
    <mergeCell ref="A62:AH62"/>
    <mergeCell ref="A78:AH78"/>
    <mergeCell ref="A119:AH119"/>
    <mergeCell ref="A133:AH133"/>
    <mergeCell ref="A79:AH79"/>
    <mergeCell ref="A84:AH84"/>
    <mergeCell ref="A98:AH98"/>
    <mergeCell ref="A114:AH114"/>
    <mergeCell ref="A115:AH115"/>
  </mergeCells>
  <phoneticPr fontId="1" type="noConversion"/>
  <pageMargins left="0.05" right="0" top="0.05" bottom="0.05" header="0" footer="0"/>
  <pageSetup paperSize="9" scale="5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A116"/>
  <sheetViews>
    <sheetView showGridLines="0" zoomScaleNormal="100" zoomScaleSheetLayoutView="100" workbookViewId="0">
      <selection activeCell="Z17" sqref="Z17"/>
    </sheetView>
  </sheetViews>
  <sheetFormatPr defaultColWidth="9.28515625" defaultRowHeight="12" customHeight="1" x14ac:dyDescent="0.15"/>
  <cols>
    <col min="1" max="1" width="20.5703125" style="1" customWidth="1"/>
    <col min="2" max="34" width="7.7109375" style="1" customWidth="1"/>
    <col min="35" max="16384" width="9.28515625" style="1"/>
  </cols>
  <sheetData>
    <row r="1" spans="1:35" ht="12" customHeight="1" thickBot="1" x14ac:dyDescent="0.2">
      <c r="A1" s="1035" t="s">
        <v>103</v>
      </c>
      <c r="B1" s="1035"/>
      <c r="C1" s="1035"/>
      <c r="D1" s="1035"/>
      <c r="E1" s="1035"/>
      <c r="F1" s="1035"/>
      <c r="G1" s="1035"/>
      <c r="H1" s="1035"/>
      <c r="I1" s="1035"/>
      <c r="J1" s="1035"/>
      <c r="K1" s="1035"/>
      <c r="L1" s="1035"/>
      <c r="M1" s="1035"/>
      <c r="N1" s="1035"/>
      <c r="O1" s="1035"/>
      <c r="P1" s="1035"/>
      <c r="Q1" s="1035"/>
      <c r="R1" s="1035"/>
      <c r="S1" s="1035"/>
      <c r="T1" s="1035"/>
      <c r="U1" s="1035"/>
      <c r="V1" s="1035"/>
      <c r="W1" s="549"/>
      <c r="X1" s="549"/>
      <c r="Y1" s="549"/>
      <c r="Z1" s="549"/>
      <c r="AA1" s="549"/>
      <c r="AB1" s="549"/>
      <c r="AC1" s="549"/>
    </row>
    <row r="2" spans="1:35" ht="12" customHeight="1" x14ac:dyDescent="0.15">
      <c r="A2" s="526"/>
      <c r="B2" s="1017" t="s">
        <v>110</v>
      </c>
      <c r="C2" s="1018"/>
      <c r="D2" s="1018"/>
      <c r="E2" s="1018"/>
      <c r="F2" s="1018"/>
      <c r="G2" s="1018"/>
      <c r="H2" s="1018"/>
      <c r="I2" s="1018"/>
      <c r="J2" s="1019"/>
      <c r="K2" s="1017" t="s">
        <v>71</v>
      </c>
      <c r="L2" s="1018"/>
      <c r="M2" s="1018"/>
      <c r="N2" s="1018"/>
      <c r="O2" s="1018"/>
      <c r="P2" s="1018"/>
      <c r="Q2" s="1018"/>
      <c r="R2" s="1019"/>
      <c r="S2" s="1018" t="s">
        <v>8</v>
      </c>
      <c r="T2" s="1018"/>
      <c r="U2" s="1018"/>
      <c r="V2" s="1018"/>
      <c r="W2" s="1018"/>
      <c r="X2" s="1018"/>
      <c r="Y2" s="1018"/>
      <c r="Z2" s="1019"/>
      <c r="AA2" s="1017" t="s">
        <v>165</v>
      </c>
      <c r="AB2" s="1018"/>
      <c r="AC2" s="1018"/>
      <c r="AD2" s="1018"/>
      <c r="AE2" s="1018"/>
      <c r="AF2" s="1018"/>
      <c r="AG2" s="1018"/>
      <c r="AH2" s="1019"/>
    </row>
    <row r="3" spans="1:35" s="96" customFormat="1" ht="12" customHeight="1" x14ac:dyDescent="0.15">
      <c r="A3" s="429" t="s">
        <v>67</v>
      </c>
      <c r="B3" s="168">
        <v>2016</v>
      </c>
      <c r="C3" s="169">
        <v>2017</v>
      </c>
      <c r="D3" s="169">
        <v>2018</v>
      </c>
      <c r="E3" s="169">
        <v>2019</v>
      </c>
      <c r="F3" s="169">
        <v>2020</v>
      </c>
      <c r="G3" s="194">
        <v>2021</v>
      </c>
      <c r="H3" s="194">
        <v>2022</v>
      </c>
      <c r="I3" s="194">
        <v>2023</v>
      </c>
      <c r="J3" s="171">
        <v>2024</v>
      </c>
      <c r="K3" s="168">
        <v>2016</v>
      </c>
      <c r="L3" s="169">
        <v>2017</v>
      </c>
      <c r="M3" s="169">
        <v>2018</v>
      </c>
      <c r="N3" s="169">
        <v>2019</v>
      </c>
      <c r="O3" s="194">
        <v>2020</v>
      </c>
      <c r="P3" s="169">
        <v>2021</v>
      </c>
      <c r="Q3" s="194">
        <v>2022</v>
      </c>
      <c r="R3" s="171">
        <v>2023</v>
      </c>
      <c r="S3" s="500">
        <v>2016</v>
      </c>
      <c r="T3" s="528">
        <v>2017</v>
      </c>
      <c r="U3" s="169">
        <v>2018</v>
      </c>
      <c r="V3" s="528">
        <v>2019</v>
      </c>
      <c r="W3" s="194">
        <v>2020</v>
      </c>
      <c r="X3" s="194">
        <v>2021</v>
      </c>
      <c r="Y3" s="194">
        <v>2022</v>
      </c>
      <c r="Z3" s="530">
        <v>2023</v>
      </c>
      <c r="AA3" s="550">
        <v>2018</v>
      </c>
      <c r="AB3" s="551">
        <v>2019</v>
      </c>
      <c r="AC3" s="169">
        <v>2020</v>
      </c>
      <c r="AD3" s="551">
        <v>2021</v>
      </c>
      <c r="AE3" s="194">
        <v>2022</v>
      </c>
      <c r="AF3" s="194">
        <v>2023</v>
      </c>
      <c r="AG3" s="194">
        <v>2024</v>
      </c>
      <c r="AH3" s="552">
        <v>2025</v>
      </c>
    </row>
    <row r="4" spans="1:35" s="96" customFormat="1" ht="12" customHeight="1" thickBot="1" x14ac:dyDescent="0.2">
      <c r="A4" s="553" t="s">
        <v>63</v>
      </c>
      <c r="B4" s="505">
        <v>355</v>
      </c>
      <c r="C4" s="506">
        <v>355</v>
      </c>
      <c r="D4" s="506">
        <v>355</v>
      </c>
      <c r="E4" s="506">
        <v>400</v>
      </c>
      <c r="F4" s="506">
        <v>355</v>
      </c>
      <c r="G4" s="507">
        <v>355</v>
      </c>
      <c r="H4" s="507">
        <v>355</v>
      </c>
      <c r="I4" s="507">
        <v>355</v>
      </c>
      <c r="J4" s="554">
        <v>355</v>
      </c>
      <c r="K4" s="555"/>
      <c r="L4" s="533"/>
      <c r="M4" s="533"/>
      <c r="N4" s="533"/>
      <c r="O4" s="556"/>
      <c r="P4" s="533"/>
      <c r="Q4" s="556"/>
      <c r="R4" s="557"/>
      <c r="S4" s="534"/>
      <c r="T4" s="535"/>
      <c r="U4" s="535"/>
      <c r="V4" s="535"/>
      <c r="W4" s="536"/>
      <c r="X4" s="536"/>
      <c r="Y4" s="536"/>
      <c r="Z4" s="539"/>
      <c r="AA4" s="558"/>
      <c r="AB4" s="535"/>
      <c r="AC4" s="535"/>
      <c r="AD4" s="535"/>
      <c r="AE4" s="536"/>
      <c r="AF4" s="536"/>
      <c r="AG4" s="536"/>
      <c r="AH4" s="539"/>
    </row>
    <row r="5" spans="1:35" ht="12" customHeight="1" x14ac:dyDescent="0.15">
      <c r="A5" s="932" t="s">
        <v>2</v>
      </c>
      <c r="B5" s="107">
        <v>10</v>
      </c>
      <c r="C5" s="271">
        <v>10</v>
      </c>
      <c r="D5" s="271">
        <v>10</v>
      </c>
      <c r="E5" s="271">
        <v>10</v>
      </c>
      <c r="F5" s="271">
        <v>10</v>
      </c>
      <c r="G5" s="111">
        <v>10</v>
      </c>
      <c r="H5" s="111">
        <v>10</v>
      </c>
      <c r="I5" s="111">
        <v>10</v>
      </c>
      <c r="J5" s="357">
        <v>10</v>
      </c>
      <c r="K5" s="112">
        <v>14.23</v>
      </c>
      <c r="L5" s="113">
        <v>17.399999999999999</v>
      </c>
      <c r="M5" s="113">
        <v>17.5</v>
      </c>
      <c r="N5" s="113">
        <v>11.56</v>
      </c>
      <c r="O5" s="158">
        <v>14.36</v>
      </c>
      <c r="P5" s="113">
        <v>10</v>
      </c>
      <c r="Q5" s="158">
        <v>9.6999999999999993</v>
      </c>
      <c r="R5" s="84">
        <v>7.38</v>
      </c>
      <c r="S5" s="559">
        <v>-2.2300000000000004</v>
      </c>
      <c r="T5" s="255">
        <v>-5.3999999999999986</v>
      </c>
      <c r="U5" s="255">
        <v>-9.73</v>
      </c>
      <c r="V5" s="255">
        <v>-6.9599999999999991</v>
      </c>
      <c r="W5" s="257">
        <v>-14.09</v>
      </c>
      <c r="X5" s="257">
        <v>-6.9599999999999991</v>
      </c>
      <c r="Y5" s="257">
        <v>-17.3125</v>
      </c>
      <c r="Z5" s="821">
        <v>-6.0799999999999992</v>
      </c>
      <c r="AA5" s="112">
        <v>7.77</v>
      </c>
      <c r="AB5" s="224">
        <v>4.6000000000000014</v>
      </c>
      <c r="AC5" s="224">
        <v>0.26999999999999957</v>
      </c>
      <c r="AD5" s="113">
        <v>3.0400000000000009</v>
      </c>
      <c r="AE5" s="158">
        <v>-7.6125000000000007</v>
      </c>
      <c r="AF5" s="158">
        <v>1.3000000000000007</v>
      </c>
      <c r="AG5" s="818">
        <v>-11.640625</v>
      </c>
      <c r="AH5" s="560"/>
      <c r="AI5" s="3"/>
    </row>
    <row r="6" spans="1:35" ht="12" customHeight="1" x14ac:dyDescent="0.15">
      <c r="A6" s="933" t="s">
        <v>1</v>
      </c>
      <c r="B6" s="117">
        <v>50</v>
      </c>
      <c r="C6" s="48">
        <v>50</v>
      </c>
      <c r="D6" s="48">
        <v>50</v>
      </c>
      <c r="E6" s="48">
        <v>50</v>
      </c>
      <c r="F6" s="48">
        <v>50</v>
      </c>
      <c r="G6" s="50">
        <v>50</v>
      </c>
      <c r="H6" s="50">
        <v>50</v>
      </c>
      <c r="I6" s="50">
        <v>50</v>
      </c>
      <c r="J6" s="49">
        <v>50</v>
      </c>
      <c r="K6" s="117">
        <v>66.930000000000007</v>
      </c>
      <c r="L6" s="48">
        <v>46.58</v>
      </c>
      <c r="M6" s="48">
        <v>62</v>
      </c>
      <c r="N6" s="48">
        <v>76.31</v>
      </c>
      <c r="O6" s="50">
        <v>46</v>
      </c>
      <c r="P6" s="48">
        <v>0</v>
      </c>
      <c r="Q6" s="50">
        <v>0</v>
      </c>
      <c r="R6" s="49">
        <v>17</v>
      </c>
      <c r="S6" s="236"/>
      <c r="T6" s="233"/>
      <c r="U6" s="233"/>
      <c r="V6" s="233"/>
      <c r="W6" s="561"/>
      <c r="X6" s="561"/>
      <c r="Y6" s="561"/>
      <c r="Z6" s="562"/>
      <c r="AA6" s="230"/>
      <c r="AB6" s="229"/>
      <c r="AC6" s="229"/>
      <c r="AD6" s="48"/>
      <c r="AE6" s="50"/>
      <c r="AF6" s="50"/>
      <c r="AG6" s="50"/>
      <c r="AH6" s="49"/>
    </row>
    <row r="7" spans="1:35" ht="12" customHeight="1" x14ac:dyDescent="0.15">
      <c r="A7" s="933" t="s">
        <v>3</v>
      </c>
      <c r="B7" s="185">
        <v>10</v>
      </c>
      <c r="C7" s="186">
        <v>10</v>
      </c>
      <c r="D7" s="186">
        <v>10</v>
      </c>
      <c r="E7" s="186">
        <v>10</v>
      </c>
      <c r="F7" s="186">
        <v>10</v>
      </c>
      <c r="G7" s="193">
        <v>10</v>
      </c>
      <c r="H7" s="193">
        <v>10</v>
      </c>
      <c r="I7" s="193">
        <v>10</v>
      </c>
      <c r="J7" s="187">
        <v>10</v>
      </c>
      <c r="K7" s="185">
        <v>1.03</v>
      </c>
      <c r="L7" s="186">
        <v>2.2999999999999998</v>
      </c>
      <c r="M7" s="186">
        <v>1.64</v>
      </c>
      <c r="N7" s="704">
        <v>1.49</v>
      </c>
      <c r="O7" s="661">
        <v>1.37</v>
      </c>
      <c r="P7" s="704">
        <v>4.97</v>
      </c>
      <c r="Q7" s="661">
        <v>1.99</v>
      </c>
      <c r="R7" s="187">
        <v>2.0569999999999999</v>
      </c>
      <c r="S7" s="116">
        <v>8.9700000000000006</v>
      </c>
      <c r="T7" s="48">
        <v>7.7</v>
      </c>
      <c r="U7" s="48">
        <v>10.36</v>
      </c>
      <c r="V7" s="708">
        <v>8.51</v>
      </c>
      <c r="W7" s="708">
        <v>8.629999999999999</v>
      </c>
      <c r="X7" s="708">
        <v>5.03</v>
      </c>
      <c r="Y7" s="708">
        <v>8.01</v>
      </c>
      <c r="Z7" s="49">
        <v>7.9429999999999996</v>
      </c>
      <c r="AA7" s="117">
        <v>12</v>
      </c>
      <c r="AB7" s="48">
        <v>12</v>
      </c>
      <c r="AC7" s="48">
        <v>12</v>
      </c>
      <c r="AD7" s="48">
        <v>12</v>
      </c>
      <c r="AE7" s="50">
        <v>10</v>
      </c>
      <c r="AF7" s="50"/>
      <c r="AG7" s="50"/>
      <c r="AH7" s="49"/>
    </row>
    <row r="8" spans="1:35" ht="12" customHeight="1" x14ac:dyDescent="0.15">
      <c r="A8" s="933" t="s">
        <v>4</v>
      </c>
      <c r="B8" s="185">
        <v>10</v>
      </c>
      <c r="C8" s="186">
        <v>10</v>
      </c>
      <c r="D8" s="186">
        <v>10</v>
      </c>
      <c r="E8" s="186">
        <v>10</v>
      </c>
      <c r="F8" s="186">
        <v>10</v>
      </c>
      <c r="G8" s="193">
        <v>10</v>
      </c>
      <c r="H8" s="193">
        <v>10</v>
      </c>
      <c r="I8" s="193">
        <v>10</v>
      </c>
      <c r="J8" s="187">
        <v>10</v>
      </c>
      <c r="K8" s="117">
        <v>0.26300000000000001</v>
      </c>
      <c r="L8" s="186">
        <v>2.5249999999999999</v>
      </c>
      <c r="M8" s="186">
        <v>3.23</v>
      </c>
      <c r="N8" s="48">
        <v>2.88</v>
      </c>
      <c r="O8" s="50">
        <v>1.81</v>
      </c>
      <c r="P8" s="48">
        <v>1.57</v>
      </c>
      <c r="Q8" s="50">
        <v>2.13</v>
      </c>
      <c r="R8" s="49">
        <v>1.5</v>
      </c>
      <c r="S8" s="237">
        <v>11.737</v>
      </c>
      <c r="T8" s="186">
        <v>9.4749999999999996</v>
      </c>
      <c r="U8" s="186">
        <v>8.77</v>
      </c>
      <c r="V8" s="186">
        <v>9.120000000000001</v>
      </c>
      <c r="W8" s="193">
        <v>10.19</v>
      </c>
      <c r="X8" s="193">
        <v>10.43</v>
      </c>
      <c r="Y8" s="193">
        <v>7.87</v>
      </c>
      <c r="Z8" s="187">
        <v>8.5</v>
      </c>
      <c r="AA8" s="117">
        <v>12</v>
      </c>
      <c r="AB8" s="48">
        <v>12</v>
      </c>
      <c r="AC8" s="48">
        <v>12</v>
      </c>
      <c r="AD8" s="48">
        <v>12</v>
      </c>
      <c r="AE8" s="50">
        <v>10</v>
      </c>
      <c r="AF8" s="50"/>
      <c r="AG8" s="50"/>
      <c r="AH8" s="49"/>
    </row>
    <row r="9" spans="1:35" ht="12" customHeight="1" x14ac:dyDescent="0.15">
      <c r="A9" s="934" t="s">
        <v>51</v>
      </c>
      <c r="B9" s="185">
        <v>50</v>
      </c>
      <c r="C9" s="186">
        <v>50</v>
      </c>
      <c r="D9" s="186">
        <v>50</v>
      </c>
      <c r="E9" s="186">
        <v>50</v>
      </c>
      <c r="F9" s="186">
        <v>50</v>
      </c>
      <c r="G9" s="193">
        <v>50</v>
      </c>
      <c r="H9" s="193">
        <v>50</v>
      </c>
      <c r="I9" s="193">
        <v>50</v>
      </c>
      <c r="J9" s="187">
        <v>50</v>
      </c>
      <c r="K9" s="115">
        <v>10</v>
      </c>
      <c r="L9" s="186">
        <v>5</v>
      </c>
      <c r="M9" s="186">
        <v>6</v>
      </c>
      <c r="N9" s="47">
        <v>2</v>
      </c>
      <c r="O9" s="165">
        <v>5.4</v>
      </c>
      <c r="P9" s="47">
        <v>5.2</v>
      </c>
      <c r="Q9" s="165">
        <v>2</v>
      </c>
      <c r="R9" s="53">
        <v>1.3</v>
      </c>
      <c r="S9" s="237">
        <v>45</v>
      </c>
      <c r="T9" s="186">
        <v>50</v>
      </c>
      <c r="U9" s="186">
        <v>49</v>
      </c>
      <c r="V9" s="186">
        <v>53</v>
      </c>
      <c r="W9" s="186">
        <v>49.600000000000009</v>
      </c>
      <c r="X9" s="193">
        <v>49.8</v>
      </c>
      <c r="Y9" s="193">
        <v>48</v>
      </c>
      <c r="Z9" s="187">
        <v>48.7</v>
      </c>
      <c r="AA9" s="117">
        <v>55</v>
      </c>
      <c r="AB9" s="48">
        <v>55</v>
      </c>
      <c r="AC9" s="48">
        <v>55.000000000000007</v>
      </c>
      <c r="AD9" s="48">
        <v>55</v>
      </c>
      <c r="AE9" s="50">
        <v>50</v>
      </c>
      <c r="AF9" s="50"/>
      <c r="AG9" s="50"/>
      <c r="AH9" s="49"/>
    </row>
    <row r="10" spans="1:35" ht="12" customHeight="1" x14ac:dyDescent="0.15">
      <c r="A10" s="934" t="s">
        <v>174</v>
      </c>
      <c r="B10" s="185">
        <v>2</v>
      </c>
      <c r="C10" s="186">
        <v>2</v>
      </c>
      <c r="D10" s="186">
        <v>2</v>
      </c>
      <c r="E10" s="186">
        <v>2</v>
      </c>
      <c r="F10" s="186">
        <v>2</v>
      </c>
      <c r="G10" s="193">
        <v>2</v>
      </c>
      <c r="H10" s="193">
        <v>2</v>
      </c>
      <c r="I10" s="193">
        <v>2</v>
      </c>
      <c r="J10" s="187">
        <v>2</v>
      </c>
      <c r="K10" s="234"/>
      <c r="L10" s="233"/>
      <c r="M10" s="233"/>
      <c r="N10" s="47"/>
      <c r="O10" s="165"/>
      <c r="P10" s="47"/>
      <c r="Q10" s="165"/>
      <c r="R10" s="53"/>
      <c r="S10" s="236"/>
      <c r="T10" s="233"/>
      <c r="U10" s="233"/>
      <c r="V10" s="186"/>
      <c r="W10" s="193"/>
      <c r="X10" s="193"/>
      <c r="Y10" s="193"/>
      <c r="Z10" s="187"/>
      <c r="AA10" s="230"/>
      <c r="AB10" s="229"/>
      <c r="AC10" s="48"/>
      <c r="AD10" s="48"/>
      <c r="AE10" s="50"/>
      <c r="AF10" s="50"/>
      <c r="AG10" s="50"/>
      <c r="AH10" s="49"/>
      <c r="AI10" s="120"/>
    </row>
    <row r="11" spans="1:35" ht="12" customHeight="1" x14ac:dyDescent="0.15">
      <c r="A11" s="933" t="s">
        <v>93</v>
      </c>
      <c r="B11" s="185">
        <v>10</v>
      </c>
      <c r="C11" s="186">
        <v>10</v>
      </c>
      <c r="D11" s="186">
        <v>10</v>
      </c>
      <c r="E11" s="186">
        <v>10</v>
      </c>
      <c r="F11" s="186">
        <v>10</v>
      </c>
      <c r="G11" s="193">
        <v>10</v>
      </c>
      <c r="H11" s="193">
        <v>10</v>
      </c>
      <c r="I11" s="193">
        <v>10</v>
      </c>
      <c r="J11" s="187">
        <v>10</v>
      </c>
      <c r="K11" s="185">
        <v>0.97</v>
      </c>
      <c r="L11" s="186">
        <v>1.1200000000000001</v>
      </c>
      <c r="M11" s="186">
        <v>0</v>
      </c>
      <c r="N11" s="186">
        <v>0.25</v>
      </c>
      <c r="O11" s="193">
        <v>0.28999999999999998</v>
      </c>
      <c r="P11" s="186">
        <v>0</v>
      </c>
      <c r="Q11" s="193">
        <v>1.3323584900000001</v>
      </c>
      <c r="R11" s="187">
        <v>0</v>
      </c>
      <c r="S11" s="237">
        <v>9.0299999999999994</v>
      </c>
      <c r="T11" s="186">
        <v>8.8800000000000008</v>
      </c>
      <c r="U11" s="186">
        <v>10</v>
      </c>
      <c r="V11" s="186">
        <v>11.75</v>
      </c>
      <c r="W11" s="193">
        <v>11.71</v>
      </c>
      <c r="X11" s="193">
        <v>12</v>
      </c>
      <c r="Y11" s="193">
        <v>8.6676415099999993</v>
      </c>
      <c r="Z11" s="187">
        <v>10</v>
      </c>
      <c r="AA11" s="117">
        <v>12</v>
      </c>
      <c r="AB11" s="48">
        <v>12</v>
      </c>
      <c r="AC11" s="48">
        <v>12</v>
      </c>
      <c r="AD11" s="48">
        <v>12</v>
      </c>
      <c r="AE11" s="50">
        <v>10</v>
      </c>
      <c r="AF11" s="50"/>
      <c r="AG11" s="50"/>
      <c r="AH11" s="49"/>
    </row>
    <row r="12" spans="1:35" ht="12" customHeight="1" x14ac:dyDescent="0.15">
      <c r="A12" s="933" t="s">
        <v>112</v>
      </c>
      <c r="B12" s="185">
        <v>2</v>
      </c>
      <c r="C12" s="186">
        <v>2</v>
      </c>
      <c r="D12" s="186">
        <v>2</v>
      </c>
      <c r="E12" s="186">
        <v>2</v>
      </c>
      <c r="F12" s="186">
        <v>2</v>
      </c>
      <c r="G12" s="193">
        <v>2</v>
      </c>
      <c r="H12" s="193">
        <v>2</v>
      </c>
      <c r="I12" s="193">
        <v>2</v>
      </c>
      <c r="J12" s="187">
        <v>2</v>
      </c>
      <c r="K12" s="185"/>
      <c r="L12" s="186"/>
      <c r="M12" s="186">
        <v>0.8</v>
      </c>
      <c r="N12" s="186">
        <v>0</v>
      </c>
      <c r="O12" s="193">
        <v>0</v>
      </c>
      <c r="P12" s="186">
        <v>0</v>
      </c>
      <c r="Q12" s="193">
        <v>0</v>
      </c>
      <c r="R12" s="187">
        <v>0</v>
      </c>
      <c r="S12" s="237"/>
      <c r="T12" s="186"/>
      <c r="U12" s="186">
        <v>1.2</v>
      </c>
      <c r="V12" s="186">
        <v>2</v>
      </c>
      <c r="W12" s="193">
        <v>2</v>
      </c>
      <c r="X12" s="193">
        <v>2</v>
      </c>
      <c r="Y12" s="193">
        <v>2</v>
      </c>
      <c r="Z12" s="187">
        <v>2</v>
      </c>
      <c r="AA12" s="117"/>
      <c r="AB12" s="48"/>
      <c r="AC12" s="48"/>
      <c r="AD12" s="48"/>
      <c r="AE12" s="50"/>
      <c r="AF12" s="50"/>
      <c r="AG12" s="50"/>
      <c r="AH12" s="49"/>
    </row>
    <row r="13" spans="1:35" ht="12" customHeight="1" x14ac:dyDescent="0.15">
      <c r="A13" s="938" t="s">
        <v>179</v>
      </c>
      <c r="B13" s="185">
        <v>2</v>
      </c>
      <c r="C13" s="186">
        <v>2</v>
      </c>
      <c r="D13" s="186">
        <v>2</v>
      </c>
      <c r="E13" s="186">
        <v>2</v>
      </c>
      <c r="F13" s="186">
        <v>2</v>
      </c>
      <c r="G13" s="193">
        <v>2</v>
      </c>
      <c r="H13" s="193">
        <v>2</v>
      </c>
      <c r="I13" s="193">
        <v>2</v>
      </c>
      <c r="J13" s="187">
        <v>2</v>
      </c>
      <c r="K13" s="185">
        <v>0</v>
      </c>
      <c r="L13" s="186">
        <v>0.2</v>
      </c>
      <c r="M13" s="186">
        <v>0</v>
      </c>
      <c r="N13" s="186">
        <v>0</v>
      </c>
      <c r="O13" s="193">
        <v>0</v>
      </c>
      <c r="P13" s="186">
        <v>0</v>
      </c>
      <c r="Q13" s="193">
        <v>0</v>
      </c>
      <c r="R13" s="187">
        <v>0</v>
      </c>
      <c r="S13" s="237">
        <v>2</v>
      </c>
      <c r="T13" s="186">
        <v>1.8</v>
      </c>
      <c r="U13" s="186">
        <v>2</v>
      </c>
      <c r="V13" s="186">
        <v>2</v>
      </c>
      <c r="W13" s="193">
        <v>2</v>
      </c>
      <c r="X13" s="193">
        <v>2</v>
      </c>
      <c r="Y13" s="193">
        <v>2</v>
      </c>
      <c r="Z13" s="187">
        <v>2</v>
      </c>
      <c r="AA13" s="117"/>
      <c r="AB13" s="48"/>
      <c r="AC13" s="48"/>
      <c r="AD13" s="48"/>
      <c r="AE13" s="50"/>
      <c r="AF13" s="50"/>
      <c r="AG13" s="50"/>
      <c r="AH13" s="49"/>
    </row>
    <row r="14" spans="1:35" ht="12" customHeight="1" x14ac:dyDescent="0.15">
      <c r="A14" s="933" t="s">
        <v>1060</v>
      </c>
      <c r="B14" s="185">
        <v>50</v>
      </c>
      <c r="C14" s="186">
        <v>50</v>
      </c>
      <c r="D14" s="186">
        <v>50</v>
      </c>
      <c r="E14" s="186">
        <v>50</v>
      </c>
      <c r="F14" s="186">
        <v>50</v>
      </c>
      <c r="G14" s="193">
        <v>50</v>
      </c>
      <c r="H14" s="193">
        <v>50</v>
      </c>
      <c r="I14" s="193">
        <v>50</v>
      </c>
      <c r="J14" s="187">
        <v>50</v>
      </c>
      <c r="K14" s="185">
        <v>101.54</v>
      </c>
      <c r="L14" s="186">
        <v>14.67</v>
      </c>
      <c r="M14" s="186">
        <v>0.17</v>
      </c>
      <c r="N14" s="186">
        <v>0.7</v>
      </c>
      <c r="O14" s="193">
        <v>3.0670000000000002</v>
      </c>
      <c r="P14" s="186">
        <v>14.32</v>
      </c>
      <c r="Q14" s="193">
        <v>1.1000000000000001</v>
      </c>
      <c r="R14" s="187">
        <v>9.2259999999999991</v>
      </c>
      <c r="S14" s="237">
        <v>-77.64</v>
      </c>
      <c r="T14" s="186">
        <v>9.23</v>
      </c>
      <c r="U14" s="186">
        <v>27.43</v>
      </c>
      <c r="V14" s="186">
        <v>26.900000000000002</v>
      </c>
      <c r="W14" s="193">
        <v>29.533000000000001</v>
      </c>
      <c r="X14" s="193">
        <v>40.68</v>
      </c>
      <c r="Y14" s="193">
        <v>48.9</v>
      </c>
      <c r="Z14" s="187">
        <v>40.774000000000001</v>
      </c>
      <c r="AA14" s="117">
        <v>27.6</v>
      </c>
      <c r="AB14" s="48">
        <v>27.6</v>
      </c>
      <c r="AC14" s="48">
        <v>32.6</v>
      </c>
      <c r="AD14" s="48">
        <v>55</v>
      </c>
      <c r="AE14" s="50">
        <v>50</v>
      </c>
      <c r="AF14" s="50"/>
      <c r="AG14" s="50"/>
      <c r="AH14" s="49"/>
    </row>
    <row r="15" spans="1:35" ht="12" customHeight="1" x14ac:dyDescent="0.15">
      <c r="A15" s="934" t="s">
        <v>52</v>
      </c>
      <c r="B15" s="185">
        <v>2</v>
      </c>
      <c r="C15" s="186">
        <v>2</v>
      </c>
      <c r="D15" s="186">
        <v>2</v>
      </c>
      <c r="E15" s="186">
        <v>2</v>
      </c>
      <c r="F15" s="186">
        <v>2</v>
      </c>
      <c r="G15" s="193">
        <v>2</v>
      </c>
      <c r="H15" s="193">
        <v>2</v>
      </c>
      <c r="I15" s="193">
        <v>2</v>
      </c>
      <c r="J15" s="187">
        <v>2</v>
      </c>
      <c r="K15" s="185"/>
      <c r="L15" s="186">
        <v>0.1</v>
      </c>
      <c r="M15" s="186"/>
      <c r="N15" s="186"/>
      <c r="O15" s="193"/>
      <c r="P15" s="186"/>
      <c r="Q15" s="193">
        <v>0</v>
      </c>
      <c r="R15" s="187">
        <v>0</v>
      </c>
      <c r="S15" s="237"/>
      <c r="T15" s="186">
        <v>1.9</v>
      </c>
      <c r="U15" s="186"/>
      <c r="V15" s="186"/>
      <c r="W15" s="193"/>
      <c r="X15" s="193"/>
      <c r="Y15" s="193">
        <v>2</v>
      </c>
      <c r="Z15" s="187">
        <v>2</v>
      </c>
      <c r="AA15" s="117"/>
      <c r="AB15" s="48"/>
      <c r="AC15" s="48"/>
      <c r="AD15" s="48"/>
      <c r="AE15" s="50"/>
      <c r="AF15" s="50"/>
      <c r="AG15" s="50"/>
      <c r="AH15" s="49"/>
    </row>
    <row r="16" spans="1:35" s="714" customFormat="1" ht="12" customHeight="1" x14ac:dyDescent="0.2">
      <c r="A16" s="920" t="s">
        <v>1081</v>
      </c>
      <c r="B16" s="703">
        <v>2</v>
      </c>
      <c r="C16" s="704">
        <v>2</v>
      </c>
      <c r="D16" s="704">
        <v>2</v>
      </c>
      <c r="E16" s="704">
        <v>2</v>
      </c>
      <c r="F16" s="704">
        <v>2</v>
      </c>
      <c r="G16" s="661">
        <v>2</v>
      </c>
      <c r="H16" s="661">
        <v>2</v>
      </c>
      <c r="I16" s="661">
        <v>2</v>
      </c>
      <c r="J16" s="712">
        <v>2</v>
      </c>
      <c r="K16" s="705">
        <v>15.25929</v>
      </c>
      <c r="L16" s="706">
        <v>8.9916800000000006</v>
      </c>
      <c r="M16" s="706">
        <v>10.67803</v>
      </c>
      <c r="N16" s="706">
        <v>18.686989999999998</v>
      </c>
      <c r="O16" s="707">
        <v>13.52032</v>
      </c>
      <c r="P16" s="706">
        <v>1.349</v>
      </c>
      <c r="Q16" s="707">
        <v>4.7110000000000003</v>
      </c>
      <c r="R16" s="721">
        <v>12.655430000000001</v>
      </c>
      <c r="S16" s="715">
        <v>-13.25929</v>
      </c>
      <c r="T16" s="706">
        <v>-20.250970000000002</v>
      </c>
      <c r="U16" s="706">
        <v>-28.929000000000002</v>
      </c>
      <c r="V16" s="706">
        <v>-45.615989999999996</v>
      </c>
      <c r="W16" s="707">
        <v>-57.136309999999995</v>
      </c>
      <c r="X16" s="707">
        <v>-56.485309999999991</v>
      </c>
      <c r="Y16" s="707">
        <v>-73.317637499999989</v>
      </c>
      <c r="Z16" s="721">
        <v>-83.973067499999985</v>
      </c>
      <c r="AA16" s="702">
        <v>-18.250970000000002</v>
      </c>
      <c r="AB16" s="710">
        <v>-26.929000000000002</v>
      </c>
      <c r="AC16" s="710">
        <v>-43.615989999999996</v>
      </c>
      <c r="AD16" s="710">
        <v>-55.136309999999995</v>
      </c>
      <c r="AE16" s="711">
        <v>-68.606637499999991</v>
      </c>
      <c r="AF16" s="711">
        <v>-71.317637499999989</v>
      </c>
      <c r="AG16" s="711">
        <v>-81.973067499999985</v>
      </c>
      <c r="AH16" s="713"/>
    </row>
    <row r="17" spans="1:39" s="2" customFormat="1" ht="12" customHeight="1" x14ac:dyDescent="0.15">
      <c r="A17" s="934" t="s">
        <v>49</v>
      </c>
      <c r="B17" s="185">
        <v>2</v>
      </c>
      <c r="C17" s="186">
        <v>2</v>
      </c>
      <c r="D17" s="186">
        <v>2</v>
      </c>
      <c r="E17" s="186">
        <v>2</v>
      </c>
      <c r="F17" s="186">
        <v>2</v>
      </c>
      <c r="G17" s="193">
        <v>2</v>
      </c>
      <c r="H17" s="193">
        <v>2</v>
      </c>
      <c r="I17" s="193">
        <v>2</v>
      </c>
      <c r="J17" s="187">
        <v>2</v>
      </c>
      <c r="K17" s="185">
        <v>0</v>
      </c>
      <c r="L17" s="186">
        <v>0.11</v>
      </c>
      <c r="M17" s="186">
        <v>0</v>
      </c>
      <c r="N17" s="186">
        <v>0</v>
      </c>
      <c r="O17" s="193">
        <v>0</v>
      </c>
      <c r="P17" s="186">
        <v>0</v>
      </c>
      <c r="Q17" s="193">
        <v>0</v>
      </c>
      <c r="R17" s="712">
        <v>0</v>
      </c>
      <c r="S17" s="237">
        <v>2</v>
      </c>
      <c r="T17" s="186">
        <v>1.89</v>
      </c>
      <c r="U17" s="186">
        <v>2</v>
      </c>
      <c r="V17" s="186">
        <v>2</v>
      </c>
      <c r="W17" s="193">
        <v>2</v>
      </c>
      <c r="X17" s="193">
        <v>2</v>
      </c>
      <c r="Y17" s="193">
        <v>2</v>
      </c>
      <c r="Z17" s="712">
        <v>2</v>
      </c>
      <c r="AA17" s="117"/>
      <c r="AB17" s="48"/>
      <c r="AC17" s="48"/>
      <c r="AD17" s="48"/>
      <c r="AE17" s="50"/>
      <c r="AF17" s="50"/>
      <c r="AG17" s="50"/>
      <c r="AH17" s="49"/>
    </row>
    <row r="18" spans="1:39" ht="12" customHeight="1" x14ac:dyDescent="0.15">
      <c r="A18" s="934" t="s">
        <v>100</v>
      </c>
      <c r="B18" s="185">
        <v>2</v>
      </c>
      <c r="C18" s="186">
        <v>2</v>
      </c>
      <c r="D18" s="186">
        <v>2</v>
      </c>
      <c r="E18" s="186">
        <v>2</v>
      </c>
      <c r="F18" s="186">
        <v>2</v>
      </c>
      <c r="G18" s="193">
        <v>2</v>
      </c>
      <c r="H18" s="193">
        <v>2</v>
      </c>
      <c r="I18" s="193">
        <v>2</v>
      </c>
      <c r="J18" s="187">
        <v>2</v>
      </c>
      <c r="K18" s="115">
        <v>48.42</v>
      </c>
      <c r="L18" s="186">
        <v>57.2</v>
      </c>
      <c r="M18" s="186">
        <v>67</v>
      </c>
      <c r="N18" s="47">
        <v>0</v>
      </c>
      <c r="O18" s="165">
        <v>0</v>
      </c>
      <c r="P18" s="239">
        <v>0</v>
      </c>
      <c r="Q18" s="653">
        <v>0</v>
      </c>
      <c r="R18" s="975">
        <v>0</v>
      </c>
      <c r="S18" s="237">
        <v>-47.06</v>
      </c>
      <c r="T18" s="186">
        <v>-102.26</v>
      </c>
      <c r="U18" s="186">
        <v>-167.26</v>
      </c>
      <c r="V18" s="186">
        <v>-165.26</v>
      </c>
      <c r="W18" s="193">
        <v>-163.26</v>
      </c>
      <c r="X18" s="193">
        <v>-161.26</v>
      </c>
      <c r="Y18" s="193">
        <v>-159.26</v>
      </c>
      <c r="Z18" s="855">
        <f>AF18</f>
        <v>-157.26</v>
      </c>
      <c r="AA18" s="117">
        <v>-100.26</v>
      </c>
      <c r="AB18" s="48">
        <v>-165.26</v>
      </c>
      <c r="AC18" s="48">
        <v>-163.26</v>
      </c>
      <c r="AD18" s="48">
        <v>-161.26</v>
      </c>
      <c r="AE18" s="50">
        <v>-159.26</v>
      </c>
      <c r="AF18" s="50">
        <v>-157.26</v>
      </c>
      <c r="AG18" s="663">
        <f>AF18+J18</f>
        <v>-155.26</v>
      </c>
      <c r="AH18" s="49"/>
    </row>
    <row r="19" spans="1:39" ht="12" customHeight="1" x14ac:dyDescent="0.15">
      <c r="A19" s="933" t="s">
        <v>54</v>
      </c>
      <c r="B19" s="185">
        <v>35</v>
      </c>
      <c r="C19" s="186">
        <v>35</v>
      </c>
      <c r="D19" s="186">
        <v>35</v>
      </c>
      <c r="E19" s="186">
        <v>35</v>
      </c>
      <c r="F19" s="186">
        <v>35</v>
      </c>
      <c r="G19" s="193">
        <v>35</v>
      </c>
      <c r="H19" s="193">
        <v>35</v>
      </c>
      <c r="I19" s="193">
        <v>35</v>
      </c>
      <c r="J19" s="187">
        <v>35</v>
      </c>
      <c r="K19" s="185">
        <v>12.6</v>
      </c>
      <c r="L19" s="186">
        <v>9.1999999999999993</v>
      </c>
      <c r="M19" s="186">
        <v>14.4</v>
      </c>
      <c r="N19" s="186">
        <v>10.852466</v>
      </c>
      <c r="O19" s="193">
        <v>7.9</v>
      </c>
      <c r="P19" s="186">
        <v>6.1</v>
      </c>
      <c r="Q19" s="193">
        <v>6.4</v>
      </c>
      <c r="R19" s="187">
        <v>6.4</v>
      </c>
      <c r="S19" s="237">
        <v>29.4</v>
      </c>
      <c r="T19" s="186">
        <v>32.799999999999997</v>
      </c>
      <c r="U19" s="186">
        <v>27.6</v>
      </c>
      <c r="V19" s="186">
        <v>31.147534</v>
      </c>
      <c r="W19" s="193">
        <v>34.1</v>
      </c>
      <c r="X19" s="193">
        <v>35.9</v>
      </c>
      <c r="Y19" s="193">
        <v>28.6</v>
      </c>
      <c r="Z19" s="187">
        <v>28.6</v>
      </c>
      <c r="AA19" s="117">
        <v>42</v>
      </c>
      <c r="AB19" s="48">
        <v>42</v>
      </c>
      <c r="AC19" s="48">
        <v>42</v>
      </c>
      <c r="AD19" s="48">
        <v>42</v>
      </c>
      <c r="AE19" s="50">
        <v>35</v>
      </c>
      <c r="AF19" s="50"/>
      <c r="AG19" s="50"/>
      <c r="AH19" s="49"/>
    </row>
    <row r="20" spans="1:39" ht="12" customHeight="1" x14ac:dyDescent="0.15">
      <c r="A20" s="933" t="s">
        <v>55</v>
      </c>
      <c r="B20" s="117">
        <v>20</v>
      </c>
      <c r="C20" s="48">
        <v>20</v>
      </c>
      <c r="D20" s="48">
        <v>20</v>
      </c>
      <c r="E20" s="48">
        <v>20</v>
      </c>
      <c r="F20" s="48">
        <v>20</v>
      </c>
      <c r="G20" s="50">
        <v>20</v>
      </c>
      <c r="H20" s="50">
        <v>20</v>
      </c>
      <c r="I20" s="50">
        <v>20</v>
      </c>
      <c r="J20" s="49">
        <v>20</v>
      </c>
      <c r="K20" s="117">
        <v>0</v>
      </c>
      <c r="L20" s="48">
        <v>0.14000000000000001</v>
      </c>
      <c r="M20" s="48">
        <v>0</v>
      </c>
      <c r="N20" s="48">
        <v>0</v>
      </c>
      <c r="O20" s="50">
        <v>0</v>
      </c>
      <c r="P20" s="48">
        <v>0</v>
      </c>
      <c r="Q20" s="50">
        <v>0</v>
      </c>
      <c r="R20" s="49">
        <v>0</v>
      </c>
      <c r="S20" s="237">
        <v>20</v>
      </c>
      <c r="T20" s="48">
        <v>19.86</v>
      </c>
      <c r="U20" s="48">
        <v>24</v>
      </c>
      <c r="V20" s="186">
        <v>24</v>
      </c>
      <c r="W20" s="193">
        <v>24</v>
      </c>
      <c r="X20" s="193">
        <v>24</v>
      </c>
      <c r="Y20" s="193">
        <v>20</v>
      </c>
      <c r="Z20" s="187">
        <v>20</v>
      </c>
      <c r="AA20" s="117">
        <v>24</v>
      </c>
      <c r="AB20" s="48">
        <v>24</v>
      </c>
      <c r="AC20" s="48">
        <v>24</v>
      </c>
      <c r="AD20" s="48">
        <v>24</v>
      </c>
      <c r="AE20" s="50">
        <v>20</v>
      </c>
      <c r="AF20" s="50"/>
      <c r="AG20" s="50"/>
      <c r="AH20" s="49"/>
    </row>
    <row r="21" spans="1:39" ht="12" customHeight="1" x14ac:dyDescent="0.15">
      <c r="A21" s="933" t="s">
        <v>177</v>
      </c>
      <c r="B21" s="117"/>
      <c r="C21" s="48">
        <v>2</v>
      </c>
      <c r="D21" s="48">
        <v>2</v>
      </c>
      <c r="E21" s="48">
        <v>2</v>
      </c>
      <c r="F21" s="48">
        <v>2</v>
      </c>
      <c r="G21" s="50">
        <v>2</v>
      </c>
      <c r="H21" s="50">
        <v>2</v>
      </c>
      <c r="I21" s="50">
        <v>2</v>
      </c>
      <c r="J21" s="49">
        <v>2</v>
      </c>
      <c r="K21" s="230"/>
      <c r="L21" s="229"/>
      <c r="M21" s="186">
        <v>1.0449999999999999</v>
      </c>
      <c r="N21" s="48">
        <v>1.984</v>
      </c>
      <c r="O21" s="663">
        <v>0</v>
      </c>
      <c r="P21" s="708">
        <v>0</v>
      </c>
      <c r="Q21" s="663">
        <v>0</v>
      </c>
      <c r="R21" s="713">
        <v>0</v>
      </c>
      <c r="S21" s="879"/>
      <c r="T21" s="776"/>
      <c r="U21" s="229"/>
      <c r="V21" s="186">
        <v>0.95</v>
      </c>
      <c r="W21" s="193">
        <v>1.6000000000000014E-2</v>
      </c>
      <c r="X21" s="661">
        <v>2</v>
      </c>
      <c r="Y21" s="661">
        <v>2</v>
      </c>
      <c r="Z21" s="712">
        <v>2</v>
      </c>
      <c r="AA21" s="117"/>
      <c r="AB21" s="48"/>
      <c r="AC21" s="48"/>
      <c r="AD21" s="48"/>
      <c r="AE21" s="50"/>
      <c r="AF21" s="50"/>
      <c r="AG21" s="50"/>
      <c r="AH21" s="49"/>
    </row>
    <row r="22" spans="1:39" ht="12" customHeight="1" x14ac:dyDescent="0.15">
      <c r="A22" s="933" t="s">
        <v>6</v>
      </c>
      <c r="B22" s="117">
        <v>2</v>
      </c>
      <c r="C22" s="48">
        <v>2</v>
      </c>
      <c r="D22" s="48">
        <v>2</v>
      </c>
      <c r="E22" s="48">
        <v>2</v>
      </c>
      <c r="F22" s="48">
        <v>2</v>
      </c>
      <c r="G22" s="50">
        <v>2</v>
      </c>
      <c r="H22" s="50">
        <v>2</v>
      </c>
      <c r="I22" s="50">
        <v>2</v>
      </c>
      <c r="J22" s="49">
        <v>2</v>
      </c>
      <c r="K22" s="117">
        <v>0</v>
      </c>
      <c r="L22" s="48">
        <v>0.4</v>
      </c>
      <c r="M22" s="48">
        <v>0.5</v>
      </c>
      <c r="N22" s="48">
        <v>0</v>
      </c>
      <c r="O22" s="50">
        <v>0</v>
      </c>
      <c r="P22" s="48">
        <v>0</v>
      </c>
      <c r="Q22" s="50">
        <v>0</v>
      </c>
      <c r="R22" s="49">
        <v>0</v>
      </c>
      <c r="S22" s="116">
        <v>2</v>
      </c>
      <c r="T22" s="48">
        <v>1.6</v>
      </c>
      <c r="U22" s="48">
        <v>1.5</v>
      </c>
      <c r="V22" s="48">
        <v>2</v>
      </c>
      <c r="W22" s="50">
        <v>2</v>
      </c>
      <c r="X22" s="50">
        <v>2</v>
      </c>
      <c r="Y22" s="50">
        <v>2</v>
      </c>
      <c r="Z22" s="187">
        <v>2</v>
      </c>
      <c r="AA22" s="117"/>
      <c r="AB22" s="48"/>
      <c r="AC22" s="48"/>
      <c r="AD22" s="48"/>
      <c r="AE22" s="50"/>
      <c r="AF22" s="50"/>
      <c r="AG22" s="50"/>
      <c r="AH22" s="49"/>
    </row>
    <row r="23" spans="1:39" ht="12" customHeight="1" x14ac:dyDescent="0.15">
      <c r="A23" s="933" t="s">
        <v>11</v>
      </c>
      <c r="B23" s="117">
        <v>25</v>
      </c>
      <c r="C23" s="48">
        <v>25</v>
      </c>
      <c r="D23" s="48">
        <v>25</v>
      </c>
      <c r="E23" s="48">
        <v>25</v>
      </c>
      <c r="F23" s="48">
        <v>25</v>
      </c>
      <c r="G23" s="50">
        <v>25</v>
      </c>
      <c r="H23" s="50">
        <v>25</v>
      </c>
      <c r="I23" s="50">
        <v>25</v>
      </c>
      <c r="J23" s="49">
        <v>25</v>
      </c>
      <c r="K23" s="117">
        <v>20</v>
      </c>
      <c r="L23" s="48">
        <v>12</v>
      </c>
      <c r="M23" s="48">
        <v>15.89</v>
      </c>
      <c r="N23" s="48">
        <v>9</v>
      </c>
      <c r="O23" s="50">
        <v>10</v>
      </c>
      <c r="P23" s="48">
        <v>12</v>
      </c>
      <c r="Q23" s="50">
        <v>8</v>
      </c>
      <c r="R23" s="49">
        <v>8</v>
      </c>
      <c r="S23" s="116">
        <v>4</v>
      </c>
      <c r="T23" s="186">
        <v>13</v>
      </c>
      <c r="U23" s="186">
        <v>13.11</v>
      </c>
      <c r="V23" s="48">
        <v>21</v>
      </c>
      <c r="W23" s="50">
        <v>20</v>
      </c>
      <c r="X23" s="50">
        <v>18</v>
      </c>
      <c r="Y23" s="50">
        <v>17</v>
      </c>
      <c r="Z23" s="187">
        <v>17</v>
      </c>
      <c r="AA23" s="117">
        <v>29</v>
      </c>
      <c r="AB23" s="48">
        <v>30</v>
      </c>
      <c r="AC23" s="48">
        <v>30</v>
      </c>
      <c r="AD23" s="48">
        <v>30</v>
      </c>
      <c r="AE23" s="50">
        <v>25</v>
      </c>
      <c r="AF23" s="50"/>
      <c r="AG23" s="50"/>
      <c r="AH23" s="49"/>
    </row>
    <row r="24" spans="1:39" s="2" customFormat="1" ht="12" customHeight="1" x14ac:dyDescent="0.15">
      <c r="A24" s="933" t="s">
        <v>9</v>
      </c>
      <c r="B24" s="117">
        <v>2</v>
      </c>
      <c r="C24" s="48">
        <v>2</v>
      </c>
      <c r="D24" s="48">
        <v>2</v>
      </c>
      <c r="E24" s="48">
        <v>2</v>
      </c>
      <c r="F24" s="48">
        <v>2</v>
      </c>
      <c r="G24" s="50">
        <v>2</v>
      </c>
      <c r="H24" s="50">
        <v>2</v>
      </c>
      <c r="I24" s="50">
        <v>2</v>
      </c>
      <c r="J24" s="49">
        <v>2</v>
      </c>
      <c r="K24" s="117"/>
      <c r="L24" s="48">
        <v>0.11</v>
      </c>
      <c r="M24" s="48">
        <v>0</v>
      </c>
      <c r="N24" s="48">
        <v>0</v>
      </c>
      <c r="O24" s="50">
        <v>0</v>
      </c>
      <c r="P24" s="48">
        <v>0</v>
      </c>
      <c r="Q24" s="50">
        <v>0</v>
      </c>
      <c r="R24" s="49">
        <v>0</v>
      </c>
      <c r="S24" s="116"/>
      <c r="T24" s="186">
        <v>1.89</v>
      </c>
      <c r="U24" s="186">
        <v>2</v>
      </c>
      <c r="V24" s="48">
        <v>2</v>
      </c>
      <c r="W24" s="50">
        <v>2</v>
      </c>
      <c r="X24" s="50">
        <v>2</v>
      </c>
      <c r="Y24" s="50">
        <v>2</v>
      </c>
      <c r="Z24" s="187">
        <v>2</v>
      </c>
      <c r="AA24" s="117"/>
      <c r="AB24" s="48"/>
      <c r="AC24" s="48"/>
      <c r="AD24" s="48"/>
      <c r="AE24" s="50"/>
      <c r="AF24" s="50"/>
      <c r="AG24" s="50"/>
      <c r="AH24" s="49"/>
    </row>
    <row r="25" spans="1:39" ht="12" customHeight="1" x14ac:dyDescent="0.2">
      <c r="A25" s="934" t="s">
        <v>111</v>
      </c>
      <c r="B25" s="115">
        <v>20</v>
      </c>
      <c r="C25" s="47">
        <v>20</v>
      </c>
      <c r="D25" s="47">
        <v>20</v>
      </c>
      <c r="E25" s="47">
        <v>20</v>
      </c>
      <c r="F25" s="47">
        <v>20</v>
      </c>
      <c r="G25" s="47">
        <v>20</v>
      </c>
      <c r="H25" s="47">
        <v>20</v>
      </c>
      <c r="I25" s="165">
        <v>20</v>
      </c>
      <c r="J25" s="53">
        <v>20</v>
      </c>
      <c r="K25" s="115">
        <v>15</v>
      </c>
      <c r="L25" s="47">
        <v>13</v>
      </c>
      <c r="M25" s="276">
        <v>1.125</v>
      </c>
      <c r="N25" s="276">
        <v>9.5559999999999992</v>
      </c>
      <c r="O25" s="277">
        <v>10.503</v>
      </c>
      <c r="P25" s="276">
        <v>20.413</v>
      </c>
      <c r="Q25" s="277">
        <v>26.72</v>
      </c>
      <c r="R25" s="978">
        <v>27.1</v>
      </c>
      <c r="S25" s="238">
        <v>9</v>
      </c>
      <c r="T25" s="47">
        <v>11</v>
      </c>
      <c r="U25" s="276">
        <v>22.875</v>
      </c>
      <c r="V25" s="276">
        <v>14.444000000000001</v>
      </c>
      <c r="W25" s="276">
        <v>13.497</v>
      </c>
      <c r="X25" s="276">
        <v>-0.41300000000000026</v>
      </c>
      <c r="Y25" s="277">
        <v>-7.1329999999999991</v>
      </c>
      <c r="Z25" s="979">
        <f>AF25-R25</f>
        <v>-16.016249999999999</v>
      </c>
      <c r="AA25" s="115">
        <v>24</v>
      </c>
      <c r="AB25" s="276">
        <v>24</v>
      </c>
      <c r="AC25" s="276">
        <v>24</v>
      </c>
      <c r="AD25" s="276"/>
      <c r="AE25" s="277">
        <v>19.587</v>
      </c>
      <c r="AF25" s="277">
        <v>11.083750000000002</v>
      </c>
      <c r="AG25" s="980">
        <v>-0.02</v>
      </c>
      <c r="AH25" s="53"/>
    </row>
    <row r="26" spans="1:39" s="2" customFormat="1" ht="12" customHeight="1" x14ac:dyDescent="0.15">
      <c r="A26" s="934" t="s">
        <v>13</v>
      </c>
      <c r="B26" s="115">
        <v>2</v>
      </c>
      <c r="C26" s="47">
        <v>2</v>
      </c>
      <c r="D26" s="47">
        <v>2</v>
      </c>
      <c r="E26" s="47">
        <v>2</v>
      </c>
      <c r="F26" s="47">
        <v>2</v>
      </c>
      <c r="G26" s="165">
        <v>2</v>
      </c>
      <c r="H26" s="165">
        <v>2</v>
      </c>
      <c r="I26" s="165">
        <v>2</v>
      </c>
      <c r="J26" s="53">
        <v>2</v>
      </c>
      <c r="K26" s="115"/>
      <c r="L26" s="47"/>
      <c r="M26" s="47">
        <v>0.22</v>
      </c>
      <c r="N26" s="47">
        <v>0</v>
      </c>
      <c r="O26" s="165">
        <v>0</v>
      </c>
      <c r="P26" s="47">
        <v>0</v>
      </c>
      <c r="Q26" s="881">
        <v>0</v>
      </c>
      <c r="R26" s="53">
        <v>0</v>
      </c>
      <c r="S26" s="238"/>
      <c r="T26" s="47"/>
      <c r="U26" s="47">
        <v>1.78</v>
      </c>
      <c r="V26" s="47">
        <v>2</v>
      </c>
      <c r="W26" s="165">
        <v>2</v>
      </c>
      <c r="X26" s="165">
        <v>2</v>
      </c>
      <c r="Y26" s="165">
        <v>2</v>
      </c>
      <c r="Z26" s="187">
        <v>2</v>
      </c>
      <c r="AA26" s="115"/>
      <c r="AB26" s="47"/>
      <c r="AC26" s="47"/>
      <c r="AD26" s="47"/>
      <c r="AE26" s="165"/>
      <c r="AF26" s="165"/>
      <c r="AG26" s="165"/>
      <c r="AH26" s="53"/>
    </row>
    <row r="27" spans="1:39" ht="12" customHeight="1" x14ac:dyDescent="0.15">
      <c r="A27" s="934" t="s">
        <v>59</v>
      </c>
      <c r="B27" s="115">
        <v>2</v>
      </c>
      <c r="C27" s="47">
        <v>2</v>
      </c>
      <c r="D27" s="47">
        <v>2</v>
      </c>
      <c r="E27" s="47">
        <v>2</v>
      </c>
      <c r="F27" s="47">
        <v>2</v>
      </c>
      <c r="G27" s="165">
        <v>2</v>
      </c>
      <c r="H27" s="165">
        <v>2</v>
      </c>
      <c r="I27" s="165">
        <v>2</v>
      </c>
      <c r="J27" s="53">
        <v>2</v>
      </c>
      <c r="K27" s="115">
        <v>0</v>
      </c>
      <c r="L27" s="47">
        <v>0</v>
      </c>
      <c r="M27" s="47">
        <v>0</v>
      </c>
      <c r="N27" s="47">
        <v>0</v>
      </c>
      <c r="O27" s="165">
        <v>0</v>
      </c>
      <c r="P27" s="47">
        <v>0</v>
      </c>
      <c r="Q27" s="165">
        <v>0</v>
      </c>
      <c r="R27" s="53">
        <v>0</v>
      </c>
      <c r="S27" s="238">
        <v>2</v>
      </c>
      <c r="T27" s="47">
        <v>2</v>
      </c>
      <c r="U27" s="47">
        <v>2</v>
      </c>
      <c r="V27" s="47">
        <v>2</v>
      </c>
      <c r="W27" s="165">
        <v>2</v>
      </c>
      <c r="X27" s="165">
        <v>2</v>
      </c>
      <c r="Y27" s="165">
        <v>2</v>
      </c>
      <c r="Z27" s="187">
        <v>2</v>
      </c>
      <c r="AA27" s="115"/>
      <c r="AB27" s="47"/>
      <c r="AC27" s="47"/>
      <c r="AD27" s="47"/>
      <c r="AE27" s="165"/>
      <c r="AF27" s="165"/>
      <c r="AG27" s="165"/>
      <c r="AH27" s="53"/>
      <c r="AM27" s="119"/>
    </row>
    <row r="28" spans="1:39" ht="12" customHeight="1" x14ac:dyDescent="0.15">
      <c r="A28" s="934" t="s">
        <v>176</v>
      </c>
      <c r="B28" s="115"/>
      <c r="C28" s="47"/>
      <c r="D28" s="47">
        <v>2</v>
      </c>
      <c r="E28" s="47">
        <v>2</v>
      </c>
      <c r="F28" s="47">
        <v>2</v>
      </c>
      <c r="G28" s="165">
        <v>2</v>
      </c>
      <c r="H28" s="165">
        <v>2</v>
      </c>
      <c r="I28" s="165">
        <v>2</v>
      </c>
      <c r="J28" s="53">
        <v>2</v>
      </c>
      <c r="K28" s="807">
        <v>5.56</v>
      </c>
      <c r="L28" s="808">
        <v>7.5</v>
      </c>
      <c r="M28" s="808">
        <v>6.7</v>
      </c>
      <c r="N28" s="808">
        <v>5.0999999999999996</v>
      </c>
      <c r="O28" s="881">
        <v>9</v>
      </c>
      <c r="P28" s="808">
        <v>1.6</v>
      </c>
      <c r="Q28" s="881">
        <v>1.5</v>
      </c>
      <c r="R28" s="953">
        <v>4.4000000000000004</v>
      </c>
      <c r="S28" s="986">
        <v>-3.5599999999999996</v>
      </c>
      <c r="T28" s="808">
        <v>-9.0599999999999987</v>
      </c>
      <c r="U28" s="808">
        <v>-13.759999999999998</v>
      </c>
      <c r="V28" s="808">
        <v>-16.86</v>
      </c>
      <c r="W28" s="881">
        <v>-23.86</v>
      </c>
      <c r="X28" s="881">
        <v>-23.46</v>
      </c>
      <c r="Y28" s="881">
        <v>-28.825000000000003</v>
      </c>
      <c r="Z28" s="855">
        <v>-38.431249999999999</v>
      </c>
      <c r="AA28" s="807">
        <v>-7.0599999999999987</v>
      </c>
      <c r="AB28" s="808">
        <v>-11.759999999999998</v>
      </c>
      <c r="AC28" s="808">
        <v>-14.86</v>
      </c>
      <c r="AD28" s="808">
        <v>-21.86</v>
      </c>
      <c r="AE28" s="881">
        <v>-27.325000000000003</v>
      </c>
      <c r="AF28" s="881">
        <v>-34.03125</v>
      </c>
      <c r="AG28" s="881">
        <v>-46.0390625</v>
      </c>
      <c r="AH28" s="53"/>
      <c r="AM28" s="124"/>
    </row>
    <row r="29" spans="1:39" ht="12" customHeight="1" x14ac:dyDescent="0.15">
      <c r="A29" s="934" t="s">
        <v>94</v>
      </c>
      <c r="B29" s="117">
        <v>15</v>
      </c>
      <c r="C29" s="48">
        <v>15</v>
      </c>
      <c r="D29" s="48">
        <v>15</v>
      </c>
      <c r="E29" s="48">
        <v>15</v>
      </c>
      <c r="F29" s="48">
        <v>15</v>
      </c>
      <c r="G29" s="50">
        <v>15</v>
      </c>
      <c r="H29" s="50">
        <v>15</v>
      </c>
      <c r="I29" s="50">
        <v>15</v>
      </c>
      <c r="J29" s="49">
        <v>15</v>
      </c>
      <c r="K29" s="115">
        <v>19.899999999999999</v>
      </c>
      <c r="L29" s="48">
        <v>0</v>
      </c>
      <c r="M29" s="48">
        <v>0</v>
      </c>
      <c r="N29" s="47">
        <v>0</v>
      </c>
      <c r="O29" s="165">
        <v>0</v>
      </c>
      <c r="P29" s="47">
        <v>0.36</v>
      </c>
      <c r="Q29" s="165">
        <v>0</v>
      </c>
      <c r="R29" s="53">
        <v>0</v>
      </c>
      <c r="S29" s="116">
        <v>-79.199999999999989</v>
      </c>
      <c r="T29" s="48">
        <v>-64.199999999999989</v>
      </c>
      <c r="U29" s="48">
        <v>-49.199999999999989</v>
      </c>
      <c r="V29" s="47">
        <v>-34.199999999999989</v>
      </c>
      <c r="W29" s="165">
        <v>-19.199999999999989</v>
      </c>
      <c r="X29" s="165">
        <v>-4.559999999999989</v>
      </c>
      <c r="Y29" s="165">
        <v>10.440000000000012</v>
      </c>
      <c r="Z29" s="187">
        <v>10.440000000000012</v>
      </c>
      <c r="AA29" s="115">
        <v>-49.199999999999989</v>
      </c>
      <c r="AB29" s="48">
        <v>-34.199999999999989</v>
      </c>
      <c r="AC29" s="48">
        <v>-19.199999999999989</v>
      </c>
      <c r="AD29" s="48">
        <v>-4.1999999999999886</v>
      </c>
      <c r="AE29" s="50">
        <v>10.440000000000012</v>
      </c>
      <c r="AF29" s="50"/>
      <c r="AG29" s="50"/>
      <c r="AH29" s="49"/>
      <c r="AM29" s="124"/>
    </row>
    <row r="30" spans="1:39" ht="12" customHeight="1" x14ac:dyDescent="0.15">
      <c r="A30" s="918" t="s">
        <v>730</v>
      </c>
      <c r="B30" s="117">
        <v>2</v>
      </c>
      <c r="C30" s="48">
        <v>2</v>
      </c>
      <c r="D30" s="48">
        <v>2</v>
      </c>
      <c r="E30" s="48">
        <v>2</v>
      </c>
      <c r="F30" s="48">
        <v>2</v>
      </c>
      <c r="G30" s="50">
        <v>2</v>
      </c>
      <c r="H30" s="50">
        <v>2</v>
      </c>
      <c r="I30" s="50">
        <v>2</v>
      </c>
      <c r="J30" s="49">
        <v>2</v>
      </c>
      <c r="K30" s="115">
        <v>0.25</v>
      </c>
      <c r="L30" s="48">
        <v>0.3</v>
      </c>
      <c r="M30" s="48">
        <v>0.19</v>
      </c>
      <c r="N30" s="47">
        <v>0.21</v>
      </c>
      <c r="O30" s="165">
        <v>0.28999999999999998</v>
      </c>
      <c r="P30" s="47">
        <v>0.19</v>
      </c>
      <c r="Q30" s="165">
        <v>0.1</v>
      </c>
      <c r="R30" s="53">
        <v>0.22</v>
      </c>
      <c r="S30" s="116">
        <v>1.75</v>
      </c>
      <c r="T30" s="48">
        <v>1.7</v>
      </c>
      <c r="U30" s="48">
        <v>1.81</v>
      </c>
      <c r="V30" s="48">
        <v>1.79</v>
      </c>
      <c r="W30" s="50">
        <v>1.71</v>
      </c>
      <c r="X30" s="50">
        <v>1.81</v>
      </c>
      <c r="Y30" s="50">
        <v>1.9</v>
      </c>
      <c r="Z30" s="187">
        <v>1.78</v>
      </c>
      <c r="AA30" s="115"/>
      <c r="AB30" s="48"/>
      <c r="AC30" s="48"/>
      <c r="AD30" s="48"/>
      <c r="AE30" s="50"/>
      <c r="AF30" s="50"/>
      <c r="AG30" s="50"/>
      <c r="AH30" s="49"/>
      <c r="AM30" s="124"/>
    </row>
    <row r="31" spans="1:39" ht="12" customHeight="1" x14ac:dyDescent="0.15">
      <c r="A31" s="933" t="s">
        <v>7</v>
      </c>
      <c r="B31" s="117">
        <v>50</v>
      </c>
      <c r="C31" s="48">
        <v>50</v>
      </c>
      <c r="D31" s="48">
        <v>50</v>
      </c>
      <c r="E31" s="48">
        <v>50</v>
      </c>
      <c r="F31" s="48">
        <v>50</v>
      </c>
      <c r="G31" s="50">
        <v>50</v>
      </c>
      <c r="H31" s="50">
        <v>50</v>
      </c>
      <c r="I31" s="50">
        <v>50</v>
      </c>
      <c r="J31" s="49">
        <v>50</v>
      </c>
      <c r="K31" s="115">
        <v>157.97999999999999</v>
      </c>
      <c r="L31" s="48">
        <v>150.09</v>
      </c>
      <c r="M31" s="48">
        <v>67.894000000000005</v>
      </c>
      <c r="N31" s="47">
        <v>51.429000000000002</v>
      </c>
      <c r="O31" s="165">
        <v>35.395000000000003</v>
      </c>
      <c r="P31" s="47">
        <v>31.771000000000001</v>
      </c>
      <c r="Q31" s="165">
        <v>43.220999999999997</v>
      </c>
      <c r="R31" s="53">
        <v>49.13</v>
      </c>
      <c r="S31" s="237">
        <v>-107.97999999999999</v>
      </c>
      <c r="T31" s="186">
        <v>-208.07</v>
      </c>
      <c r="U31" s="186">
        <v>-225.964</v>
      </c>
      <c r="V31" s="186">
        <v>-227.393</v>
      </c>
      <c r="W31" s="193">
        <v>-212.78800000000001</v>
      </c>
      <c r="X31" s="193">
        <v>-194.55900000000003</v>
      </c>
      <c r="Y31" s="193">
        <v>-236.41975000000002</v>
      </c>
      <c r="Z31" s="855">
        <v>-294.65468750000002</v>
      </c>
      <c r="AA31" s="117">
        <v>-158.07</v>
      </c>
      <c r="AB31" s="235">
        <v>-175.964</v>
      </c>
      <c r="AC31" s="235">
        <v>-177.393</v>
      </c>
      <c r="AD31" s="48">
        <v>-162.78800000000001</v>
      </c>
      <c r="AE31" s="50">
        <v>-193.19875000000002</v>
      </c>
      <c r="AF31" s="50">
        <v>-245.52468750000003</v>
      </c>
      <c r="AG31" s="663">
        <v>-318.318359375</v>
      </c>
      <c r="AH31" s="49"/>
      <c r="AM31" s="119"/>
    </row>
    <row r="32" spans="1:39" s="2" customFormat="1" ht="12" customHeight="1" x14ac:dyDescent="0.15">
      <c r="A32" s="458" t="s">
        <v>251</v>
      </c>
      <c r="B32" s="185"/>
      <c r="C32" s="186"/>
      <c r="D32" s="186"/>
      <c r="E32" s="186"/>
      <c r="F32" s="186"/>
      <c r="G32" s="193"/>
      <c r="H32" s="193"/>
      <c r="I32" s="193"/>
      <c r="J32" s="187"/>
      <c r="K32" s="563">
        <f>SUM(K5:K31)</f>
        <v>489.93228999999997</v>
      </c>
      <c r="L32" s="278">
        <f>SUM(L5:L31)</f>
        <v>348.93668000000002</v>
      </c>
      <c r="M32" s="278">
        <f t="shared" ref="M32:R32" si="0">SUM(M5:M31)</f>
        <v>276.98203000000001</v>
      </c>
      <c r="N32" s="278">
        <f t="shared" si="0"/>
        <v>202.00845600000002</v>
      </c>
      <c r="O32" s="278">
        <f t="shared" si="0"/>
        <v>158.90532000000002</v>
      </c>
      <c r="P32" s="278">
        <f t="shared" si="0"/>
        <v>109.84299999999999</v>
      </c>
      <c r="Q32" s="278">
        <f t="shared" si="0"/>
        <v>108.90435848999999</v>
      </c>
      <c r="R32" s="278">
        <f t="shared" si="0"/>
        <v>146.36842999999999</v>
      </c>
      <c r="S32" s="237"/>
      <c r="T32" s="186"/>
      <c r="U32" s="186"/>
      <c r="V32" s="186"/>
      <c r="W32" s="193"/>
      <c r="X32" s="193"/>
      <c r="Y32" s="193"/>
      <c r="Z32" s="187"/>
      <c r="AA32" s="117"/>
      <c r="AB32" s="48"/>
      <c r="AC32" s="48"/>
      <c r="AD32" s="48"/>
      <c r="AE32" s="50"/>
      <c r="AF32" s="50"/>
      <c r="AG32" s="50"/>
      <c r="AH32" s="49"/>
      <c r="AM32" s="124"/>
    </row>
    <row r="33" spans="1:39" ht="12" customHeight="1" thickBot="1" x14ac:dyDescent="0.2">
      <c r="A33" s="939" t="s">
        <v>144</v>
      </c>
      <c r="B33" s="874">
        <v>250</v>
      </c>
      <c r="C33" s="864">
        <v>250</v>
      </c>
      <c r="D33" s="864">
        <v>250</v>
      </c>
      <c r="E33" s="864">
        <v>250</v>
      </c>
      <c r="F33" s="864">
        <v>250</v>
      </c>
      <c r="G33" s="875">
        <v>250</v>
      </c>
      <c r="H33" s="875">
        <v>250</v>
      </c>
      <c r="I33" s="875">
        <v>250</v>
      </c>
      <c r="J33" s="876">
        <v>250</v>
      </c>
      <c r="K33" s="863">
        <v>169</v>
      </c>
      <c r="L33" s="864">
        <v>129</v>
      </c>
      <c r="M33" s="864">
        <v>188</v>
      </c>
      <c r="N33" s="864">
        <v>189</v>
      </c>
      <c r="O33" s="875">
        <v>235</v>
      </c>
      <c r="P33" s="864">
        <v>175</v>
      </c>
      <c r="Q33" s="875">
        <v>150</v>
      </c>
      <c r="R33" s="876">
        <v>136</v>
      </c>
      <c r="S33" s="868">
        <v>81</v>
      </c>
      <c r="T33" s="861">
        <v>121</v>
      </c>
      <c r="U33" s="861">
        <v>62</v>
      </c>
      <c r="V33" s="861">
        <v>61</v>
      </c>
      <c r="W33" s="862">
        <v>15</v>
      </c>
      <c r="X33" s="862">
        <v>75</v>
      </c>
      <c r="Y33" s="862">
        <v>100</v>
      </c>
      <c r="Z33" s="877">
        <v>114</v>
      </c>
      <c r="AA33" s="860">
        <v>250</v>
      </c>
      <c r="AB33" s="871">
        <v>250</v>
      </c>
      <c r="AC33" s="871">
        <v>250</v>
      </c>
      <c r="AD33" s="861">
        <v>250</v>
      </c>
      <c r="AE33" s="862">
        <v>250</v>
      </c>
      <c r="AF33" s="862">
        <v>250</v>
      </c>
      <c r="AG33" s="862">
        <v>250</v>
      </c>
      <c r="AH33" s="138"/>
      <c r="AM33" s="119"/>
    </row>
    <row r="34" spans="1:39" s="333" customFormat="1" ht="12" customHeight="1" thickBot="1" x14ac:dyDescent="0.2">
      <c r="A34" s="244" t="s">
        <v>14</v>
      </c>
      <c r="B34" s="331" t="s">
        <v>145</v>
      </c>
      <c r="C34" s="329" t="s">
        <v>145</v>
      </c>
      <c r="D34" s="329" t="s">
        <v>145</v>
      </c>
      <c r="E34" s="329" t="s">
        <v>194</v>
      </c>
      <c r="F34" s="329" t="s">
        <v>261</v>
      </c>
      <c r="G34" s="330" t="s">
        <v>261</v>
      </c>
      <c r="H34" s="330" t="s">
        <v>261</v>
      </c>
      <c r="I34" s="330" t="s">
        <v>261</v>
      </c>
      <c r="J34" s="326" t="s">
        <v>261</v>
      </c>
      <c r="K34" s="564"/>
      <c r="L34" s="329"/>
      <c r="M34" s="329"/>
      <c r="N34" s="329"/>
      <c r="O34" s="329"/>
      <c r="P34" s="329"/>
      <c r="Q34" s="654"/>
      <c r="R34" s="565"/>
      <c r="S34" s="566"/>
      <c r="T34" s="566"/>
      <c r="U34" s="566"/>
      <c r="V34" s="566"/>
      <c r="W34" s="567"/>
      <c r="X34" s="567"/>
      <c r="Y34" s="567"/>
      <c r="Z34" s="568"/>
      <c r="AA34" s="139" t="s">
        <v>145</v>
      </c>
      <c r="AB34" s="329" t="s">
        <v>194</v>
      </c>
      <c r="AC34" s="522" t="s">
        <v>261</v>
      </c>
      <c r="AD34" s="522" t="s">
        <v>261</v>
      </c>
      <c r="AE34" s="329" t="s">
        <v>261</v>
      </c>
      <c r="AF34" s="329" t="s">
        <v>261</v>
      </c>
      <c r="AG34" s="330" t="s">
        <v>261</v>
      </c>
      <c r="AH34" s="326" t="s">
        <v>261</v>
      </c>
      <c r="AM34" s="655"/>
    </row>
    <row r="35" spans="1:39" ht="12" customHeight="1" x14ac:dyDescent="0.15">
      <c r="A35" s="332"/>
      <c r="B35" s="334"/>
      <c r="C35" s="334"/>
      <c r="D35" s="334"/>
      <c r="E35" s="334"/>
      <c r="F35" s="334"/>
      <c r="G35" s="334"/>
      <c r="H35" s="334"/>
      <c r="I35" s="334"/>
      <c r="J35" s="334"/>
      <c r="K35" s="569"/>
      <c r="L35" s="334"/>
      <c r="M35" s="334"/>
      <c r="N35" s="334"/>
      <c r="O35" s="334"/>
      <c r="P35" s="334"/>
      <c r="Q35" s="334"/>
      <c r="R35" s="334"/>
      <c r="S35" s="569"/>
      <c r="T35" s="569"/>
      <c r="U35" s="569"/>
      <c r="V35" s="569"/>
      <c r="W35" s="569"/>
      <c r="X35" s="569"/>
      <c r="Y35" s="569"/>
      <c r="Z35" s="569"/>
      <c r="AA35" s="569"/>
      <c r="AB35" s="146"/>
      <c r="AC35" s="146"/>
      <c r="AD35" s="146"/>
      <c r="AE35" s="146"/>
      <c r="AF35" s="146"/>
      <c r="AG35" s="146"/>
      <c r="AH35" s="146"/>
      <c r="AM35" s="120"/>
    </row>
    <row r="36" spans="1:39" ht="12" customHeight="1" x14ac:dyDescent="0.15">
      <c r="A36" s="335"/>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row>
    <row r="37" spans="1:39" ht="10.5" x14ac:dyDescent="0.15">
      <c r="A37" s="1023" t="s">
        <v>968</v>
      </c>
      <c r="B37" s="1023"/>
      <c r="C37" s="1023"/>
      <c r="D37" s="1023"/>
      <c r="E37" s="1023"/>
      <c r="F37" s="1023"/>
      <c r="G37" s="1023"/>
      <c r="H37" s="1023"/>
      <c r="I37" s="1023"/>
      <c r="J37" s="1023"/>
      <c r="K37" s="1023"/>
      <c r="L37" s="1023"/>
      <c r="M37" s="1023"/>
      <c r="N37" s="1023"/>
      <c r="O37" s="1023"/>
      <c r="P37" s="1023"/>
      <c r="Q37" s="1023"/>
      <c r="R37" s="1023"/>
      <c r="S37" s="1023"/>
      <c r="T37" s="1023"/>
      <c r="U37" s="1023"/>
      <c r="V37" s="1023"/>
      <c r="W37" s="1023"/>
      <c r="X37" s="1023"/>
      <c r="Y37" s="1023"/>
      <c r="Z37" s="1023"/>
      <c r="AA37" s="1023"/>
      <c r="AB37" s="1023"/>
      <c r="AC37" s="1023"/>
      <c r="AD37" s="1023"/>
      <c r="AE37" s="1023"/>
      <c r="AF37" s="1023"/>
      <c r="AG37" s="1023"/>
      <c r="AH37" s="1023"/>
    </row>
    <row r="38" spans="1:39" s="5" customFormat="1" ht="10.5" x14ac:dyDescent="0.15">
      <c r="A38" s="1026" t="s">
        <v>951</v>
      </c>
      <c r="B38" s="1026"/>
      <c r="C38" s="1026"/>
      <c r="D38" s="1026"/>
      <c r="E38" s="1026"/>
      <c r="F38" s="1026"/>
      <c r="G38" s="1026"/>
      <c r="H38" s="1026"/>
      <c r="I38" s="1026"/>
      <c r="J38" s="1026"/>
      <c r="K38" s="1026"/>
      <c r="L38" s="1026"/>
      <c r="M38" s="1026"/>
      <c r="N38" s="1026"/>
      <c r="O38" s="1026"/>
      <c r="P38" s="1026"/>
      <c r="Q38" s="1026"/>
      <c r="R38" s="1026"/>
      <c r="S38" s="1026"/>
      <c r="T38" s="1026"/>
      <c r="U38" s="1026"/>
      <c r="V38" s="1026"/>
      <c r="W38" s="1026"/>
      <c r="X38" s="1026"/>
      <c r="Y38" s="1026"/>
      <c r="Z38" s="1026"/>
      <c r="AA38" s="1026"/>
      <c r="AB38" s="1026"/>
      <c r="AC38" s="1026"/>
      <c r="AD38" s="1026"/>
      <c r="AE38" s="1026"/>
      <c r="AF38" s="1026"/>
      <c r="AG38" s="1026"/>
      <c r="AH38" s="1026"/>
    </row>
    <row r="39" spans="1:39" ht="12" customHeight="1" x14ac:dyDescent="0.15">
      <c r="A39" s="56" t="s">
        <v>1010</v>
      </c>
    </row>
    <row r="40" spans="1:39" s="5" customFormat="1" ht="12" customHeight="1" x14ac:dyDescent="0.15">
      <c r="A40" s="450" t="s">
        <v>596</v>
      </c>
    </row>
    <row r="41" spans="1:39" s="5" customFormat="1" ht="12" customHeight="1" x14ac:dyDescent="0.15">
      <c r="A41" s="450" t="s">
        <v>597</v>
      </c>
    </row>
    <row r="42" spans="1:39" s="5" customFormat="1" ht="12" customHeight="1" x14ac:dyDescent="0.15">
      <c r="A42" s="450" t="s">
        <v>598</v>
      </c>
    </row>
    <row r="43" spans="1:39" s="5" customFormat="1" ht="12" customHeight="1" x14ac:dyDescent="0.15">
      <c r="A43" s="450" t="s">
        <v>246</v>
      </c>
    </row>
    <row r="44" spans="1:39" s="5" customFormat="1" ht="12" customHeight="1" x14ac:dyDescent="0.15">
      <c r="A44" s="448" t="s">
        <v>599</v>
      </c>
    </row>
    <row r="45" spans="1:39" s="5" customFormat="1" ht="12" customHeight="1" x14ac:dyDescent="0.15">
      <c r="A45" s="448" t="s">
        <v>600</v>
      </c>
    </row>
    <row r="46" spans="1:39" s="5" customFormat="1" ht="12" customHeight="1" x14ac:dyDescent="0.15">
      <c r="A46" s="450" t="s">
        <v>1062</v>
      </c>
    </row>
    <row r="47" spans="1:39" s="5" customFormat="1" ht="12" customHeight="1" x14ac:dyDescent="0.15">
      <c r="A47" s="450" t="s">
        <v>952</v>
      </c>
    </row>
    <row r="48" spans="1:39" s="5" customFormat="1" ht="12" customHeight="1" x14ac:dyDescent="0.15">
      <c r="A48" s="439" t="s">
        <v>969</v>
      </c>
      <c r="B48" s="570"/>
      <c r="C48" s="570"/>
      <c r="D48" s="570"/>
      <c r="E48" s="570"/>
      <c r="F48" s="570"/>
      <c r="G48" s="570"/>
      <c r="H48" s="570"/>
      <c r="I48" s="570"/>
      <c r="J48" s="570"/>
    </row>
    <row r="49" spans="1:53" s="5" customFormat="1" ht="12" customHeight="1" x14ac:dyDescent="0.15">
      <c r="A49" s="448" t="s">
        <v>970</v>
      </c>
    </row>
    <row r="50" spans="1:53" s="5" customFormat="1" ht="12" customHeight="1" x14ac:dyDescent="0.15">
      <c r="A50" s="448" t="s">
        <v>971</v>
      </c>
    </row>
    <row r="51" spans="1:53" s="5" customFormat="1" ht="12" customHeight="1" x14ac:dyDescent="0.15">
      <c r="A51" s="448" t="s">
        <v>972</v>
      </c>
    </row>
    <row r="52" spans="1:53" s="5" customFormat="1" ht="12" customHeight="1" x14ac:dyDescent="0.15">
      <c r="A52" s="448" t="s">
        <v>601</v>
      </c>
    </row>
    <row r="53" spans="1:53" s="439" customFormat="1" ht="12" customHeight="1" x14ac:dyDescent="0.15">
      <c r="A53" s="439" t="s">
        <v>197</v>
      </c>
    </row>
    <row r="54" spans="1:53" s="5" customFormat="1" ht="12" customHeight="1" x14ac:dyDescent="0.15">
      <c r="A54" s="450" t="s">
        <v>602</v>
      </c>
    </row>
    <row r="55" spans="1:53" s="79" customFormat="1" ht="12" customHeight="1" x14ac:dyDescent="0.2">
      <c r="A55" s="1" t="s">
        <v>963</v>
      </c>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1"/>
      <c r="AJ55" s="1"/>
      <c r="AK55" s="1"/>
      <c r="AL55" s="76"/>
      <c r="AM55" s="76"/>
      <c r="AN55" s="76"/>
      <c r="AO55" s="76"/>
      <c r="AP55" s="76"/>
      <c r="AQ55" s="76"/>
      <c r="AR55" s="76"/>
      <c r="AS55" s="76"/>
      <c r="AT55" s="76"/>
      <c r="AU55" s="76"/>
      <c r="AV55" s="76"/>
      <c r="AW55" s="76"/>
      <c r="AX55" s="76"/>
      <c r="AY55" s="76"/>
      <c r="AZ55" s="76"/>
      <c r="BA55" s="76"/>
    </row>
    <row r="56" spans="1:53" s="79" customFormat="1" ht="12" customHeight="1" x14ac:dyDescent="0.2">
      <c r="A56" s="1" t="s">
        <v>973</v>
      </c>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1"/>
      <c r="AJ56" s="1"/>
      <c r="AK56" s="1"/>
      <c r="AL56" s="76"/>
      <c r="AM56" s="76"/>
      <c r="AN56" s="76"/>
      <c r="AO56" s="76"/>
      <c r="AP56" s="76"/>
      <c r="AQ56" s="76"/>
      <c r="AR56" s="76"/>
      <c r="AS56" s="76"/>
      <c r="AT56" s="76"/>
      <c r="AU56" s="76"/>
      <c r="AV56" s="76"/>
      <c r="AW56" s="76"/>
      <c r="AX56" s="76"/>
      <c r="AY56" s="76"/>
      <c r="AZ56" s="76"/>
      <c r="BA56" s="76"/>
    </row>
    <row r="57" spans="1:53" s="79" customFormat="1" ht="12" customHeight="1" x14ac:dyDescent="0.2">
      <c r="A57" s="1" t="s">
        <v>1018</v>
      </c>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1"/>
      <c r="AJ57" s="1"/>
      <c r="AK57" s="1"/>
      <c r="AL57" s="76"/>
      <c r="AM57" s="76"/>
      <c r="AN57" s="76"/>
      <c r="AO57" s="76"/>
      <c r="AP57" s="76"/>
      <c r="AQ57" s="76"/>
      <c r="AR57" s="76"/>
      <c r="AS57" s="76"/>
      <c r="AT57" s="76"/>
      <c r="AU57" s="76"/>
      <c r="AV57" s="76"/>
      <c r="AW57" s="76"/>
      <c r="AX57" s="76"/>
      <c r="AY57" s="76"/>
      <c r="AZ57" s="76"/>
      <c r="BA57" s="76"/>
    </row>
    <row r="58" spans="1:53" s="5" customFormat="1" ht="12" customHeight="1" x14ac:dyDescent="0.15">
      <c r="A58" s="5" t="s">
        <v>247</v>
      </c>
      <c r="B58" s="524"/>
      <c r="C58" s="524"/>
      <c r="D58" s="524"/>
      <c r="E58" s="524"/>
      <c r="F58" s="524"/>
      <c r="G58" s="524"/>
      <c r="H58" s="524"/>
      <c r="I58" s="524"/>
      <c r="J58" s="524"/>
      <c r="K58" s="524"/>
      <c r="L58" s="524"/>
      <c r="M58" s="524"/>
      <c r="N58" s="524"/>
      <c r="O58" s="524"/>
      <c r="P58" s="524"/>
      <c r="Q58" s="524"/>
      <c r="R58" s="524"/>
      <c r="S58" s="524"/>
      <c r="T58" s="524"/>
      <c r="U58" s="524"/>
      <c r="V58" s="524"/>
      <c r="W58" s="524"/>
      <c r="X58" s="524"/>
      <c r="Y58" s="524"/>
      <c r="Z58" s="524"/>
      <c r="AA58" s="524"/>
      <c r="AB58" s="524"/>
      <c r="AC58" s="524"/>
      <c r="AD58" s="524"/>
      <c r="AE58" s="524"/>
      <c r="AF58" s="524"/>
      <c r="AG58" s="524"/>
      <c r="AH58" s="524"/>
    </row>
    <row r="59" spans="1:53" s="5" customFormat="1" ht="12" customHeight="1" x14ac:dyDescent="0.15">
      <c r="A59" s="450" t="s">
        <v>248</v>
      </c>
    </row>
    <row r="60" spans="1:53" s="5" customFormat="1" ht="12" customHeight="1" x14ac:dyDescent="0.15">
      <c r="A60" s="450" t="s">
        <v>974</v>
      </c>
    </row>
    <row r="61" spans="1:53" s="5" customFormat="1" ht="12" customHeight="1" x14ac:dyDescent="0.15">
      <c r="A61" s="450" t="s">
        <v>975</v>
      </c>
    </row>
    <row r="62" spans="1:53" s="66" customFormat="1" ht="12" customHeight="1" x14ac:dyDescent="0.2">
      <c r="A62" s="61" t="s">
        <v>828</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row>
    <row r="63" spans="1:53" s="155" customFormat="1" ht="12" customHeight="1" x14ac:dyDescent="0.15">
      <c r="B63" s="571"/>
      <c r="C63" s="571"/>
      <c r="D63" s="571"/>
      <c r="E63" s="571"/>
      <c r="F63" s="571"/>
      <c r="G63" s="571"/>
      <c r="H63" s="571"/>
      <c r="I63" s="571"/>
      <c r="J63" s="571"/>
      <c r="K63" s="571"/>
      <c r="L63" s="571"/>
      <c r="M63" s="571"/>
      <c r="N63" s="571"/>
      <c r="O63" s="571"/>
      <c r="P63" s="571"/>
      <c r="Q63" s="571"/>
      <c r="R63" s="571"/>
      <c r="S63" s="571"/>
      <c r="T63" s="571"/>
      <c r="U63" s="571"/>
      <c r="V63" s="571"/>
      <c r="W63" s="571"/>
      <c r="X63" s="571"/>
      <c r="Y63" s="571"/>
      <c r="Z63" s="571"/>
      <c r="AA63" s="571"/>
      <c r="AB63" s="571"/>
      <c r="AC63" s="571"/>
      <c r="AD63" s="571"/>
      <c r="AE63" s="571"/>
      <c r="AF63" s="571"/>
      <c r="AG63" s="571"/>
      <c r="AH63" s="571"/>
    </row>
    <row r="64" spans="1:53" ht="21.6" customHeight="1" x14ac:dyDescent="0.15">
      <c r="A64" s="1023" t="s">
        <v>603</v>
      </c>
      <c r="B64" s="1023"/>
      <c r="C64" s="1023"/>
      <c r="D64" s="1023"/>
      <c r="E64" s="1023"/>
      <c r="F64" s="1023"/>
      <c r="G64" s="1023"/>
      <c r="H64" s="1023"/>
      <c r="I64" s="1023"/>
      <c r="J64" s="1023"/>
      <c r="K64" s="1023"/>
      <c r="L64" s="1023"/>
      <c r="M64" s="1023"/>
      <c r="N64" s="1023"/>
      <c r="O64" s="1023"/>
      <c r="P64" s="1023"/>
      <c r="Q64" s="1023"/>
      <c r="R64" s="1023"/>
      <c r="S64" s="1023"/>
      <c r="T64" s="1023"/>
      <c r="U64" s="1023"/>
      <c r="V64" s="1023"/>
      <c r="W64" s="1023"/>
      <c r="X64" s="1023"/>
      <c r="Y64" s="1023"/>
      <c r="Z64" s="1023"/>
      <c r="AA64" s="1023"/>
      <c r="AB64" s="1023"/>
      <c r="AC64" s="1023"/>
      <c r="AD64" s="1023"/>
      <c r="AE64" s="1023"/>
      <c r="AF64" s="1023"/>
      <c r="AG64" s="1023"/>
      <c r="AH64" s="1023"/>
    </row>
    <row r="65" spans="1:53" s="5" customFormat="1" ht="10.5" x14ac:dyDescent="0.15">
      <c r="A65" s="1026" t="s">
        <v>774</v>
      </c>
      <c r="B65" s="1026"/>
      <c r="C65" s="1026"/>
      <c r="D65" s="1026"/>
      <c r="E65" s="1026"/>
      <c r="F65" s="1026"/>
      <c r="G65" s="1026"/>
      <c r="H65" s="1026"/>
      <c r="I65" s="1026"/>
      <c r="J65" s="1026"/>
      <c r="K65" s="1026"/>
      <c r="L65" s="1026"/>
      <c r="M65" s="1026"/>
      <c r="N65" s="1026"/>
      <c r="O65" s="1026"/>
      <c r="P65" s="1026"/>
      <c r="Q65" s="1026"/>
      <c r="R65" s="1026"/>
      <c r="S65" s="1026"/>
      <c r="T65" s="1026"/>
      <c r="U65" s="1026"/>
      <c r="V65" s="1026"/>
      <c r="W65" s="1026"/>
      <c r="X65" s="1026"/>
      <c r="Y65" s="1026"/>
      <c r="Z65" s="1026"/>
      <c r="AA65" s="1026"/>
      <c r="AB65" s="1026"/>
      <c r="AC65" s="1026"/>
      <c r="AD65" s="1026"/>
      <c r="AE65" s="1026"/>
      <c r="AF65" s="1026"/>
      <c r="AG65" s="1026"/>
      <c r="AH65" s="1026"/>
    </row>
    <row r="66" spans="1:53" ht="12" customHeight="1" x14ac:dyDescent="0.15">
      <c r="A66" s="56" t="s">
        <v>1011</v>
      </c>
    </row>
    <row r="67" spans="1:53" ht="12" customHeight="1" x14ac:dyDescent="0.15">
      <c r="A67" s="80" t="s">
        <v>604</v>
      </c>
    </row>
    <row r="68" spans="1:53" ht="12" customHeight="1" x14ac:dyDescent="0.15">
      <c r="A68" s="61" t="s">
        <v>605</v>
      </c>
    </row>
    <row r="69" spans="1:53" ht="12" customHeight="1" x14ac:dyDescent="0.15">
      <c r="A69" s="61" t="s">
        <v>606</v>
      </c>
    </row>
    <row r="70" spans="1:53" ht="12" customHeight="1" x14ac:dyDescent="0.15">
      <c r="A70" s="61" t="s">
        <v>607</v>
      </c>
    </row>
    <row r="71" spans="1:53" ht="12" customHeight="1" x14ac:dyDescent="0.15">
      <c r="A71" s="67" t="s">
        <v>608</v>
      </c>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row>
    <row r="72" spans="1:53" ht="12" customHeight="1" x14ac:dyDescent="0.15">
      <c r="A72" s="68" t="s">
        <v>609</v>
      </c>
    </row>
    <row r="73" spans="1:53" s="5" customFormat="1" ht="12" customHeight="1" x14ac:dyDescent="0.15">
      <c r="A73" s="450" t="s">
        <v>1066</v>
      </c>
    </row>
    <row r="74" spans="1:53" ht="12" customHeight="1" x14ac:dyDescent="0.15">
      <c r="A74" s="61" t="s">
        <v>671</v>
      </c>
    </row>
    <row r="75" spans="1:53" ht="12" customHeight="1" x14ac:dyDescent="0.15">
      <c r="A75" s="67" t="s">
        <v>610</v>
      </c>
    </row>
    <row r="76" spans="1:53" ht="12" customHeight="1" x14ac:dyDescent="0.15">
      <c r="A76" s="67" t="s">
        <v>611</v>
      </c>
    </row>
    <row r="77" spans="1:53" ht="12" customHeight="1" x14ac:dyDescent="0.15">
      <c r="A77" s="67" t="s">
        <v>666</v>
      </c>
    </row>
    <row r="78" spans="1:53" ht="12" customHeight="1" x14ac:dyDescent="0.15">
      <c r="A78" s="67" t="s">
        <v>667</v>
      </c>
    </row>
    <row r="79" spans="1:53" ht="12" customHeight="1" x14ac:dyDescent="0.15">
      <c r="A79" s="61" t="s">
        <v>572</v>
      </c>
    </row>
    <row r="80" spans="1:53" s="79" customFormat="1" ht="12" customHeight="1" x14ac:dyDescent="0.2">
      <c r="A80" s="1" t="s">
        <v>198</v>
      </c>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6"/>
      <c r="AJ80" s="76"/>
      <c r="AK80" s="76"/>
      <c r="AL80" s="76"/>
      <c r="AM80" s="76"/>
      <c r="AN80" s="76"/>
      <c r="AO80" s="76"/>
      <c r="AP80" s="76"/>
      <c r="AQ80" s="76"/>
      <c r="AR80" s="76"/>
      <c r="AS80" s="76"/>
      <c r="AT80" s="76"/>
      <c r="AU80" s="76"/>
      <c r="AV80" s="76"/>
      <c r="AW80" s="76"/>
      <c r="AX80" s="76"/>
      <c r="AY80" s="76"/>
      <c r="AZ80" s="76"/>
      <c r="BA80" s="76"/>
    </row>
    <row r="81" spans="1:53" ht="12" customHeight="1" x14ac:dyDescent="0.15">
      <c r="A81" s="61" t="s">
        <v>576</v>
      </c>
    </row>
    <row r="82" spans="1:53" ht="12" customHeight="1" x14ac:dyDescent="0.15">
      <c r="A82" s="61" t="s">
        <v>779</v>
      </c>
    </row>
    <row r="83" spans="1:53" s="79" customFormat="1" ht="12" customHeight="1" x14ac:dyDescent="0.2">
      <c r="A83" s="1" t="s">
        <v>976</v>
      </c>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1"/>
      <c r="AJ83" s="1"/>
      <c r="AK83" s="1"/>
      <c r="AL83" s="76"/>
      <c r="AM83" s="76"/>
      <c r="AN83" s="76"/>
      <c r="AO83" s="76"/>
      <c r="AP83" s="76"/>
      <c r="AQ83" s="76"/>
      <c r="AR83" s="76"/>
      <c r="AS83" s="76"/>
      <c r="AT83" s="76"/>
      <c r="AU83" s="76"/>
      <c r="AV83" s="76"/>
      <c r="AW83" s="76"/>
      <c r="AX83" s="76"/>
      <c r="AY83" s="76"/>
      <c r="AZ83" s="76"/>
      <c r="BA83" s="76"/>
    </row>
    <row r="84" spans="1:53" s="79" customFormat="1" ht="12" customHeight="1" x14ac:dyDescent="0.2">
      <c r="A84" s="1" t="s">
        <v>1019</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1"/>
      <c r="AJ84" s="1"/>
      <c r="AK84" s="1"/>
      <c r="AL84" s="76"/>
      <c r="AM84" s="76"/>
      <c r="AN84" s="76"/>
      <c r="AO84" s="76"/>
      <c r="AP84" s="76"/>
      <c r="AQ84" s="76"/>
      <c r="AR84" s="76"/>
      <c r="AS84" s="76"/>
      <c r="AT84" s="76"/>
      <c r="AU84" s="76"/>
      <c r="AV84" s="76"/>
      <c r="AW84" s="76"/>
      <c r="AX84" s="76"/>
      <c r="AY84" s="76"/>
      <c r="AZ84" s="76"/>
      <c r="BA84" s="76"/>
    </row>
    <row r="85" spans="1:53" ht="12" customHeight="1" x14ac:dyDescent="0.15">
      <c r="A85" s="61" t="s">
        <v>612</v>
      </c>
    </row>
    <row r="86" spans="1:53" ht="12" customHeight="1" x14ac:dyDescent="0.15">
      <c r="A86" s="61" t="s">
        <v>613</v>
      </c>
    </row>
    <row r="87" spans="1:53" ht="12" customHeight="1" x14ac:dyDescent="0.15">
      <c r="A87" s="67" t="s">
        <v>614</v>
      </c>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row>
    <row r="88" spans="1:53" ht="12" customHeight="1" x14ac:dyDescent="0.15">
      <c r="A88" s="61" t="s">
        <v>775</v>
      </c>
    </row>
    <row r="89" spans="1:53" s="66" customFormat="1" ht="12" customHeight="1" x14ac:dyDescent="0.2">
      <c r="A89" s="61" t="s">
        <v>977</v>
      </c>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row>
    <row r="90" spans="1:53" s="155" customFormat="1" ht="12" customHeight="1" x14ac:dyDescent="0.15">
      <c r="A90" s="335"/>
    </row>
    <row r="91" spans="1:53" ht="25.15" customHeight="1" x14ac:dyDescent="0.15">
      <c r="A91" s="1023" t="s">
        <v>615</v>
      </c>
      <c r="B91" s="1023"/>
      <c r="C91" s="1023"/>
      <c r="D91" s="1023"/>
      <c r="E91" s="1023"/>
      <c r="F91" s="1023"/>
      <c r="G91" s="1023"/>
      <c r="H91" s="1023"/>
      <c r="I91" s="1023"/>
      <c r="J91" s="1023"/>
      <c r="K91" s="1023"/>
      <c r="L91" s="1023"/>
      <c r="M91" s="1023"/>
      <c r="N91" s="1023"/>
      <c r="O91" s="1023"/>
      <c r="P91" s="1023"/>
      <c r="Q91" s="1023"/>
      <c r="R91" s="1023"/>
      <c r="S91" s="1023"/>
      <c r="T91" s="1023"/>
      <c r="U91" s="1023"/>
      <c r="V91" s="1023"/>
      <c r="W91" s="1023"/>
      <c r="X91" s="1023"/>
      <c r="Y91" s="1023"/>
      <c r="Z91" s="1023"/>
      <c r="AA91" s="1023"/>
      <c r="AB91" s="1023"/>
      <c r="AC91" s="1023"/>
      <c r="AD91" s="1023"/>
      <c r="AE91" s="1023"/>
      <c r="AF91" s="1023"/>
      <c r="AG91" s="1023"/>
      <c r="AH91" s="1023"/>
    </row>
    <row r="92" spans="1:53" ht="19.149999999999999" customHeight="1" x14ac:dyDescent="0.15">
      <c r="A92" s="1023" t="s">
        <v>772</v>
      </c>
      <c r="B92" s="1023"/>
      <c r="C92" s="1023"/>
      <c r="D92" s="1023"/>
      <c r="E92" s="1023"/>
      <c r="F92" s="1023"/>
      <c r="G92" s="1023"/>
      <c r="H92" s="1023"/>
      <c r="I92" s="1023"/>
      <c r="J92" s="1023"/>
      <c r="K92" s="1023"/>
      <c r="L92" s="1023"/>
      <c r="M92" s="1023"/>
      <c r="N92" s="1023"/>
      <c r="O92" s="1023"/>
      <c r="P92" s="1023"/>
      <c r="Q92" s="1023"/>
      <c r="R92" s="1023"/>
      <c r="S92" s="1023"/>
      <c r="T92" s="1023"/>
      <c r="U92" s="1023"/>
      <c r="V92" s="1023"/>
      <c r="W92" s="1023"/>
      <c r="X92" s="1023"/>
      <c r="Y92" s="1023"/>
      <c r="Z92" s="1023"/>
      <c r="AA92" s="1023"/>
      <c r="AB92" s="1023"/>
      <c r="AC92" s="1023"/>
      <c r="AD92" s="1023"/>
      <c r="AE92" s="1023"/>
      <c r="AF92" s="1023"/>
      <c r="AG92" s="1023"/>
      <c r="AH92" s="1023"/>
    </row>
    <row r="93" spans="1:53" ht="12" customHeight="1" x14ac:dyDescent="0.15">
      <c r="A93" s="56" t="s">
        <v>1012</v>
      </c>
    </row>
    <row r="94" spans="1:53" ht="12" customHeight="1" x14ac:dyDescent="0.15">
      <c r="A94" s="61" t="s">
        <v>616</v>
      </c>
    </row>
    <row r="95" spans="1:53" ht="12" customHeight="1" x14ac:dyDescent="0.15">
      <c r="A95" s="67" t="s">
        <v>617</v>
      </c>
    </row>
    <row r="96" spans="1:53" ht="12" customHeight="1" x14ac:dyDescent="0.15">
      <c r="A96" s="68" t="s">
        <v>618</v>
      </c>
    </row>
    <row r="97" spans="1:53" ht="12" customHeight="1" x14ac:dyDescent="0.15">
      <c r="A97" s="67" t="s">
        <v>619</v>
      </c>
    </row>
    <row r="98" spans="1:53" ht="12" customHeight="1" x14ac:dyDescent="0.15">
      <c r="A98" s="67" t="s">
        <v>620</v>
      </c>
    </row>
    <row r="99" spans="1:53" ht="12" customHeight="1" x14ac:dyDescent="0.15">
      <c r="A99" s="61" t="s">
        <v>249</v>
      </c>
    </row>
    <row r="100" spans="1:53" s="5" customFormat="1" ht="12" customHeight="1" x14ac:dyDescent="0.15">
      <c r="A100" s="450" t="s">
        <v>1065</v>
      </c>
    </row>
    <row r="101" spans="1:53" ht="12" customHeight="1" x14ac:dyDescent="0.15">
      <c r="A101" s="69" t="s">
        <v>672</v>
      </c>
    </row>
    <row r="102" spans="1:53" s="79" customFormat="1" ht="12" customHeight="1" x14ac:dyDescent="0.2">
      <c r="A102" s="1" t="s">
        <v>621</v>
      </c>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6"/>
      <c r="AJ102" s="76"/>
      <c r="AK102" s="76"/>
      <c r="AL102" s="76"/>
      <c r="AM102" s="76"/>
      <c r="AN102" s="76"/>
      <c r="AO102" s="76"/>
      <c r="AP102" s="76"/>
      <c r="AQ102" s="76"/>
      <c r="AR102" s="76"/>
      <c r="AS102" s="76"/>
      <c r="AT102" s="76"/>
      <c r="AU102" s="76"/>
      <c r="AV102" s="76"/>
      <c r="AW102" s="76"/>
      <c r="AX102" s="76"/>
      <c r="AY102" s="76"/>
      <c r="AZ102" s="76"/>
      <c r="BA102" s="76"/>
    </row>
    <row r="103" spans="1:53" ht="12" customHeight="1" x14ac:dyDescent="0.15">
      <c r="A103" s="61" t="s">
        <v>668</v>
      </c>
    </row>
    <row r="104" spans="1:53" ht="12" customHeight="1" x14ac:dyDescent="0.15">
      <c r="A104" s="61" t="s">
        <v>669</v>
      </c>
    </row>
    <row r="105" spans="1:53" ht="12" customHeight="1" x14ac:dyDescent="0.15">
      <c r="A105" s="61" t="s">
        <v>670</v>
      </c>
    </row>
    <row r="106" spans="1:53" ht="12" customHeight="1" x14ac:dyDescent="0.15">
      <c r="A106" s="61" t="s">
        <v>590</v>
      </c>
    </row>
    <row r="107" spans="1:53" ht="12" customHeight="1" x14ac:dyDescent="0.15">
      <c r="A107" s="1" t="s">
        <v>244</v>
      </c>
    </row>
    <row r="108" spans="1:53" ht="12" customHeight="1" x14ac:dyDescent="0.15">
      <c r="A108" s="1" t="s">
        <v>622</v>
      </c>
    </row>
    <row r="109" spans="1:53" ht="12" customHeight="1" x14ac:dyDescent="0.15">
      <c r="A109" s="1" t="s">
        <v>780</v>
      </c>
    </row>
    <row r="110" spans="1:53" s="79" customFormat="1" ht="12" customHeight="1" x14ac:dyDescent="0.2">
      <c r="A110" s="1" t="s">
        <v>967</v>
      </c>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1"/>
      <c r="AJ110" s="1"/>
      <c r="AK110" s="1"/>
      <c r="AL110" s="76"/>
      <c r="AM110" s="76"/>
      <c r="AN110" s="76"/>
      <c r="AO110" s="76"/>
      <c r="AP110" s="76"/>
      <c r="AQ110" s="76"/>
      <c r="AR110" s="76"/>
      <c r="AS110" s="76"/>
      <c r="AT110" s="76"/>
      <c r="AU110" s="76"/>
      <c r="AV110" s="76"/>
      <c r="AW110" s="76"/>
      <c r="AX110" s="76"/>
      <c r="AY110" s="76"/>
      <c r="AZ110" s="76"/>
      <c r="BA110" s="76"/>
    </row>
    <row r="111" spans="1:53" s="79" customFormat="1" ht="12" customHeight="1" x14ac:dyDescent="0.2">
      <c r="A111" s="1" t="s">
        <v>1020</v>
      </c>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1"/>
      <c r="AJ111" s="1"/>
      <c r="AK111" s="1"/>
      <c r="AL111" s="76"/>
      <c r="AM111" s="76"/>
      <c r="AN111" s="76"/>
      <c r="AO111" s="76"/>
      <c r="AP111" s="76"/>
      <c r="AQ111" s="76"/>
      <c r="AR111" s="76"/>
      <c r="AS111" s="76"/>
      <c r="AT111" s="76"/>
      <c r="AU111" s="76"/>
      <c r="AV111" s="76"/>
      <c r="AW111" s="76"/>
      <c r="AX111" s="76"/>
      <c r="AY111" s="76"/>
      <c r="AZ111" s="76"/>
      <c r="BA111" s="76"/>
    </row>
    <row r="112" spans="1:53" ht="12" customHeight="1" x14ac:dyDescent="0.15">
      <c r="A112" s="1" t="s">
        <v>623</v>
      </c>
    </row>
    <row r="113" spans="1:30" ht="12" customHeight="1" x14ac:dyDescent="0.15">
      <c r="A113" s="1" t="s">
        <v>624</v>
      </c>
    </row>
    <row r="114" spans="1:30" ht="12" customHeight="1" x14ac:dyDescent="0.15">
      <c r="A114" s="1" t="s">
        <v>625</v>
      </c>
    </row>
    <row r="115" spans="1:30" ht="12" customHeight="1" x14ac:dyDescent="0.15">
      <c r="A115" s="61" t="s">
        <v>727</v>
      </c>
    </row>
    <row r="116" spans="1:30" s="66" customFormat="1" ht="12" customHeight="1" x14ac:dyDescent="0.2">
      <c r="A116" s="61" t="s">
        <v>978</v>
      </c>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row>
  </sheetData>
  <sortState xmlns:xlrd2="http://schemas.microsoft.com/office/spreadsheetml/2017/richdata2" ref="A5:AH31">
    <sortCondition ref="A5"/>
  </sortState>
  <mergeCells count="11">
    <mergeCell ref="A92:AH92"/>
    <mergeCell ref="A1:V1"/>
    <mergeCell ref="AA2:AH2"/>
    <mergeCell ref="B2:J2"/>
    <mergeCell ref="K2:R2"/>
    <mergeCell ref="S2:Z2"/>
    <mergeCell ref="A37:AH37"/>
    <mergeCell ref="A38:AH38"/>
    <mergeCell ref="A64:AH64"/>
    <mergeCell ref="A65:AH65"/>
    <mergeCell ref="A91:AH91"/>
  </mergeCells>
  <phoneticPr fontId="1" type="noConversion"/>
  <pageMargins left="0.05" right="0" top="0.05" bottom="0.05" header="0" footer="0"/>
  <pageSetup paperSize="9" scale="5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EF595-2D4D-4DC6-AEDE-6A4F749C3EAE}">
  <sheetPr>
    <pageSetUpPr fitToPage="1"/>
  </sheetPr>
  <dimension ref="A1:AF43"/>
  <sheetViews>
    <sheetView zoomScaleNormal="100" workbookViewId="0">
      <selection activeCell="J29" sqref="J29"/>
    </sheetView>
  </sheetViews>
  <sheetFormatPr defaultColWidth="8.85546875" defaultRowHeight="10.5" x14ac:dyDescent="0.15"/>
  <cols>
    <col min="1" max="1" width="20.5703125" style="10" customWidth="1"/>
    <col min="2" max="6" width="8.85546875" style="10"/>
    <col min="7" max="10" width="10.140625" style="10" customWidth="1"/>
    <col min="11" max="16384" width="8.85546875" style="10"/>
  </cols>
  <sheetData>
    <row r="1" spans="1:21" s="38" customFormat="1" ht="13.5" thickBot="1" x14ac:dyDescent="0.25">
      <c r="A1" s="774" t="s">
        <v>728</v>
      </c>
      <c r="B1" s="10"/>
      <c r="C1" s="10"/>
      <c r="D1" s="10"/>
      <c r="E1" s="10"/>
      <c r="F1" s="10"/>
      <c r="G1" s="10"/>
      <c r="H1" s="10"/>
      <c r="I1" s="10"/>
      <c r="J1" s="10"/>
      <c r="K1" s="10"/>
      <c r="L1" s="10"/>
      <c r="M1" s="10"/>
      <c r="N1" s="10"/>
      <c r="O1" s="20"/>
      <c r="P1" s="20"/>
      <c r="Q1" s="20"/>
      <c r="R1" s="20"/>
      <c r="S1" s="20"/>
      <c r="T1" s="20"/>
    </row>
    <row r="2" spans="1:21" s="38" customFormat="1" ht="12.75" x14ac:dyDescent="0.2">
      <c r="A2" s="34"/>
      <c r="B2" s="1011" t="s">
        <v>1082</v>
      </c>
      <c r="C2" s="1012"/>
      <c r="D2" s="1012"/>
      <c r="E2" s="1012"/>
      <c r="F2" s="1015"/>
      <c r="G2" s="1011" t="s">
        <v>0</v>
      </c>
      <c r="H2" s="1012"/>
      <c r="I2" s="1012"/>
      <c r="J2" s="1015"/>
      <c r="K2" s="1013" t="s">
        <v>8</v>
      </c>
      <c r="L2" s="1013"/>
      <c r="M2" s="1013"/>
      <c r="N2" s="1014"/>
      <c r="O2" s="1016" t="s">
        <v>82</v>
      </c>
      <c r="P2" s="1013"/>
      <c r="Q2" s="1013"/>
      <c r="R2" s="1013"/>
      <c r="S2" s="1013"/>
      <c r="T2" s="1014"/>
    </row>
    <row r="3" spans="1:21" s="38" customFormat="1" ht="12.75" x14ac:dyDescent="0.2">
      <c r="A3" s="39" t="s">
        <v>67</v>
      </c>
      <c r="B3" s="25">
        <v>2020</v>
      </c>
      <c r="C3" s="24">
        <v>2021</v>
      </c>
      <c r="D3" s="23">
        <v>2022</v>
      </c>
      <c r="E3" s="35">
        <v>2023</v>
      </c>
      <c r="F3" s="21">
        <v>2024</v>
      </c>
      <c r="G3" s="25">
        <v>2020</v>
      </c>
      <c r="H3" s="23">
        <v>2021</v>
      </c>
      <c r="I3" s="35">
        <v>2022</v>
      </c>
      <c r="J3" s="21">
        <v>2023</v>
      </c>
      <c r="K3" s="22">
        <v>2020</v>
      </c>
      <c r="L3" s="24">
        <v>2021</v>
      </c>
      <c r="M3" s="24">
        <v>2022</v>
      </c>
      <c r="N3" s="21">
        <v>2023</v>
      </c>
      <c r="O3" s="25">
        <v>2020</v>
      </c>
      <c r="P3" s="23">
        <v>2021</v>
      </c>
      <c r="Q3" s="23">
        <v>2022</v>
      </c>
      <c r="R3" s="35">
        <v>2023</v>
      </c>
      <c r="S3" s="35">
        <v>2024</v>
      </c>
      <c r="T3" s="21">
        <v>2025</v>
      </c>
    </row>
    <row r="4" spans="1:21" s="38" customFormat="1" ht="13.5" thickBot="1" x14ac:dyDescent="0.25">
      <c r="A4" s="742" t="s">
        <v>63</v>
      </c>
      <c r="B4" s="42">
        <v>39102</v>
      </c>
      <c r="C4" s="26">
        <v>39102</v>
      </c>
      <c r="D4" s="36">
        <v>39102</v>
      </c>
      <c r="E4" s="627">
        <v>39102</v>
      </c>
      <c r="F4" s="43">
        <v>30000</v>
      </c>
      <c r="G4" s="657"/>
      <c r="H4" s="656"/>
      <c r="I4" s="658"/>
      <c r="J4" s="659"/>
      <c r="K4" s="734"/>
      <c r="L4" s="735"/>
      <c r="M4" s="735"/>
      <c r="N4" s="659"/>
      <c r="O4" s="736"/>
      <c r="P4" s="737"/>
      <c r="Q4" s="737"/>
      <c r="R4" s="738"/>
      <c r="S4" s="738"/>
      <c r="T4" s="739"/>
    </row>
    <row r="5" spans="1:21" s="725" customFormat="1" ht="12.75" x14ac:dyDescent="0.2">
      <c r="A5" s="940" t="s">
        <v>2</v>
      </c>
      <c r="B5" s="752"/>
      <c r="C5" s="753"/>
      <c r="D5" s="754"/>
      <c r="E5" s="755"/>
      <c r="F5" s="755"/>
      <c r="G5" s="743">
        <v>2.4300000000000002</v>
      </c>
      <c r="H5" s="744">
        <v>2.44</v>
      </c>
      <c r="I5" s="744">
        <v>3.3</v>
      </c>
      <c r="J5" s="741">
        <v>2.2799999999999998</v>
      </c>
      <c r="K5" s="745"/>
      <c r="L5" s="746"/>
      <c r="M5" s="746"/>
      <c r="N5" s="747"/>
      <c r="O5" s="743"/>
      <c r="P5" s="744"/>
      <c r="Q5" s="744"/>
      <c r="R5" s="744"/>
      <c r="S5" s="744"/>
      <c r="T5" s="741"/>
    </row>
    <row r="6" spans="1:21" s="38" customFormat="1" ht="12.75" x14ac:dyDescent="0.2">
      <c r="A6" s="941" t="s">
        <v>62</v>
      </c>
      <c r="B6" s="756"/>
      <c r="C6" s="757"/>
      <c r="D6" s="757"/>
      <c r="E6" s="757"/>
      <c r="F6" s="758"/>
      <c r="G6" s="117">
        <v>297.81</v>
      </c>
      <c r="H6" s="48">
        <v>349.43</v>
      </c>
      <c r="I6" s="48">
        <v>311.08999999999997</v>
      </c>
      <c r="J6" s="49">
        <v>366.21</v>
      </c>
      <c r="K6" s="128"/>
      <c r="L6" s="129"/>
      <c r="M6" s="129"/>
      <c r="N6" s="130"/>
      <c r="O6" s="117"/>
      <c r="P6" s="48"/>
      <c r="Q6" s="48"/>
      <c r="R6" s="48"/>
      <c r="S6" s="48"/>
      <c r="T6" s="713"/>
    </row>
    <row r="7" spans="1:21" s="38" customFormat="1" ht="12.75" x14ac:dyDescent="0.2">
      <c r="A7" s="992" t="s">
        <v>1</v>
      </c>
      <c r="B7" s="996"/>
      <c r="C7" s="997"/>
      <c r="D7" s="998"/>
      <c r="E7" s="999"/>
      <c r="F7" s="999"/>
      <c r="G7" s="230"/>
      <c r="H7" s="229"/>
      <c r="I7" s="229"/>
      <c r="J7" s="733">
        <v>0</v>
      </c>
      <c r="K7" s="128"/>
      <c r="L7" s="129"/>
      <c r="M7" s="129"/>
      <c r="N7" s="130"/>
      <c r="O7" s="117"/>
      <c r="P7" s="48"/>
      <c r="Q7" s="48"/>
      <c r="R7" s="48"/>
      <c r="S7" s="48"/>
      <c r="T7" s="713"/>
    </row>
    <row r="8" spans="1:21" s="38" customFormat="1" ht="12.75" x14ac:dyDescent="0.2">
      <c r="A8" s="942" t="s">
        <v>823</v>
      </c>
      <c r="B8" s="756"/>
      <c r="C8" s="972"/>
      <c r="D8" s="757"/>
      <c r="E8" s="758"/>
      <c r="F8" s="758"/>
      <c r="G8" s="117"/>
      <c r="H8" s="48"/>
      <c r="I8" s="48"/>
      <c r="J8" s="733">
        <v>0.23300000000000001</v>
      </c>
      <c r="K8" s="128"/>
      <c r="L8" s="129"/>
      <c r="M8" s="129"/>
      <c r="N8" s="130"/>
      <c r="O8" s="117"/>
      <c r="P8" s="48"/>
      <c r="Q8" s="48"/>
      <c r="R8" s="48"/>
      <c r="S8" s="48"/>
      <c r="T8" s="713"/>
    </row>
    <row r="9" spans="1:21" s="725" customFormat="1" ht="12.75" x14ac:dyDescent="0.2">
      <c r="A9" s="942" t="s">
        <v>3</v>
      </c>
      <c r="B9" s="759"/>
      <c r="C9" s="760"/>
      <c r="D9" s="761"/>
      <c r="E9" s="762"/>
      <c r="F9" s="762"/>
      <c r="G9" s="701">
        <v>193.31</v>
      </c>
      <c r="H9" s="708">
        <v>173.18</v>
      </c>
      <c r="I9" s="708">
        <v>365.31</v>
      </c>
      <c r="J9" s="806">
        <v>161.035</v>
      </c>
      <c r="K9" s="749"/>
      <c r="L9" s="748"/>
      <c r="M9" s="748"/>
      <c r="N9" s="750"/>
      <c r="O9" s="701"/>
      <c r="P9" s="708"/>
      <c r="Q9" s="708"/>
      <c r="R9" s="708"/>
      <c r="S9" s="708"/>
      <c r="T9" s="713"/>
    </row>
    <row r="10" spans="1:21" s="725" customFormat="1" ht="12.75" x14ac:dyDescent="0.2">
      <c r="A10" s="942" t="s">
        <v>4</v>
      </c>
      <c r="B10" s="759"/>
      <c r="C10" s="760"/>
      <c r="D10" s="761"/>
      <c r="E10" s="762"/>
      <c r="F10" s="762"/>
      <c r="G10" s="702">
        <v>65.439000000000007</v>
      </c>
      <c r="H10" s="710">
        <v>2.2050000000000001</v>
      </c>
      <c r="I10" s="710">
        <v>13.016</v>
      </c>
      <c r="J10" s="713">
        <v>9.43</v>
      </c>
      <c r="K10" s="749"/>
      <c r="L10" s="748"/>
      <c r="M10" s="748"/>
      <c r="N10" s="750"/>
      <c r="O10" s="701"/>
      <c r="P10" s="708"/>
      <c r="Q10" s="708"/>
      <c r="R10" s="708"/>
      <c r="S10" s="708"/>
      <c r="T10" s="713"/>
    </row>
    <row r="11" spans="1:21" s="725" customFormat="1" ht="12.75" x14ac:dyDescent="0.2">
      <c r="A11" s="942" t="s">
        <v>51</v>
      </c>
      <c r="B11" s="759"/>
      <c r="C11" s="760"/>
      <c r="D11" s="761"/>
      <c r="E11" s="762"/>
      <c r="F11" s="762"/>
      <c r="G11" s="702">
        <v>73.602000000000004</v>
      </c>
      <c r="H11" s="710">
        <v>53.37</v>
      </c>
      <c r="I11" s="710">
        <v>24.983999999999998</v>
      </c>
      <c r="J11" s="733">
        <v>74.262</v>
      </c>
      <c r="K11" s="749"/>
      <c r="L11" s="748"/>
      <c r="M11" s="748"/>
      <c r="N11" s="750"/>
      <c r="O11" s="701"/>
      <c r="P11" s="708"/>
      <c r="Q11" s="708"/>
      <c r="R11" s="708"/>
      <c r="S11" s="708"/>
      <c r="T11" s="713"/>
    </row>
    <row r="12" spans="1:21" s="38" customFormat="1" ht="12.75" x14ac:dyDescent="0.2">
      <c r="A12" s="941" t="s">
        <v>174</v>
      </c>
      <c r="B12" s="763"/>
      <c r="C12" s="764"/>
      <c r="D12" s="82"/>
      <c r="E12" s="83"/>
      <c r="F12" s="83"/>
      <c r="G12" s="117">
        <v>0.12</v>
      </c>
      <c r="H12" s="48">
        <v>0.23</v>
      </c>
      <c r="I12" s="48">
        <v>0.09</v>
      </c>
      <c r="J12" s="49">
        <v>0.94799999999999995</v>
      </c>
      <c r="K12" s="117"/>
      <c r="L12" s="48"/>
      <c r="M12" s="48"/>
      <c r="N12" s="49"/>
      <c r="O12" s="117"/>
      <c r="P12" s="48"/>
      <c r="Q12" s="48"/>
      <c r="R12" s="48"/>
      <c r="S12" s="48"/>
      <c r="T12" s="49"/>
    </row>
    <row r="13" spans="1:21" s="725" customFormat="1" ht="12.75" x14ac:dyDescent="0.2">
      <c r="A13" s="942" t="s">
        <v>93</v>
      </c>
      <c r="B13" s="765"/>
      <c r="C13" s="766"/>
      <c r="D13" s="767"/>
      <c r="E13" s="768"/>
      <c r="F13" s="768"/>
      <c r="G13" s="701"/>
      <c r="H13" s="708"/>
      <c r="I13" s="815"/>
      <c r="J13" s="713">
        <v>16.440000000000001</v>
      </c>
      <c r="K13" s="701"/>
      <c r="L13" s="708"/>
      <c r="M13" s="708"/>
      <c r="N13" s="713"/>
      <c r="O13" s="701"/>
      <c r="P13" s="708"/>
      <c r="Q13" s="708"/>
      <c r="R13" s="708"/>
      <c r="S13" s="663"/>
      <c r="T13" s="713"/>
    </row>
    <row r="14" spans="1:21" s="38" customFormat="1" ht="12.75" x14ac:dyDescent="0.2">
      <c r="A14" s="941" t="s">
        <v>91</v>
      </c>
      <c r="B14" s="116">
        <v>32578</v>
      </c>
      <c r="C14" s="54">
        <v>32578</v>
      </c>
      <c r="D14" s="48">
        <v>32578</v>
      </c>
      <c r="E14" s="50">
        <v>32578</v>
      </c>
      <c r="F14" s="663">
        <v>24797</v>
      </c>
      <c r="G14" s="117">
        <v>30404.080000000002</v>
      </c>
      <c r="H14" s="48">
        <v>17347.37744</v>
      </c>
      <c r="I14" s="54">
        <v>17288.446</v>
      </c>
      <c r="J14" s="49">
        <v>18960.79</v>
      </c>
      <c r="K14" s="117">
        <f>B14-G14</f>
        <v>2173.9199999999983</v>
      </c>
      <c r="L14" s="708">
        <f>C14-H14</f>
        <v>15230.62256</v>
      </c>
      <c r="M14" s="48">
        <v>15256.975999999999</v>
      </c>
      <c r="N14" s="713">
        <f>R14-J14</f>
        <v>13584.631999999998</v>
      </c>
      <c r="O14" s="775">
        <v>32578</v>
      </c>
      <c r="P14" s="48">
        <v>32545.421999999999</v>
      </c>
      <c r="Q14" s="48">
        <v>32545.421999999999</v>
      </c>
      <c r="R14" s="708">
        <v>32545.421999999999</v>
      </c>
      <c r="S14" s="663">
        <v>24449</v>
      </c>
      <c r="T14" s="49"/>
      <c r="U14" s="835"/>
    </row>
    <row r="15" spans="1:21" s="38" customFormat="1" ht="12.75" x14ac:dyDescent="0.2">
      <c r="A15" s="942" t="s">
        <v>180</v>
      </c>
      <c r="B15" s="763"/>
      <c r="C15" s="764"/>
      <c r="D15" s="82"/>
      <c r="E15" s="83"/>
      <c r="F15" s="83"/>
      <c r="G15" s="117"/>
      <c r="H15" s="48"/>
      <c r="I15" s="751">
        <v>153.26900000000001</v>
      </c>
      <c r="J15" s="49"/>
      <c r="K15" s="117"/>
      <c r="L15" s="48"/>
      <c r="M15" s="48"/>
      <c r="N15" s="49"/>
      <c r="O15" s="117"/>
      <c r="P15" s="48"/>
      <c r="Q15" s="48"/>
      <c r="R15" s="48"/>
      <c r="S15" s="50"/>
      <c r="T15" s="49"/>
    </row>
    <row r="16" spans="1:21" s="38" customFormat="1" ht="12.75" x14ac:dyDescent="0.2">
      <c r="A16" s="941" t="s">
        <v>54</v>
      </c>
      <c r="B16" s="116">
        <v>4010</v>
      </c>
      <c r="C16" s="54">
        <v>4010</v>
      </c>
      <c r="D16" s="48">
        <v>4010</v>
      </c>
      <c r="E16" s="50">
        <v>4010</v>
      </c>
      <c r="F16" s="663">
        <v>3055</v>
      </c>
      <c r="G16" s="117">
        <v>1896.6</v>
      </c>
      <c r="H16" s="48">
        <v>1798</v>
      </c>
      <c r="I16" s="54">
        <v>2237.3000000000002</v>
      </c>
      <c r="J16" s="713">
        <v>2254.5</v>
      </c>
      <c r="K16" s="117">
        <v>2113.4</v>
      </c>
      <c r="L16" s="48">
        <v>4010</v>
      </c>
      <c r="M16" s="48">
        <v>1772.6999999999998</v>
      </c>
      <c r="N16" s="713">
        <v>1755.5</v>
      </c>
      <c r="O16" s="775">
        <v>4010</v>
      </c>
      <c r="P16" s="776">
        <v>4010</v>
      </c>
      <c r="Q16" s="776">
        <v>4010</v>
      </c>
      <c r="R16" s="776">
        <v>4010</v>
      </c>
      <c r="S16" s="663">
        <v>3012</v>
      </c>
      <c r="T16" s="713">
        <v>3012</v>
      </c>
    </row>
    <row r="17" spans="1:22" s="38" customFormat="1" ht="12.75" x14ac:dyDescent="0.2">
      <c r="A17" s="941" t="s">
        <v>55</v>
      </c>
      <c r="B17" s="763"/>
      <c r="C17" s="764"/>
      <c r="D17" s="82"/>
      <c r="E17" s="83"/>
      <c r="F17" s="83"/>
      <c r="G17" s="701">
        <v>47.63</v>
      </c>
      <c r="H17" s="708">
        <v>19.86</v>
      </c>
      <c r="I17" s="815">
        <v>0</v>
      </c>
      <c r="J17" s="49">
        <v>0</v>
      </c>
      <c r="K17" s="117"/>
      <c r="L17" s="48"/>
      <c r="M17" s="48"/>
      <c r="N17" s="49"/>
      <c r="O17" s="117"/>
      <c r="P17" s="48"/>
      <c r="Q17" s="48"/>
      <c r="R17" s="48"/>
      <c r="S17" s="50"/>
      <c r="T17" s="49"/>
    </row>
    <row r="18" spans="1:22" s="38" customFormat="1" ht="12.75" x14ac:dyDescent="0.2">
      <c r="A18" s="941" t="s">
        <v>177</v>
      </c>
      <c r="B18" s="763"/>
      <c r="C18" s="764"/>
      <c r="D18" s="82"/>
      <c r="E18" s="83"/>
      <c r="F18" s="83"/>
      <c r="G18" s="117">
        <v>3.3</v>
      </c>
      <c r="H18" s="48">
        <v>7.56</v>
      </c>
      <c r="I18" s="54">
        <v>0</v>
      </c>
      <c r="J18" s="49">
        <v>1.9</v>
      </c>
      <c r="K18" s="117"/>
      <c r="L18" s="48"/>
      <c r="M18" s="48"/>
      <c r="N18" s="49"/>
      <c r="O18" s="117"/>
      <c r="P18" s="48"/>
      <c r="Q18" s="48"/>
      <c r="R18" s="48"/>
      <c r="S18" s="50"/>
      <c r="T18" s="49"/>
    </row>
    <row r="19" spans="1:22" s="38" customFormat="1" ht="12.75" x14ac:dyDescent="0.2">
      <c r="A19" s="941" t="s">
        <v>6</v>
      </c>
      <c r="B19" s="116">
        <v>1644</v>
      </c>
      <c r="C19" s="54">
        <v>1644</v>
      </c>
      <c r="D19" s="48">
        <v>1644</v>
      </c>
      <c r="E19" s="50">
        <v>1644</v>
      </c>
      <c r="F19" s="663">
        <v>1253</v>
      </c>
      <c r="G19" s="117">
        <v>1497.8</v>
      </c>
      <c r="H19" s="48">
        <v>1636.19</v>
      </c>
      <c r="I19" s="54">
        <v>1531.9590000000001</v>
      </c>
      <c r="J19" s="713">
        <v>1644</v>
      </c>
      <c r="K19" s="117">
        <v>146.20000000000005</v>
      </c>
      <c r="L19" s="48">
        <v>1644</v>
      </c>
      <c r="M19" s="48">
        <v>112.04099999999994</v>
      </c>
      <c r="N19" s="713">
        <f>S19-J19</f>
        <v>0</v>
      </c>
      <c r="O19" s="775">
        <v>1644</v>
      </c>
      <c r="P19" s="776">
        <v>1644</v>
      </c>
      <c r="Q19" s="776">
        <v>1644</v>
      </c>
      <c r="R19" s="776">
        <v>1644</v>
      </c>
      <c r="S19" s="708">
        <v>1644</v>
      </c>
      <c r="T19" s="49"/>
      <c r="V19" s="835"/>
    </row>
    <row r="20" spans="1:22" s="725" customFormat="1" ht="12.75" x14ac:dyDescent="0.2">
      <c r="A20" s="942" t="s">
        <v>11</v>
      </c>
      <c r="B20" s="765"/>
      <c r="C20" s="766"/>
      <c r="D20" s="767"/>
      <c r="E20" s="768"/>
      <c r="F20" s="768"/>
      <c r="G20" s="701">
        <v>0</v>
      </c>
      <c r="H20" s="708">
        <v>0</v>
      </c>
      <c r="I20" s="815">
        <v>0</v>
      </c>
      <c r="J20" s="713">
        <v>0</v>
      </c>
      <c r="K20" s="701"/>
      <c r="L20" s="708"/>
      <c r="M20" s="708"/>
      <c r="N20" s="713"/>
      <c r="O20" s="701"/>
      <c r="P20" s="708"/>
      <c r="Q20" s="708"/>
      <c r="R20" s="708"/>
      <c r="S20" s="663"/>
      <c r="T20" s="713"/>
    </row>
    <row r="21" spans="1:22" s="725" customFormat="1" ht="12.75" x14ac:dyDescent="0.2">
      <c r="A21" s="992" t="s">
        <v>57</v>
      </c>
      <c r="B21" s="765"/>
      <c r="C21" s="766"/>
      <c r="D21" s="767"/>
      <c r="E21" s="768"/>
      <c r="F21" s="768"/>
      <c r="G21" s="701"/>
      <c r="H21" s="708"/>
      <c r="I21" s="815"/>
      <c r="J21" s="713">
        <v>0</v>
      </c>
      <c r="K21" s="701"/>
      <c r="L21" s="708"/>
      <c r="M21" s="708"/>
      <c r="N21" s="713"/>
      <c r="O21" s="701"/>
      <c r="P21" s="708"/>
      <c r="Q21" s="708"/>
      <c r="R21" s="708"/>
      <c r="S21" s="663"/>
      <c r="T21" s="713"/>
    </row>
    <row r="22" spans="1:22" s="38" customFormat="1" ht="12.75" x14ac:dyDescent="0.2">
      <c r="A22" s="941" t="s">
        <v>9</v>
      </c>
      <c r="B22" s="763"/>
      <c r="C22" s="764"/>
      <c r="D22" s="82"/>
      <c r="E22" s="83"/>
      <c r="F22" s="83"/>
      <c r="G22" s="701">
        <v>162.476</v>
      </c>
      <c r="H22" s="48">
        <v>83.85</v>
      </c>
      <c r="I22" s="54">
        <v>111.051</v>
      </c>
      <c r="J22" s="49">
        <v>60.911000000000001</v>
      </c>
      <c r="K22" s="117"/>
      <c r="L22" s="48"/>
      <c r="M22" s="48"/>
      <c r="N22" s="49"/>
      <c r="O22" s="117"/>
      <c r="P22" s="48"/>
      <c r="Q22" s="48"/>
      <c r="R22" s="48"/>
      <c r="S22" s="50"/>
      <c r="T22" s="49"/>
    </row>
    <row r="23" spans="1:22" s="38" customFormat="1" ht="12.75" x14ac:dyDescent="0.2">
      <c r="A23" s="942" t="s">
        <v>176</v>
      </c>
      <c r="B23" s="763"/>
      <c r="C23" s="764"/>
      <c r="D23" s="82"/>
      <c r="E23" s="83"/>
      <c r="F23" s="83"/>
      <c r="G23" s="702">
        <v>1.9650000000000001</v>
      </c>
      <c r="H23" s="710"/>
      <c r="I23" s="751"/>
      <c r="J23" s="733"/>
      <c r="K23" s="117"/>
      <c r="L23" s="48"/>
      <c r="M23" s="48"/>
      <c r="N23" s="49"/>
      <c r="O23" s="117"/>
      <c r="P23" s="48"/>
      <c r="Q23" s="48"/>
      <c r="R23" s="48"/>
      <c r="S23" s="50"/>
      <c r="T23" s="49"/>
    </row>
    <row r="24" spans="1:22" s="725" customFormat="1" ht="12.75" x14ac:dyDescent="0.2">
      <c r="A24" s="942" t="s">
        <v>1089</v>
      </c>
      <c r="B24" s="765"/>
      <c r="C24" s="766"/>
      <c r="D24" s="767"/>
      <c r="E24" s="768"/>
      <c r="F24" s="768"/>
      <c r="G24" s="701">
        <v>0</v>
      </c>
      <c r="H24" s="708">
        <v>0</v>
      </c>
      <c r="I24" s="815">
        <v>0</v>
      </c>
      <c r="J24" s="713">
        <v>7.41</v>
      </c>
      <c r="K24" s="701"/>
      <c r="L24" s="708"/>
      <c r="M24" s="708"/>
      <c r="N24" s="713"/>
      <c r="O24" s="701"/>
      <c r="P24" s="708"/>
      <c r="Q24" s="708"/>
      <c r="R24" s="708"/>
      <c r="S24" s="663"/>
      <c r="T24" s="713"/>
    </row>
    <row r="25" spans="1:22" s="38" customFormat="1" ht="12.75" x14ac:dyDescent="0.2">
      <c r="A25" s="941" t="s">
        <v>94</v>
      </c>
      <c r="B25" s="763"/>
      <c r="C25" s="764"/>
      <c r="D25" s="82"/>
      <c r="E25" s="83"/>
      <c r="F25" s="83"/>
      <c r="G25" s="117">
        <v>0.11</v>
      </c>
      <c r="H25" s="48">
        <v>0.21</v>
      </c>
      <c r="I25" s="54">
        <v>1.45</v>
      </c>
      <c r="J25" s="49">
        <v>0.33</v>
      </c>
      <c r="K25" s="117"/>
      <c r="L25" s="48"/>
      <c r="M25" s="48"/>
      <c r="N25" s="49"/>
      <c r="O25" s="117"/>
      <c r="P25" s="48"/>
      <c r="Q25" s="48"/>
      <c r="R25" s="48"/>
      <c r="S25" s="50"/>
      <c r="T25" s="49"/>
    </row>
    <row r="26" spans="1:22" s="38" customFormat="1" ht="12.75" x14ac:dyDescent="0.2">
      <c r="A26" s="941" t="s">
        <v>730</v>
      </c>
      <c r="B26" s="116" t="s">
        <v>147</v>
      </c>
      <c r="C26" s="54">
        <v>32.578000000000003</v>
      </c>
      <c r="D26" s="48">
        <v>32.578000000000003</v>
      </c>
      <c r="E26" s="50">
        <v>32.578000000000003</v>
      </c>
      <c r="F26" s="50">
        <v>25</v>
      </c>
      <c r="G26" s="117">
        <v>0.01</v>
      </c>
      <c r="H26" s="48">
        <v>4.2170000000000005</v>
      </c>
      <c r="I26" s="54">
        <v>5.1749999999999998</v>
      </c>
      <c r="J26" s="49">
        <v>3.8752000000000018</v>
      </c>
      <c r="K26" s="117" t="s">
        <v>147</v>
      </c>
      <c r="L26" s="48">
        <v>32.578000000000003</v>
      </c>
      <c r="M26" s="48">
        <v>27.403000000000002</v>
      </c>
      <c r="N26" s="49">
        <v>28.7028</v>
      </c>
      <c r="O26" s="117" t="s">
        <v>147</v>
      </c>
      <c r="P26" s="776">
        <v>32.578000000000003</v>
      </c>
      <c r="Q26" s="776">
        <v>32.578000000000003</v>
      </c>
      <c r="R26" s="776">
        <v>32.578000000000003</v>
      </c>
      <c r="S26" s="777">
        <v>25</v>
      </c>
      <c r="T26" s="49"/>
    </row>
    <row r="27" spans="1:22" s="38" customFormat="1" ht="12.75" x14ac:dyDescent="0.2">
      <c r="A27" s="943" t="s">
        <v>5</v>
      </c>
      <c r="B27" s="769"/>
      <c r="C27" s="770"/>
      <c r="D27" s="82"/>
      <c r="E27" s="83"/>
      <c r="F27" s="83"/>
      <c r="G27" s="878">
        <v>32.17</v>
      </c>
      <c r="H27" s="708">
        <v>34.450000000000003</v>
      </c>
      <c r="I27" s="815">
        <v>37.520000000000003</v>
      </c>
      <c r="J27" s="713">
        <v>25.99</v>
      </c>
      <c r="K27" s="215"/>
      <c r="L27" s="48"/>
      <c r="M27" s="48"/>
      <c r="N27" s="55"/>
      <c r="O27" s="117"/>
      <c r="P27" s="48"/>
      <c r="Q27" s="48"/>
      <c r="R27" s="48"/>
      <c r="S27" s="663"/>
      <c r="T27" s="49"/>
    </row>
    <row r="28" spans="1:22" s="38" customFormat="1" ht="12.75" x14ac:dyDescent="0.2">
      <c r="A28" s="944" t="s">
        <v>7</v>
      </c>
      <c r="B28" s="769"/>
      <c r="C28" s="770"/>
      <c r="D28" s="82"/>
      <c r="E28" s="83"/>
      <c r="F28" s="83"/>
      <c r="G28" s="215">
        <v>58.74</v>
      </c>
      <c r="H28" s="48">
        <v>10.97</v>
      </c>
      <c r="I28" s="815">
        <v>8.94</v>
      </c>
      <c r="J28" s="713">
        <v>15.49</v>
      </c>
      <c r="K28" s="215"/>
      <c r="L28" s="48"/>
      <c r="M28" s="48"/>
      <c r="N28" s="55"/>
      <c r="O28" s="117"/>
      <c r="P28" s="48"/>
      <c r="Q28" s="48"/>
      <c r="R28" s="48"/>
      <c r="S28" s="50"/>
      <c r="T28" s="49"/>
    </row>
    <row r="29" spans="1:22" s="38" customFormat="1" ht="13.5" thickBot="1" x14ac:dyDescent="0.25">
      <c r="A29" s="240" t="s">
        <v>251</v>
      </c>
      <c r="B29" s="368"/>
      <c r="C29" s="247"/>
      <c r="D29" s="243"/>
      <c r="E29" s="250"/>
      <c r="F29" s="250"/>
      <c r="G29" s="241">
        <f>SUM(G5:G28)</f>
        <v>34737.592000000004</v>
      </c>
      <c r="H29" s="243">
        <f>SUM(H5:H28)</f>
        <v>21523.53944</v>
      </c>
      <c r="I29" s="243">
        <f t="shared" ref="I29:J29" si="0">SUM(I5:I28)</f>
        <v>22092.899999999998</v>
      </c>
      <c r="J29" s="243">
        <f t="shared" si="0"/>
        <v>23606.034200000006</v>
      </c>
      <c r="K29" s="669"/>
      <c r="L29" s="740"/>
      <c r="M29" s="740"/>
      <c r="N29" s="670"/>
      <c r="O29" s="241"/>
      <c r="P29" s="243"/>
      <c r="Q29" s="243"/>
      <c r="R29" s="243"/>
      <c r="S29" s="250"/>
      <c r="T29" s="138"/>
    </row>
    <row r="30" spans="1:22" s="38" customFormat="1" ht="13.5" thickBot="1" x14ac:dyDescent="0.25">
      <c r="A30" s="244" t="s">
        <v>14</v>
      </c>
      <c r="B30" s="139" t="s">
        <v>729</v>
      </c>
      <c r="C30" s="140" t="s">
        <v>729</v>
      </c>
      <c r="D30" s="140" t="s">
        <v>802</v>
      </c>
      <c r="E30" s="141" t="s">
        <v>802</v>
      </c>
      <c r="F30" s="142" t="s">
        <v>1074</v>
      </c>
      <c r="G30" s="253"/>
      <c r="H30" s="251"/>
      <c r="I30" s="251"/>
      <c r="J30" s="252"/>
      <c r="K30" s="245"/>
      <c r="L30" s="248"/>
      <c r="M30" s="248"/>
      <c r="N30" s="246"/>
      <c r="O30" s="263" t="s">
        <v>729</v>
      </c>
      <c r="P30" s="264" t="s">
        <v>729</v>
      </c>
      <c r="Q30" s="264" t="s">
        <v>802</v>
      </c>
      <c r="R30" s="265" t="s">
        <v>802</v>
      </c>
      <c r="S30" s="265" t="s">
        <v>1074</v>
      </c>
      <c r="T30" s="266" t="s">
        <v>1074</v>
      </c>
    </row>
    <row r="32" spans="1:22" s="11" customFormat="1" x14ac:dyDescent="0.15"/>
    <row r="33" spans="1:32" s="714" customFormat="1" ht="12" x14ac:dyDescent="0.15">
      <c r="A33" s="714" t="s">
        <v>1083</v>
      </c>
    </row>
    <row r="34" spans="1:32" s="37" customFormat="1" x14ac:dyDescent="0.15">
      <c r="A34" s="37" t="s">
        <v>979</v>
      </c>
    </row>
    <row r="35" spans="1:32" s="1" customFormat="1" ht="25.5" customHeight="1" x14ac:dyDescent="0.15">
      <c r="A35" s="1005" t="s">
        <v>980</v>
      </c>
      <c r="B35" s="1005"/>
      <c r="C35" s="1005"/>
      <c r="D35" s="1005"/>
      <c r="E35" s="1005"/>
      <c r="F35" s="1005"/>
      <c r="G35" s="1005"/>
      <c r="H35" s="1005"/>
      <c r="I35" s="1005"/>
      <c r="J35" s="1005"/>
      <c r="K35" s="1005"/>
      <c r="L35" s="1005"/>
      <c r="M35" s="1005"/>
      <c r="N35" s="1005"/>
      <c r="O35" s="1005"/>
      <c r="P35" s="1005"/>
      <c r="Q35" s="1005"/>
      <c r="R35" s="1005"/>
      <c r="S35" s="1005"/>
      <c r="T35" s="1005"/>
      <c r="U35" s="56"/>
      <c r="V35" s="56"/>
      <c r="W35" s="56"/>
      <c r="X35" s="56"/>
      <c r="Y35" s="56"/>
      <c r="Z35" s="56"/>
      <c r="AA35" s="56"/>
      <c r="AB35" s="56"/>
      <c r="AC35" s="56"/>
      <c r="AD35" s="56"/>
      <c r="AE35" s="56"/>
      <c r="AF35" s="56"/>
    </row>
    <row r="36" spans="1:32" s="11" customFormat="1" x14ac:dyDescent="0.15"/>
    <row r="37" spans="1:32" s="714" customFormat="1" ht="12" x14ac:dyDescent="0.15">
      <c r="A37" s="714" t="s">
        <v>1110</v>
      </c>
    </row>
    <row r="38" spans="1:32" s="37" customFormat="1" x14ac:dyDescent="0.15">
      <c r="A38" s="37" t="s">
        <v>777</v>
      </c>
    </row>
    <row r="39" spans="1:32" s="1" customFormat="1" ht="27" customHeight="1" x14ac:dyDescent="0.15">
      <c r="A39" s="1005" t="s">
        <v>981</v>
      </c>
      <c r="B39" s="1005"/>
      <c r="C39" s="1005"/>
      <c r="D39" s="1005"/>
      <c r="E39" s="1005"/>
      <c r="F39" s="1005"/>
      <c r="G39" s="1005"/>
      <c r="H39" s="1005"/>
      <c r="I39" s="1005"/>
      <c r="J39" s="1005"/>
      <c r="K39" s="1005"/>
      <c r="L39" s="1005"/>
      <c r="M39" s="1005"/>
      <c r="N39" s="1005"/>
      <c r="O39" s="1005"/>
      <c r="P39" s="1005"/>
      <c r="Q39" s="1005"/>
      <c r="R39" s="1005"/>
      <c r="S39" s="1005"/>
      <c r="T39" s="1005"/>
      <c r="U39" s="56"/>
      <c r="V39" s="56"/>
      <c r="W39" s="56"/>
      <c r="X39" s="56"/>
      <c r="Y39" s="56"/>
      <c r="Z39" s="56"/>
      <c r="AA39" s="56"/>
      <c r="AB39" s="56"/>
      <c r="AC39" s="56"/>
      <c r="AD39" s="56"/>
      <c r="AE39" s="56"/>
      <c r="AF39" s="56"/>
    </row>
    <row r="40" spans="1:32" s="11" customFormat="1" x14ac:dyDescent="0.15"/>
    <row r="41" spans="1:32" s="714" customFormat="1" ht="12" x14ac:dyDescent="0.15">
      <c r="A41" s="714" t="s">
        <v>1111</v>
      </c>
    </row>
    <row r="42" spans="1:32" s="37" customFormat="1" x14ac:dyDescent="0.15">
      <c r="A42" s="37" t="s">
        <v>776</v>
      </c>
    </row>
    <row r="43" spans="1:32" s="1" customFormat="1" ht="28.5" customHeight="1" x14ac:dyDescent="0.15">
      <c r="A43" s="1005" t="s">
        <v>982</v>
      </c>
      <c r="B43" s="1005"/>
      <c r="C43" s="1005"/>
      <c r="D43" s="1005"/>
      <c r="E43" s="1005"/>
      <c r="F43" s="1005"/>
      <c r="G43" s="1005"/>
      <c r="H43" s="1005"/>
      <c r="I43" s="1005"/>
      <c r="J43" s="1005"/>
      <c r="K43" s="1005"/>
      <c r="L43" s="1005"/>
      <c r="M43" s="1005"/>
      <c r="N43" s="1005"/>
      <c r="O43" s="1005"/>
      <c r="P43" s="1005"/>
      <c r="Q43" s="1005"/>
      <c r="R43" s="1005"/>
      <c r="S43" s="1005"/>
      <c r="T43" s="1005"/>
      <c r="U43" s="56"/>
      <c r="V43" s="56"/>
      <c r="W43" s="56"/>
      <c r="X43" s="56"/>
      <c r="Y43" s="56"/>
      <c r="Z43" s="56"/>
      <c r="AA43" s="56"/>
      <c r="AB43" s="56"/>
      <c r="AC43" s="56"/>
      <c r="AD43" s="56"/>
      <c r="AE43" s="56"/>
      <c r="AF43" s="56"/>
    </row>
  </sheetData>
  <mergeCells count="7">
    <mergeCell ref="A39:T39"/>
    <mergeCell ref="A43:T43"/>
    <mergeCell ref="B2:F2"/>
    <mergeCell ref="O2:T2"/>
    <mergeCell ref="G2:J2"/>
    <mergeCell ref="K2:N2"/>
    <mergeCell ref="A35:T35"/>
  </mergeCells>
  <pageMargins left="0.05" right="0" top="0.05" bottom="0.05" header="0" footer="0"/>
  <pageSetup paperSize="9" scale="7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C8E4-DE54-4B5E-9B6C-F66D3B3266E6}">
  <sheetPr>
    <pageSetUpPr fitToPage="1"/>
  </sheetPr>
  <dimension ref="A1:Q31"/>
  <sheetViews>
    <sheetView zoomScaleNormal="100" zoomScaleSheetLayoutView="100" workbookViewId="0"/>
  </sheetViews>
  <sheetFormatPr defaultRowHeight="12.75" customHeight="1" x14ac:dyDescent="0.2"/>
  <cols>
    <col min="1" max="1" width="21.28515625" customWidth="1"/>
    <col min="2" max="3" width="11.5703125" customWidth="1"/>
    <col min="4" max="7" width="12.5703125" customWidth="1"/>
    <col min="8" max="12" width="9.42578125" customWidth="1"/>
  </cols>
  <sheetData>
    <row r="1" spans="1:12" ht="12.75" customHeight="1" thickBot="1" x14ac:dyDescent="0.25">
      <c r="A1" s="20" t="s">
        <v>1075</v>
      </c>
      <c r="B1" s="10"/>
      <c r="C1" s="10"/>
      <c r="D1" s="10"/>
      <c r="E1" s="10"/>
      <c r="F1" s="10"/>
      <c r="G1" s="10"/>
      <c r="H1" s="10"/>
      <c r="I1" s="20"/>
      <c r="J1" s="20"/>
      <c r="K1" s="20"/>
      <c r="L1" s="20"/>
    </row>
    <row r="2" spans="1:12" ht="12.75" customHeight="1" x14ac:dyDescent="0.2">
      <c r="A2" s="664"/>
      <c r="B2" s="1016" t="s">
        <v>1077</v>
      </c>
      <c r="C2" s="1014"/>
      <c r="D2" s="672" t="s">
        <v>0</v>
      </c>
      <c r="E2" s="678" t="s">
        <v>8</v>
      </c>
      <c r="F2" s="1016" t="s">
        <v>1078</v>
      </c>
      <c r="G2" s="1014"/>
    </row>
    <row r="3" spans="1:12" ht="12.75" customHeight="1" x14ac:dyDescent="0.2">
      <c r="A3" s="665" t="s">
        <v>67</v>
      </c>
      <c r="B3" s="667">
        <v>2023</v>
      </c>
      <c r="C3" s="21">
        <v>2024</v>
      </c>
      <c r="D3" s="673">
        <v>2023</v>
      </c>
      <c r="E3" s="673">
        <v>2023</v>
      </c>
      <c r="F3" s="25">
        <v>2023</v>
      </c>
      <c r="G3" s="21">
        <v>2024</v>
      </c>
    </row>
    <row r="4" spans="1:12" ht="12.75" customHeight="1" thickBot="1" x14ac:dyDescent="0.35">
      <c r="A4" s="666" t="s">
        <v>1080</v>
      </c>
      <c r="B4" s="668">
        <v>1295</v>
      </c>
      <c r="C4" s="43">
        <v>1295</v>
      </c>
      <c r="D4" s="674"/>
      <c r="E4" s="674"/>
      <c r="F4" s="44"/>
      <c r="G4" s="41"/>
      <c r="K4" s="258"/>
    </row>
    <row r="5" spans="1:12" ht="12.75" customHeight="1" x14ac:dyDescent="0.25">
      <c r="A5" s="945" t="s">
        <v>60</v>
      </c>
      <c r="B5" s="671">
        <v>2</v>
      </c>
      <c r="C5" s="109">
        <v>2</v>
      </c>
      <c r="D5" s="675">
        <v>0</v>
      </c>
      <c r="E5" s="675">
        <v>2</v>
      </c>
      <c r="F5" s="107"/>
      <c r="G5" s="109"/>
      <c r="K5" s="259"/>
    </row>
    <row r="6" spans="1:12" ht="12.75" customHeight="1" x14ac:dyDescent="0.25">
      <c r="A6" s="941" t="s">
        <v>62</v>
      </c>
      <c r="B6" s="671">
        <v>15</v>
      </c>
      <c r="C6" s="109">
        <v>15</v>
      </c>
      <c r="D6" s="675">
        <v>0</v>
      </c>
      <c r="E6" s="675">
        <v>15</v>
      </c>
      <c r="F6" s="117"/>
      <c r="G6" s="49"/>
      <c r="K6" s="259"/>
    </row>
    <row r="7" spans="1:12" ht="12.75" customHeight="1" x14ac:dyDescent="0.25">
      <c r="A7" s="941" t="s">
        <v>1</v>
      </c>
      <c r="B7" s="671">
        <v>208</v>
      </c>
      <c r="C7" s="109">
        <v>208</v>
      </c>
      <c r="D7" s="976">
        <v>121</v>
      </c>
      <c r="E7" s="976">
        <f>B7-D7</f>
        <v>87</v>
      </c>
      <c r="F7" s="117"/>
      <c r="G7" s="49"/>
      <c r="K7" s="259"/>
    </row>
    <row r="8" spans="1:12" ht="12.75" customHeight="1" x14ac:dyDescent="0.25">
      <c r="A8" s="941" t="s">
        <v>4</v>
      </c>
      <c r="B8" s="671">
        <v>2</v>
      </c>
      <c r="C8" s="109">
        <v>2</v>
      </c>
      <c r="D8" s="675">
        <v>0</v>
      </c>
      <c r="E8" s="675">
        <v>2</v>
      </c>
      <c r="F8" s="117"/>
      <c r="G8" s="49"/>
      <c r="K8" s="259"/>
    </row>
    <row r="9" spans="1:12" ht="12.75" customHeight="1" x14ac:dyDescent="0.25">
      <c r="A9" s="941" t="s">
        <v>51</v>
      </c>
      <c r="B9" s="671">
        <v>61</v>
      </c>
      <c r="C9" s="109">
        <v>61</v>
      </c>
      <c r="D9" s="675">
        <v>2</v>
      </c>
      <c r="E9" s="675">
        <v>59</v>
      </c>
      <c r="F9" s="117"/>
      <c r="G9" s="49"/>
      <c r="K9" s="259"/>
    </row>
    <row r="10" spans="1:12" ht="12.75" customHeight="1" x14ac:dyDescent="0.25">
      <c r="A10" s="941" t="s">
        <v>93</v>
      </c>
      <c r="B10" s="671">
        <v>18</v>
      </c>
      <c r="C10" s="109">
        <v>18</v>
      </c>
      <c r="D10" s="675">
        <v>0</v>
      </c>
      <c r="E10" s="675">
        <v>18</v>
      </c>
      <c r="F10" s="117"/>
      <c r="G10" s="49"/>
      <c r="K10" s="259"/>
    </row>
    <row r="11" spans="1:12" ht="12.75" customHeight="1" x14ac:dyDescent="0.25">
      <c r="A11" s="941" t="s">
        <v>1079</v>
      </c>
      <c r="B11" s="671">
        <v>0</v>
      </c>
      <c r="C11" s="109">
        <v>0</v>
      </c>
      <c r="D11" s="675"/>
      <c r="E11" s="675"/>
      <c r="F11" s="117"/>
      <c r="G11" s="49"/>
      <c r="K11" s="259"/>
    </row>
    <row r="12" spans="1:12" ht="12.75" customHeight="1" x14ac:dyDescent="0.25">
      <c r="A12" s="941" t="s">
        <v>179</v>
      </c>
      <c r="B12" s="671">
        <v>0</v>
      </c>
      <c r="C12" s="109">
        <v>0</v>
      </c>
      <c r="D12" s="675">
        <v>0</v>
      </c>
      <c r="E12" s="675">
        <v>0</v>
      </c>
      <c r="F12" s="117"/>
      <c r="G12" s="49"/>
      <c r="K12" s="259"/>
    </row>
    <row r="13" spans="1:12" ht="12.75" customHeight="1" x14ac:dyDescent="0.25">
      <c r="A13" s="941" t="s">
        <v>91</v>
      </c>
      <c r="B13" s="671">
        <v>503</v>
      </c>
      <c r="C13" s="109">
        <v>503</v>
      </c>
      <c r="D13" s="675">
        <v>0</v>
      </c>
      <c r="E13" s="675">
        <v>503</v>
      </c>
      <c r="F13" s="117"/>
      <c r="G13" s="49"/>
      <c r="K13" s="259"/>
    </row>
    <row r="14" spans="1:12" ht="12.75" customHeight="1" x14ac:dyDescent="0.25">
      <c r="A14" s="941" t="s">
        <v>49</v>
      </c>
      <c r="B14" s="671">
        <v>0</v>
      </c>
      <c r="C14" s="109">
        <v>0</v>
      </c>
      <c r="D14" s="675"/>
      <c r="E14" s="675"/>
      <c r="F14" s="117"/>
      <c r="G14" s="49"/>
      <c r="K14" s="259"/>
    </row>
    <row r="15" spans="1:12" ht="12.75" customHeight="1" x14ac:dyDescent="0.25">
      <c r="A15" s="941" t="s">
        <v>54</v>
      </c>
      <c r="B15" s="671">
        <v>62</v>
      </c>
      <c r="C15" s="109">
        <v>62</v>
      </c>
      <c r="D15" s="976">
        <v>4.4000000000000004</v>
      </c>
      <c r="E15" s="976">
        <f>B15-D15</f>
        <v>57.6</v>
      </c>
      <c r="F15" s="117"/>
      <c r="G15" s="49"/>
      <c r="K15" s="259"/>
    </row>
    <row r="16" spans="1:12" ht="12.75" customHeight="1" x14ac:dyDescent="0.25">
      <c r="A16" s="941" t="s">
        <v>55</v>
      </c>
      <c r="B16" s="671">
        <v>4</v>
      </c>
      <c r="C16" s="109">
        <v>4</v>
      </c>
      <c r="D16" s="675">
        <v>0</v>
      </c>
      <c r="E16" s="675">
        <v>4</v>
      </c>
      <c r="F16" s="117"/>
      <c r="G16" s="49"/>
      <c r="K16" s="259"/>
    </row>
    <row r="17" spans="1:17" ht="12.75" customHeight="1" x14ac:dyDescent="0.25">
      <c r="A17" s="941" t="s">
        <v>57</v>
      </c>
      <c r="B17" s="671">
        <v>256</v>
      </c>
      <c r="C17" s="109">
        <v>256</v>
      </c>
      <c r="D17" s="675">
        <v>522</v>
      </c>
      <c r="E17" s="882">
        <v>-266</v>
      </c>
      <c r="F17" s="117"/>
      <c r="G17" s="713">
        <v>-10</v>
      </c>
      <c r="K17" s="259"/>
    </row>
    <row r="18" spans="1:17" ht="12.75" customHeight="1" x14ac:dyDescent="0.25">
      <c r="A18" s="941" t="s">
        <v>9</v>
      </c>
      <c r="B18" s="213">
        <v>0</v>
      </c>
      <c r="C18" s="49">
        <v>0</v>
      </c>
      <c r="D18" s="676">
        <v>0</v>
      </c>
      <c r="E18" s="676">
        <v>0</v>
      </c>
      <c r="F18" s="117"/>
      <c r="G18" s="49"/>
      <c r="K18" s="259"/>
    </row>
    <row r="19" spans="1:17" ht="12.75" customHeight="1" x14ac:dyDescent="0.25">
      <c r="A19" s="941" t="s">
        <v>13</v>
      </c>
      <c r="B19" s="213">
        <v>8</v>
      </c>
      <c r="C19" s="49">
        <v>8</v>
      </c>
      <c r="D19" s="676">
        <v>0</v>
      </c>
      <c r="E19" s="676">
        <v>8</v>
      </c>
      <c r="F19" s="117"/>
      <c r="G19" s="49"/>
      <c r="K19" s="259"/>
    </row>
    <row r="20" spans="1:17" ht="12.75" customHeight="1" x14ac:dyDescent="0.25">
      <c r="A20" s="941" t="s">
        <v>59</v>
      </c>
      <c r="B20" s="213">
        <v>154</v>
      </c>
      <c r="C20" s="49">
        <v>154</v>
      </c>
      <c r="D20" s="949">
        <v>95.99</v>
      </c>
      <c r="E20" s="949">
        <f>B20-D20</f>
        <v>58.010000000000005</v>
      </c>
      <c r="F20" s="117"/>
      <c r="G20" s="49"/>
      <c r="K20" s="259"/>
    </row>
    <row r="21" spans="1:17" ht="12.75" customHeight="1" x14ac:dyDescent="0.25">
      <c r="A21" s="941" t="s">
        <v>730</v>
      </c>
      <c r="B21" s="117">
        <v>0</v>
      </c>
      <c r="C21" s="49">
        <v>0</v>
      </c>
      <c r="D21" s="676">
        <v>0</v>
      </c>
      <c r="E21" s="676">
        <v>0</v>
      </c>
      <c r="F21" s="117"/>
      <c r="G21" s="49"/>
      <c r="K21" s="259"/>
    </row>
    <row r="22" spans="1:17" ht="12.75" customHeight="1" x14ac:dyDescent="0.25">
      <c r="A22" s="941" t="s">
        <v>10</v>
      </c>
      <c r="B22" s="117">
        <v>2</v>
      </c>
      <c r="C22" s="49">
        <v>2</v>
      </c>
      <c r="D22" s="676">
        <v>0</v>
      </c>
      <c r="E22" s="676">
        <v>2</v>
      </c>
      <c r="F22" s="117"/>
      <c r="G22" s="49"/>
      <c r="K22" s="259"/>
    </row>
    <row r="23" spans="1:17" ht="12.75" customHeight="1" thickBot="1" x14ac:dyDescent="0.3">
      <c r="A23" s="680" t="s">
        <v>64</v>
      </c>
      <c r="B23" s="241"/>
      <c r="C23" s="242"/>
      <c r="D23" s="681">
        <f>SUM(D5:D22)</f>
        <v>745.39</v>
      </c>
      <c r="E23" s="682"/>
      <c r="F23" s="136"/>
      <c r="G23" s="138"/>
      <c r="K23" s="259"/>
    </row>
    <row r="24" spans="1:17" s="634" customFormat="1" ht="12.75" customHeight="1" thickBot="1" x14ac:dyDescent="0.3">
      <c r="A24" s="638" t="s">
        <v>14</v>
      </c>
      <c r="B24" s="626" t="s">
        <v>1076</v>
      </c>
      <c r="C24" s="141" t="s">
        <v>1076</v>
      </c>
      <c r="D24" s="677"/>
      <c r="E24" s="679"/>
      <c r="F24" s="261" t="s">
        <v>1076</v>
      </c>
      <c r="G24" s="262" t="s">
        <v>1076</v>
      </c>
      <c r="K24" s="635"/>
    </row>
    <row r="25" spans="1:17" ht="12.75" customHeight="1" x14ac:dyDescent="0.25">
      <c r="P25" s="259"/>
      <c r="Q25" s="260"/>
    </row>
    <row r="26" spans="1:17" ht="12.75" customHeight="1" x14ac:dyDescent="0.2">
      <c r="Q26" s="260"/>
    </row>
    <row r="27" spans="1:17" ht="12.75" customHeight="1" x14ac:dyDescent="0.2">
      <c r="Q27" s="260"/>
    </row>
    <row r="28" spans="1:17" ht="12.75" customHeight="1" x14ac:dyDescent="0.2">
      <c r="Q28" s="260"/>
    </row>
    <row r="29" spans="1:17" ht="12.75" customHeight="1" x14ac:dyDescent="0.2">
      <c r="Q29" s="260"/>
    </row>
    <row r="30" spans="1:17" ht="12.75" customHeight="1" x14ac:dyDescent="0.2">
      <c r="Q30" s="260"/>
    </row>
    <row r="31" spans="1:17" ht="12.75" customHeight="1" x14ac:dyDescent="0.2">
      <c r="Q31" s="260"/>
    </row>
  </sheetData>
  <mergeCells count="2">
    <mergeCell ref="B2:C2"/>
    <mergeCell ref="F2:G2"/>
  </mergeCells>
  <pageMargins left="0.05" right="0" top="0.05" bottom="0.05" header="0" footer="0"/>
  <pageSetup paperSize="9" scale="8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AR111"/>
  <sheetViews>
    <sheetView showGridLines="0" zoomScaleNormal="100" zoomScaleSheetLayoutView="80" workbookViewId="0">
      <pane ySplit="12" topLeftCell="A22" activePane="bottomLeft" state="frozen"/>
      <selection pane="bottomLeft" activeCell="H30" sqref="H30"/>
    </sheetView>
  </sheetViews>
  <sheetFormatPr defaultColWidth="14.140625" defaultRowHeight="10.5" x14ac:dyDescent="0.15"/>
  <cols>
    <col min="1" max="11" width="19.7109375" style="1" customWidth="1"/>
    <col min="12" max="16384" width="14.140625" style="1"/>
  </cols>
  <sheetData>
    <row r="1" spans="1:11" ht="13.5" thickBot="1" x14ac:dyDescent="0.25">
      <c r="A1" s="1042" t="s">
        <v>1067</v>
      </c>
      <c r="B1" s="1042"/>
      <c r="C1" s="1042"/>
      <c r="D1" s="1042"/>
      <c r="E1" s="1042"/>
      <c r="F1" s="1042"/>
      <c r="G1" s="1042"/>
      <c r="H1" s="1042"/>
      <c r="I1" s="1042"/>
      <c r="J1" s="1042"/>
      <c r="K1" s="1042"/>
    </row>
    <row r="2" spans="1:11" x14ac:dyDescent="0.15">
      <c r="A2" s="12" t="s">
        <v>45</v>
      </c>
      <c r="B2" s="1036" t="s">
        <v>15</v>
      </c>
      <c r="C2" s="1037"/>
      <c r="D2" s="1038"/>
      <c r="E2" s="1039" t="s">
        <v>16</v>
      </c>
      <c r="F2" s="1040"/>
      <c r="G2" s="1040"/>
      <c r="H2" s="1040"/>
      <c r="I2" s="1040"/>
      <c r="J2" s="1040"/>
      <c r="K2" s="1041"/>
    </row>
    <row r="3" spans="1:11" x14ac:dyDescent="0.15">
      <c r="A3" s="88" t="s">
        <v>46</v>
      </c>
      <c r="B3" s="572" t="s">
        <v>17</v>
      </c>
      <c r="C3" s="573" t="s">
        <v>18</v>
      </c>
      <c r="D3" s="574" t="s">
        <v>700</v>
      </c>
      <c r="E3" s="572" t="s">
        <v>70</v>
      </c>
      <c r="F3" s="573" t="s">
        <v>70</v>
      </c>
      <c r="G3" s="575" t="s">
        <v>77</v>
      </c>
      <c r="H3" s="575" t="s">
        <v>700</v>
      </c>
      <c r="I3" s="573" t="s">
        <v>76</v>
      </c>
      <c r="J3" s="575" t="s">
        <v>700</v>
      </c>
      <c r="K3" s="576" t="s">
        <v>19</v>
      </c>
    </row>
    <row r="4" spans="1:11" ht="21" x14ac:dyDescent="0.15">
      <c r="A4" s="577" t="s">
        <v>78</v>
      </c>
      <c r="B4" s="578" t="s">
        <v>191</v>
      </c>
      <c r="C4" s="579" t="s">
        <v>192</v>
      </c>
      <c r="D4" s="580" t="s">
        <v>172</v>
      </c>
      <c r="E4" s="581" t="s">
        <v>1090</v>
      </c>
      <c r="F4" s="582" t="s">
        <v>1090</v>
      </c>
      <c r="G4" s="582" t="s">
        <v>1090</v>
      </c>
      <c r="H4" s="582" t="s">
        <v>1090</v>
      </c>
      <c r="I4" s="582" t="s">
        <v>1091</v>
      </c>
      <c r="J4" s="582" t="s">
        <v>1091</v>
      </c>
      <c r="K4" s="583" t="s">
        <v>1092</v>
      </c>
    </row>
    <row r="5" spans="1:11" ht="21" x14ac:dyDescent="0.15">
      <c r="A5" s="577" t="s">
        <v>119</v>
      </c>
      <c r="B5" s="584" t="s">
        <v>120</v>
      </c>
      <c r="C5" s="585" t="s">
        <v>120</v>
      </c>
      <c r="D5" s="586" t="s">
        <v>120</v>
      </c>
      <c r="E5" s="581" t="s">
        <v>703</v>
      </c>
      <c r="F5" s="587" t="s">
        <v>704</v>
      </c>
      <c r="G5" s="588" t="s">
        <v>705</v>
      </c>
      <c r="H5" s="588" t="s">
        <v>706</v>
      </c>
      <c r="I5" s="582" t="s">
        <v>707</v>
      </c>
      <c r="J5" s="582" t="s">
        <v>707</v>
      </c>
      <c r="K5" s="583" t="s">
        <v>708</v>
      </c>
    </row>
    <row r="6" spans="1:11" ht="21" x14ac:dyDescent="0.15">
      <c r="A6" s="589" t="s">
        <v>121</v>
      </c>
      <c r="B6" s="590" t="s">
        <v>122</v>
      </c>
      <c r="C6" s="591" t="s">
        <v>122</v>
      </c>
      <c r="D6" s="592" t="s">
        <v>123</v>
      </c>
      <c r="E6" s="590" t="s">
        <v>124</v>
      </c>
      <c r="F6" s="593" t="s">
        <v>125</v>
      </c>
      <c r="G6" s="593" t="s">
        <v>124</v>
      </c>
      <c r="H6" s="593" t="s">
        <v>126</v>
      </c>
      <c r="I6" s="593" t="s">
        <v>127</v>
      </c>
      <c r="J6" s="593" t="s">
        <v>127</v>
      </c>
      <c r="K6" s="592" t="s">
        <v>127</v>
      </c>
    </row>
    <row r="7" spans="1:11" ht="31.5" x14ac:dyDescent="0.15">
      <c r="A7" s="589" t="s">
        <v>128</v>
      </c>
      <c r="B7" s="594" t="s">
        <v>129</v>
      </c>
      <c r="C7" s="595" t="s">
        <v>129</v>
      </c>
      <c r="D7" s="596" t="s">
        <v>130</v>
      </c>
      <c r="E7" s="597" t="s">
        <v>131</v>
      </c>
      <c r="F7" s="598" t="s">
        <v>132</v>
      </c>
      <c r="G7" s="598" t="s">
        <v>131</v>
      </c>
      <c r="H7" s="598" t="s">
        <v>131</v>
      </c>
      <c r="I7" s="598" t="s">
        <v>133</v>
      </c>
      <c r="J7" s="598" t="s">
        <v>133</v>
      </c>
      <c r="K7" s="599" t="s">
        <v>133</v>
      </c>
    </row>
    <row r="8" spans="1:11" ht="21" x14ac:dyDescent="0.15">
      <c r="A8" s="13" t="s">
        <v>153</v>
      </c>
      <c r="B8" s="600"/>
      <c r="C8" s="601"/>
      <c r="D8" s="15" t="s">
        <v>134</v>
      </c>
      <c r="E8" s="16" t="s">
        <v>134</v>
      </c>
      <c r="F8" s="14" t="s">
        <v>134</v>
      </c>
      <c r="G8" s="17" t="s">
        <v>134</v>
      </c>
      <c r="H8" s="17" t="s">
        <v>134</v>
      </c>
      <c r="I8" s="17" t="s">
        <v>134</v>
      </c>
      <c r="J8" s="17" t="s">
        <v>134</v>
      </c>
      <c r="K8" s="15" t="s">
        <v>134</v>
      </c>
    </row>
    <row r="9" spans="1:11" ht="31.5" x14ac:dyDescent="0.15">
      <c r="A9" s="589" t="s">
        <v>825</v>
      </c>
      <c r="B9" s="16" t="s">
        <v>134</v>
      </c>
      <c r="C9" s="17" t="s">
        <v>134</v>
      </c>
      <c r="D9" s="602" t="s">
        <v>134</v>
      </c>
      <c r="E9" s="16"/>
      <c r="F9" s="14"/>
      <c r="G9" s="603"/>
      <c r="H9" s="604"/>
      <c r="I9" s="14" t="s">
        <v>134</v>
      </c>
      <c r="J9" s="14" t="s">
        <v>134</v>
      </c>
      <c r="K9" s="602" t="s">
        <v>134</v>
      </c>
    </row>
    <row r="10" spans="1:11" ht="21" x14ac:dyDescent="0.15">
      <c r="A10" s="13" t="s">
        <v>135</v>
      </c>
      <c r="B10" s="605" t="s">
        <v>136</v>
      </c>
      <c r="C10" s="606" t="s">
        <v>136</v>
      </c>
      <c r="D10" s="607">
        <v>0.05</v>
      </c>
      <c r="E10" s="608">
        <v>0</v>
      </c>
      <c r="F10" s="51" t="s">
        <v>709</v>
      </c>
      <c r="G10" s="609">
        <v>0</v>
      </c>
      <c r="H10" s="609">
        <v>0</v>
      </c>
      <c r="I10" s="51" t="s">
        <v>137</v>
      </c>
      <c r="J10" s="51" t="s">
        <v>138</v>
      </c>
      <c r="K10" s="610">
        <v>0.1</v>
      </c>
    </row>
    <row r="11" spans="1:11" ht="31.5" x14ac:dyDescent="0.15">
      <c r="A11" s="611" t="s">
        <v>139</v>
      </c>
      <c r="B11" s="612" t="s">
        <v>701</v>
      </c>
      <c r="C11" s="613" t="s">
        <v>701</v>
      </c>
      <c r="D11" s="614" t="s">
        <v>702</v>
      </c>
      <c r="E11" s="9" t="s">
        <v>710</v>
      </c>
      <c r="F11" s="52" t="s">
        <v>711</v>
      </c>
      <c r="G11" s="52" t="s">
        <v>712</v>
      </c>
      <c r="H11" s="52" t="s">
        <v>710</v>
      </c>
      <c r="I11" s="52" t="s">
        <v>701</v>
      </c>
      <c r="J11" s="52" t="s">
        <v>701</v>
      </c>
      <c r="K11" s="615" t="s">
        <v>713</v>
      </c>
    </row>
    <row r="12" spans="1:11" ht="32.25" thickBot="1" x14ac:dyDescent="0.2">
      <c r="A12" s="616" t="s">
        <v>140</v>
      </c>
      <c r="B12" s="617"/>
      <c r="C12" s="618"/>
      <c r="D12" s="619"/>
      <c r="E12" s="620"/>
      <c r="F12" s="621"/>
      <c r="G12" s="622"/>
      <c r="H12" s="621"/>
      <c r="I12" s="621"/>
      <c r="J12" s="623"/>
      <c r="K12" s="624"/>
    </row>
    <row r="13" spans="1:11" x14ac:dyDescent="0.15">
      <c r="A13" s="342" t="s">
        <v>88</v>
      </c>
      <c r="B13" s="836"/>
      <c r="C13" s="683"/>
      <c r="D13" s="684"/>
      <c r="E13" s="685"/>
      <c r="F13" s="686"/>
      <c r="G13" s="686"/>
      <c r="H13" s="816">
        <v>0</v>
      </c>
      <c r="I13" s="686"/>
      <c r="J13" s="686"/>
      <c r="K13" s="684"/>
    </row>
    <row r="14" spans="1:11" x14ac:dyDescent="0.15">
      <c r="A14" s="925" t="s">
        <v>149</v>
      </c>
      <c r="B14" s="800"/>
      <c r="C14" s="780"/>
      <c r="D14" s="804">
        <v>0.03</v>
      </c>
      <c r="E14" s="779"/>
      <c r="F14" s="780"/>
      <c r="G14" s="780"/>
      <c r="H14" s="781">
        <v>0</v>
      </c>
      <c r="I14" s="687"/>
      <c r="J14" s="687"/>
      <c r="K14" s="690"/>
    </row>
    <row r="15" spans="1:11" x14ac:dyDescent="0.15">
      <c r="A15" s="925" t="s">
        <v>20</v>
      </c>
      <c r="B15" s="837"/>
      <c r="C15" s="687" t="s">
        <v>1158</v>
      </c>
      <c r="D15" s="690"/>
      <c r="E15" s="688"/>
      <c r="F15" s="687"/>
      <c r="G15" s="687"/>
      <c r="H15" s="687"/>
      <c r="I15" s="687"/>
      <c r="J15" s="687"/>
      <c r="K15" s="690"/>
    </row>
    <row r="16" spans="1:11" x14ac:dyDescent="0.15">
      <c r="A16" s="925" t="s">
        <v>21</v>
      </c>
      <c r="B16" s="838">
        <v>0</v>
      </c>
      <c r="C16" s="780" t="s">
        <v>717</v>
      </c>
      <c r="D16" s="778" t="s">
        <v>717</v>
      </c>
      <c r="E16" s="779" t="s">
        <v>717</v>
      </c>
      <c r="F16" s="780" t="s">
        <v>717</v>
      </c>
      <c r="G16" s="780" t="s">
        <v>717</v>
      </c>
      <c r="H16" s="780" t="s">
        <v>717</v>
      </c>
      <c r="I16" s="780" t="s">
        <v>717</v>
      </c>
      <c r="J16" s="780" t="s">
        <v>717</v>
      </c>
      <c r="K16" s="778" t="s">
        <v>717</v>
      </c>
    </row>
    <row r="17" spans="1:11" x14ac:dyDescent="0.15">
      <c r="A17" s="925" t="s">
        <v>22</v>
      </c>
      <c r="B17" s="838">
        <v>0</v>
      </c>
      <c r="C17" s="822" t="s">
        <v>134</v>
      </c>
      <c r="D17" s="823" t="s">
        <v>134</v>
      </c>
      <c r="E17" s="824" t="s">
        <v>134</v>
      </c>
      <c r="F17" s="822" t="s">
        <v>134</v>
      </c>
      <c r="G17" s="822" t="s">
        <v>134</v>
      </c>
      <c r="H17" s="822" t="s">
        <v>134</v>
      </c>
      <c r="I17" s="822" t="s">
        <v>134</v>
      </c>
      <c r="J17" s="822" t="s">
        <v>134</v>
      </c>
      <c r="K17" s="823" t="s">
        <v>134</v>
      </c>
    </row>
    <row r="18" spans="1:11" x14ac:dyDescent="0.15">
      <c r="A18" s="925" t="s">
        <v>108</v>
      </c>
      <c r="B18" s="839"/>
      <c r="C18" s="687"/>
      <c r="D18" s="690"/>
      <c r="E18" s="688"/>
      <c r="F18" s="687"/>
      <c r="G18" s="687"/>
      <c r="H18" s="687"/>
      <c r="I18" s="687"/>
      <c r="J18" s="687"/>
      <c r="K18" s="690"/>
    </row>
    <row r="19" spans="1:11" x14ac:dyDescent="0.15">
      <c r="A19" s="925" t="s">
        <v>23</v>
      </c>
      <c r="B19" s="840"/>
      <c r="C19" s="891" t="s">
        <v>1112</v>
      </c>
      <c r="D19" s="778"/>
      <c r="E19" s="779"/>
      <c r="F19" s="780"/>
      <c r="G19" s="780"/>
      <c r="H19" s="780"/>
      <c r="I19" s="780"/>
      <c r="J19" s="780"/>
      <c r="K19" s="778"/>
    </row>
    <row r="20" spans="1:11" x14ac:dyDescent="0.15">
      <c r="A20" s="925" t="s">
        <v>160</v>
      </c>
      <c r="B20" s="841"/>
      <c r="C20" s="780"/>
      <c r="D20" s="778"/>
      <c r="E20" s="779"/>
      <c r="F20" s="780"/>
      <c r="G20" s="780"/>
      <c r="H20" s="780"/>
      <c r="I20" s="780"/>
      <c r="J20" s="780"/>
      <c r="K20" s="778"/>
    </row>
    <row r="21" spans="1:11" x14ac:dyDescent="0.15">
      <c r="A21" s="925" t="s">
        <v>24</v>
      </c>
      <c r="B21" s="842">
        <v>2.3E-2</v>
      </c>
      <c r="C21" s="780"/>
      <c r="D21" s="778"/>
      <c r="E21" s="779"/>
      <c r="F21" s="780"/>
      <c r="G21" s="780"/>
      <c r="H21" s="781"/>
      <c r="I21" s="781"/>
      <c r="J21" s="781"/>
      <c r="K21" s="778">
        <v>0</v>
      </c>
    </row>
    <row r="22" spans="1:11" x14ac:dyDescent="0.15">
      <c r="A22" s="925" t="s">
        <v>69</v>
      </c>
      <c r="B22" s="841">
        <v>0</v>
      </c>
      <c r="C22" s="780">
        <v>0</v>
      </c>
      <c r="D22" s="778" t="s">
        <v>134</v>
      </c>
      <c r="E22" s="779" t="s">
        <v>134</v>
      </c>
      <c r="F22" s="780" t="s">
        <v>134</v>
      </c>
      <c r="G22" s="780" t="s">
        <v>134</v>
      </c>
      <c r="H22" s="780" t="s">
        <v>134</v>
      </c>
      <c r="I22" s="780">
        <v>0</v>
      </c>
      <c r="J22" s="780" t="s">
        <v>134</v>
      </c>
      <c r="K22" s="778" t="s">
        <v>134</v>
      </c>
    </row>
    <row r="23" spans="1:11" ht="21" x14ac:dyDescent="0.15">
      <c r="A23" s="925" t="s">
        <v>48</v>
      </c>
      <c r="B23" s="843" t="s">
        <v>1086</v>
      </c>
      <c r="C23" s="17" t="s">
        <v>1087</v>
      </c>
      <c r="D23" s="778" t="s">
        <v>1088</v>
      </c>
      <c r="E23" s="782"/>
      <c r="F23" s="783"/>
      <c r="G23" s="783"/>
      <c r="H23" s="783"/>
      <c r="I23" s="783"/>
      <c r="J23" s="783"/>
      <c r="K23" s="778"/>
    </row>
    <row r="24" spans="1:11" s="5" customFormat="1" x14ac:dyDescent="0.15">
      <c r="A24" s="925" t="s">
        <v>154</v>
      </c>
      <c r="B24" s="892" t="s">
        <v>1113</v>
      </c>
      <c r="C24" s="780"/>
      <c r="D24" s="778"/>
      <c r="E24" s="779"/>
      <c r="F24" s="780"/>
      <c r="G24" s="780"/>
      <c r="H24" s="780"/>
      <c r="I24" s="780"/>
      <c r="J24" s="784"/>
      <c r="K24" s="785"/>
    </row>
    <row r="25" spans="1:11" s="5" customFormat="1" x14ac:dyDescent="0.15">
      <c r="A25" s="925" t="s">
        <v>96</v>
      </c>
      <c r="B25" s="883">
        <v>0</v>
      </c>
      <c r="C25" s="790">
        <v>0</v>
      </c>
      <c r="D25" s="778"/>
      <c r="E25" s="779"/>
      <c r="F25" s="780"/>
      <c r="G25" s="780"/>
      <c r="H25" s="780"/>
      <c r="I25" s="780"/>
      <c r="J25" s="780"/>
      <c r="K25" s="778"/>
    </row>
    <row r="26" spans="1:11" x14ac:dyDescent="0.15">
      <c r="A26" s="925" t="s">
        <v>99</v>
      </c>
      <c r="B26" s="841"/>
      <c r="C26" s="780"/>
      <c r="D26" s="778"/>
      <c r="E26" s="779"/>
      <c r="F26" s="780"/>
      <c r="G26" s="780"/>
      <c r="H26" s="781"/>
      <c r="I26" s="781"/>
      <c r="J26" s="781"/>
      <c r="K26" s="786"/>
    </row>
    <row r="27" spans="1:11" x14ac:dyDescent="0.15">
      <c r="A27" s="925" t="s">
        <v>79</v>
      </c>
      <c r="B27" s="844"/>
      <c r="C27" s="787"/>
      <c r="D27" s="788">
        <v>0</v>
      </c>
      <c r="E27" s="789"/>
      <c r="F27" s="780"/>
      <c r="G27" s="783"/>
      <c r="H27" s="790">
        <v>0</v>
      </c>
      <c r="I27" s="791"/>
      <c r="J27" s="790">
        <v>0</v>
      </c>
      <c r="K27" s="778"/>
    </row>
    <row r="28" spans="1:11" x14ac:dyDescent="0.15">
      <c r="A28" s="925" t="s">
        <v>107</v>
      </c>
      <c r="B28" s="841"/>
      <c r="C28" s="780"/>
      <c r="D28" s="778"/>
      <c r="E28" s="779"/>
      <c r="F28" s="780"/>
      <c r="G28" s="780"/>
      <c r="H28" s="780"/>
      <c r="I28" s="780"/>
      <c r="J28" s="780"/>
      <c r="K28" s="778"/>
    </row>
    <row r="29" spans="1:11" ht="21" x14ac:dyDescent="0.15">
      <c r="A29" s="946" t="s">
        <v>199</v>
      </c>
      <c r="B29" s="843"/>
      <c r="C29" s="17"/>
      <c r="D29" s="15"/>
      <c r="E29" s="16"/>
      <c r="F29" s="17"/>
      <c r="G29" s="17"/>
      <c r="H29" s="17"/>
      <c r="I29" s="792"/>
      <c r="J29" s="792"/>
      <c r="K29" s="793"/>
    </row>
    <row r="30" spans="1:11" ht="21" x14ac:dyDescent="0.15">
      <c r="A30" s="925" t="s">
        <v>91</v>
      </c>
      <c r="B30" s="845" t="s">
        <v>1094</v>
      </c>
      <c r="C30" s="794" t="s">
        <v>1095</v>
      </c>
      <c r="D30" s="826">
        <v>7.5704881639152176E-3</v>
      </c>
      <c r="E30" s="796">
        <v>0</v>
      </c>
      <c r="F30" s="827">
        <v>6.9997360401219011E-2</v>
      </c>
      <c r="G30" s="797" t="s">
        <v>1093</v>
      </c>
      <c r="H30" s="987" t="s">
        <v>1171</v>
      </c>
      <c r="I30" s="794">
        <v>0</v>
      </c>
      <c r="J30" s="827">
        <v>7.1999999999999998E-3</v>
      </c>
      <c r="K30" s="795">
        <v>0</v>
      </c>
    </row>
    <row r="31" spans="1:11" x14ac:dyDescent="0.15">
      <c r="A31" s="925" t="s">
        <v>141</v>
      </c>
      <c r="B31" s="892" t="s">
        <v>1114</v>
      </c>
      <c r="C31" s="792"/>
      <c r="D31" s="793"/>
      <c r="E31" s="798"/>
      <c r="F31" s="792"/>
      <c r="G31" s="792"/>
      <c r="H31" s="792"/>
      <c r="I31" s="792"/>
      <c r="J31" s="792"/>
      <c r="K31" s="795"/>
    </row>
    <row r="32" spans="1:11" x14ac:dyDescent="0.15">
      <c r="A32" s="925" t="s">
        <v>25</v>
      </c>
      <c r="B32" s="841"/>
      <c r="C32" s="780"/>
      <c r="D32" s="778"/>
      <c r="E32" s="779"/>
      <c r="F32" s="780"/>
      <c r="G32" s="780"/>
      <c r="H32" s="780"/>
      <c r="I32" s="780"/>
      <c r="J32" s="780"/>
      <c r="K32" s="778"/>
    </row>
    <row r="33" spans="1:18" x14ac:dyDescent="0.15">
      <c r="A33" s="925" t="s">
        <v>26</v>
      </c>
      <c r="B33" s="841"/>
      <c r="C33" s="781">
        <v>0.03</v>
      </c>
      <c r="D33" s="786"/>
      <c r="E33" s="782"/>
      <c r="F33" s="783"/>
      <c r="G33" s="783"/>
      <c r="H33" s="783"/>
      <c r="I33" s="783"/>
      <c r="J33" s="783"/>
      <c r="K33" s="786"/>
    </row>
    <row r="34" spans="1:18" x14ac:dyDescent="0.15">
      <c r="A34" s="925" t="s">
        <v>166</v>
      </c>
      <c r="B34" s="841"/>
      <c r="C34" s="781"/>
      <c r="D34" s="786"/>
      <c r="E34" s="782"/>
      <c r="F34" s="783"/>
      <c r="G34" s="783"/>
      <c r="H34" s="783"/>
      <c r="I34" s="783"/>
      <c r="J34" s="783"/>
      <c r="K34" s="786"/>
    </row>
    <row r="35" spans="1:18" x14ac:dyDescent="0.15">
      <c r="A35" s="925" t="s">
        <v>27</v>
      </c>
      <c r="B35" s="841"/>
      <c r="C35" s="781"/>
      <c r="D35" s="778"/>
      <c r="E35" s="779"/>
      <c r="F35" s="780"/>
      <c r="G35" s="780"/>
      <c r="H35" s="780"/>
      <c r="I35" s="780"/>
      <c r="J35" s="780"/>
      <c r="K35" s="778"/>
    </row>
    <row r="36" spans="1:18" x14ac:dyDescent="0.15">
      <c r="A36" s="925" t="s">
        <v>86</v>
      </c>
      <c r="B36" s="841"/>
      <c r="C36" s="780"/>
      <c r="D36" s="778"/>
      <c r="E36" s="779"/>
      <c r="F36" s="780"/>
      <c r="G36" s="780"/>
      <c r="H36" s="780"/>
      <c r="I36" s="780"/>
      <c r="J36" s="780"/>
      <c r="K36" s="778"/>
    </row>
    <row r="37" spans="1:18" x14ac:dyDescent="0.15">
      <c r="A37" s="925" t="s">
        <v>155</v>
      </c>
      <c r="B37" s="841"/>
      <c r="C37" s="780"/>
      <c r="D37" s="778"/>
      <c r="E37" s="779"/>
      <c r="F37" s="780"/>
      <c r="G37" s="780"/>
      <c r="H37" s="780"/>
      <c r="I37" s="780"/>
      <c r="J37" s="780"/>
      <c r="K37" s="778"/>
    </row>
    <row r="38" spans="1:18" x14ac:dyDescent="0.15">
      <c r="A38" s="925" t="s">
        <v>87</v>
      </c>
      <c r="B38" s="841"/>
      <c r="C38" s="780"/>
      <c r="D38" s="778"/>
      <c r="E38" s="779"/>
      <c r="F38" s="780"/>
      <c r="G38" s="780"/>
      <c r="H38" s="780"/>
      <c r="I38" s="780"/>
      <c r="J38" s="780"/>
      <c r="K38" s="778"/>
    </row>
    <row r="39" spans="1:18" x14ac:dyDescent="0.15">
      <c r="A39" s="925" t="s">
        <v>117</v>
      </c>
      <c r="B39" s="846"/>
      <c r="C39" s="799"/>
      <c r="D39" s="800"/>
      <c r="E39" s="779"/>
      <c r="F39" s="780"/>
      <c r="G39" s="780"/>
      <c r="H39" s="780"/>
      <c r="I39" s="780"/>
      <c r="J39" s="780"/>
      <c r="K39" s="778"/>
    </row>
    <row r="40" spans="1:18" x14ac:dyDescent="0.15">
      <c r="A40" s="925" t="s">
        <v>28</v>
      </c>
      <c r="B40" s="841"/>
      <c r="C40" s="780"/>
      <c r="D40" s="778"/>
      <c r="E40" s="779"/>
      <c r="F40" s="780"/>
      <c r="G40" s="780"/>
      <c r="H40" s="780"/>
      <c r="I40" s="780"/>
      <c r="J40" s="780"/>
      <c r="K40" s="778"/>
    </row>
    <row r="41" spans="1:18" x14ac:dyDescent="0.15">
      <c r="A41" s="925" t="s">
        <v>29</v>
      </c>
      <c r="B41" s="841"/>
      <c r="C41" s="780"/>
      <c r="D41" s="778"/>
      <c r="E41" s="779"/>
      <c r="F41" s="780"/>
      <c r="G41" s="780"/>
      <c r="H41" s="780"/>
      <c r="I41" s="781">
        <v>0</v>
      </c>
      <c r="J41" s="780"/>
      <c r="K41" s="778"/>
      <c r="M41" s="4"/>
    </row>
    <row r="42" spans="1:18" x14ac:dyDescent="0.15">
      <c r="A42" s="925" t="s">
        <v>30</v>
      </c>
      <c r="B42" s="847" t="s">
        <v>1098</v>
      </c>
      <c r="C42" s="803" t="s">
        <v>1095</v>
      </c>
      <c r="D42" s="778" t="s">
        <v>134</v>
      </c>
      <c r="E42" s="779" t="s">
        <v>134</v>
      </c>
      <c r="F42" s="780" t="s">
        <v>134</v>
      </c>
      <c r="G42" s="780" t="s">
        <v>134</v>
      </c>
      <c r="H42" s="780" t="s">
        <v>134</v>
      </c>
      <c r="I42" s="794">
        <v>0</v>
      </c>
      <c r="J42" s="780" t="s">
        <v>134</v>
      </c>
      <c r="K42" s="795">
        <v>0</v>
      </c>
      <c r="L42" s="625"/>
    </row>
    <row r="43" spans="1:18" x14ac:dyDescent="0.15">
      <c r="A43" s="925" t="s">
        <v>31</v>
      </c>
      <c r="B43" s="841">
        <v>0</v>
      </c>
      <c r="C43" s="780">
        <v>0</v>
      </c>
      <c r="D43" s="778"/>
      <c r="E43" s="779"/>
      <c r="F43" s="780"/>
      <c r="G43" s="780"/>
      <c r="H43" s="780"/>
      <c r="I43" s="780">
        <v>0</v>
      </c>
      <c r="J43" s="780"/>
      <c r="K43" s="778"/>
    </row>
    <row r="44" spans="1:18" x14ac:dyDescent="0.15">
      <c r="A44" s="925" t="s">
        <v>116</v>
      </c>
      <c r="B44" s="848" t="s">
        <v>1097</v>
      </c>
      <c r="C44" s="780"/>
      <c r="D44" s="778"/>
      <c r="E44" s="779"/>
      <c r="F44" s="780"/>
      <c r="G44" s="780"/>
      <c r="H44" s="780"/>
      <c r="I44" s="780"/>
      <c r="J44" s="780"/>
      <c r="K44" s="778"/>
    </row>
    <row r="45" spans="1:18" x14ac:dyDescent="0.15">
      <c r="A45" s="925" t="s">
        <v>32</v>
      </c>
      <c r="B45" s="841"/>
      <c r="C45" s="780"/>
      <c r="D45" s="801"/>
      <c r="E45" s="802"/>
      <c r="F45" s="781"/>
      <c r="G45" s="781"/>
      <c r="H45" s="803">
        <v>0.04</v>
      </c>
      <c r="I45" s="787"/>
      <c r="J45" s="790"/>
      <c r="K45" s="778"/>
    </row>
    <row r="46" spans="1:18" x14ac:dyDescent="0.15">
      <c r="A46" s="925" t="s">
        <v>33</v>
      </c>
      <c r="B46" s="844">
        <v>0</v>
      </c>
      <c r="C46" s="783" t="s">
        <v>717</v>
      </c>
      <c r="D46" s="804">
        <v>0</v>
      </c>
      <c r="E46" s="782" t="s">
        <v>717</v>
      </c>
      <c r="F46" s="783" t="s">
        <v>717</v>
      </c>
      <c r="G46" s="783" t="s">
        <v>717</v>
      </c>
      <c r="H46" s="781">
        <v>0</v>
      </c>
      <c r="I46" s="781">
        <v>0</v>
      </c>
      <c r="J46" s="783" t="s">
        <v>717</v>
      </c>
      <c r="K46" s="804" t="s">
        <v>717</v>
      </c>
      <c r="R46" s="6"/>
    </row>
    <row r="47" spans="1:18" x14ac:dyDescent="0.15">
      <c r="A47" s="925" t="s">
        <v>90</v>
      </c>
      <c r="B47" s="841"/>
      <c r="C47" s="780"/>
      <c r="D47" s="778"/>
      <c r="E47" s="779"/>
      <c r="F47" s="780"/>
      <c r="G47" s="780"/>
      <c r="H47" s="780"/>
      <c r="I47" s="780"/>
      <c r="J47" s="780"/>
      <c r="K47" s="778"/>
      <c r="Q47" s="4"/>
    </row>
    <row r="48" spans="1:18" x14ac:dyDescent="0.15">
      <c r="A48" s="925" t="s">
        <v>150</v>
      </c>
      <c r="B48" s="841" t="s">
        <v>1099</v>
      </c>
      <c r="C48" s="780" t="s">
        <v>147</v>
      </c>
      <c r="D48" s="778" t="s">
        <v>147</v>
      </c>
      <c r="E48" s="779" t="s">
        <v>147</v>
      </c>
      <c r="F48" s="780" t="s">
        <v>147</v>
      </c>
      <c r="G48" s="780" t="s">
        <v>147</v>
      </c>
      <c r="H48" s="780" t="s">
        <v>147</v>
      </c>
      <c r="I48" s="780" t="s">
        <v>147</v>
      </c>
      <c r="J48" s="780" t="s">
        <v>147</v>
      </c>
      <c r="K48" s="778">
        <v>0</v>
      </c>
    </row>
    <row r="49" spans="1:15" x14ac:dyDescent="0.15">
      <c r="A49" s="925" t="s">
        <v>173</v>
      </c>
      <c r="B49" s="840" t="s">
        <v>1100</v>
      </c>
      <c r="C49" s="781">
        <v>0</v>
      </c>
      <c r="D49" s="786" t="s">
        <v>1100</v>
      </c>
      <c r="E49" s="782" t="s">
        <v>1100</v>
      </c>
      <c r="F49" s="783" t="s">
        <v>1100</v>
      </c>
      <c r="G49" s="783" t="s">
        <v>1100</v>
      </c>
      <c r="H49" s="783" t="s">
        <v>1100</v>
      </c>
      <c r="I49" s="783" t="s">
        <v>1100</v>
      </c>
      <c r="J49" s="783" t="s">
        <v>1100</v>
      </c>
      <c r="K49" s="786" t="s">
        <v>1100</v>
      </c>
    </row>
    <row r="50" spans="1:15" x14ac:dyDescent="0.15">
      <c r="A50" s="925" t="s">
        <v>43</v>
      </c>
      <c r="B50" s="841"/>
      <c r="C50" s="780"/>
      <c r="D50" s="778"/>
      <c r="E50" s="779"/>
      <c r="F50" s="780"/>
      <c r="G50" s="780"/>
      <c r="H50" s="780"/>
      <c r="I50" s="780"/>
      <c r="J50" s="780"/>
      <c r="K50" s="778"/>
    </row>
    <row r="51" spans="1:15" x14ac:dyDescent="0.15">
      <c r="A51" s="925" t="s">
        <v>80</v>
      </c>
      <c r="B51" s="841"/>
      <c r="C51" s="780"/>
      <c r="D51" s="778"/>
      <c r="E51" s="779"/>
      <c r="F51" s="780"/>
      <c r="G51" s="780"/>
      <c r="H51" s="780"/>
      <c r="I51" s="780"/>
      <c r="J51" s="780"/>
      <c r="K51" s="778"/>
      <c r="O51" s="7"/>
    </row>
    <row r="52" spans="1:15" x14ac:dyDescent="0.15">
      <c r="A52" s="925" t="s">
        <v>44</v>
      </c>
      <c r="B52" s="840" t="s">
        <v>134</v>
      </c>
      <c r="C52" s="783" t="s">
        <v>134</v>
      </c>
      <c r="D52" s="786" t="s">
        <v>134</v>
      </c>
      <c r="E52" s="802">
        <v>0</v>
      </c>
      <c r="F52" s="781" t="s">
        <v>134</v>
      </c>
      <c r="G52" s="783" t="s">
        <v>134</v>
      </c>
      <c r="H52" s="783" t="s">
        <v>134</v>
      </c>
      <c r="I52" s="781">
        <v>0</v>
      </c>
      <c r="J52" s="781" t="s">
        <v>134</v>
      </c>
      <c r="K52" s="786" t="s">
        <v>134</v>
      </c>
    </row>
    <row r="53" spans="1:15" x14ac:dyDescent="0.15">
      <c r="A53" s="925" t="s">
        <v>34</v>
      </c>
      <c r="B53" s="841"/>
      <c r="C53" s="780"/>
      <c r="D53" s="778"/>
      <c r="E53" s="779"/>
      <c r="F53" s="780"/>
      <c r="G53" s="780"/>
      <c r="H53" s="780"/>
      <c r="I53" s="780"/>
      <c r="J53" s="780"/>
      <c r="K53" s="778"/>
    </row>
    <row r="54" spans="1:15" x14ac:dyDescent="0.15">
      <c r="A54" s="925" t="s">
        <v>35</v>
      </c>
      <c r="B54" s="841"/>
      <c r="C54" s="780"/>
      <c r="D54" s="778"/>
      <c r="E54" s="779"/>
      <c r="F54" s="780"/>
      <c r="G54" s="780"/>
      <c r="H54" s="780"/>
      <c r="I54" s="780"/>
      <c r="J54" s="780"/>
      <c r="K54" s="778"/>
    </row>
    <row r="55" spans="1:15" x14ac:dyDescent="0.15">
      <c r="A55" s="925" t="s">
        <v>36</v>
      </c>
      <c r="B55" s="841"/>
      <c r="C55" s="780"/>
      <c r="D55" s="778"/>
      <c r="E55" s="779"/>
      <c r="F55" s="780"/>
      <c r="G55" s="780"/>
      <c r="H55" s="780"/>
      <c r="I55" s="780"/>
      <c r="J55" s="780"/>
      <c r="K55" s="778"/>
    </row>
    <row r="56" spans="1:15" x14ac:dyDescent="0.15">
      <c r="A56" s="925" t="s">
        <v>37</v>
      </c>
      <c r="B56" s="841"/>
      <c r="C56" s="780"/>
      <c r="D56" s="778"/>
      <c r="E56" s="779"/>
      <c r="F56" s="780"/>
      <c r="G56" s="780"/>
      <c r="H56" s="780"/>
      <c r="I56" s="780"/>
      <c r="J56" s="780"/>
      <c r="K56" s="778"/>
      <c r="N56" s="4"/>
    </row>
    <row r="57" spans="1:15" x14ac:dyDescent="0.15">
      <c r="A57" s="925" t="s">
        <v>102</v>
      </c>
      <c r="B57" s="842">
        <v>2.9000000000000001E-2</v>
      </c>
      <c r="C57" s="787">
        <v>0</v>
      </c>
      <c r="D57" s="778"/>
      <c r="E57" s="779"/>
      <c r="F57" s="780"/>
      <c r="G57" s="780"/>
      <c r="H57" s="780"/>
      <c r="I57" s="780"/>
      <c r="J57" s="780"/>
      <c r="K57" s="804"/>
    </row>
    <row r="58" spans="1:15" x14ac:dyDescent="0.15">
      <c r="A58" s="925" t="s">
        <v>89</v>
      </c>
      <c r="B58" s="841"/>
      <c r="C58" s="780"/>
      <c r="D58" s="778"/>
      <c r="E58" s="779"/>
      <c r="F58" s="780"/>
      <c r="G58" s="780"/>
      <c r="H58" s="780"/>
      <c r="I58" s="780"/>
      <c r="J58" s="780"/>
      <c r="K58" s="778"/>
    </row>
    <row r="59" spans="1:15" x14ac:dyDescent="0.15">
      <c r="A59" s="925" t="s">
        <v>38</v>
      </c>
      <c r="B59" s="840"/>
      <c r="C59" s="781">
        <v>0</v>
      </c>
      <c r="D59" s="786"/>
      <c r="E59" s="782"/>
      <c r="F59" s="783"/>
      <c r="G59" s="783"/>
      <c r="H59" s="783"/>
      <c r="I59" s="783"/>
      <c r="J59" s="783"/>
      <c r="K59" s="786"/>
    </row>
    <row r="60" spans="1:15" x14ac:dyDescent="0.15">
      <c r="A60" s="925" t="s">
        <v>203</v>
      </c>
      <c r="B60" s="844"/>
      <c r="C60" s="781"/>
      <c r="D60" s="786"/>
      <c r="E60" s="782"/>
      <c r="F60" s="783"/>
      <c r="G60" s="783"/>
      <c r="H60" s="783"/>
      <c r="I60" s="783"/>
      <c r="J60" s="783"/>
      <c r="K60" s="786"/>
      <c r="L60" s="8"/>
    </row>
    <row r="61" spans="1:15" x14ac:dyDescent="0.15">
      <c r="A61" s="925" t="s">
        <v>109</v>
      </c>
      <c r="B61" s="849"/>
      <c r="C61" s="696"/>
      <c r="D61" s="690"/>
      <c r="E61" s="688"/>
      <c r="F61" s="687"/>
      <c r="G61" s="687"/>
      <c r="H61" s="687"/>
      <c r="I61" s="687"/>
      <c r="J61" s="687"/>
      <c r="K61" s="690"/>
    </row>
    <row r="62" spans="1:15" x14ac:dyDescent="0.15">
      <c r="A62" s="925" t="s">
        <v>81</v>
      </c>
      <c r="B62" s="841"/>
      <c r="C62" s="780"/>
      <c r="D62" s="778"/>
      <c r="E62" s="779"/>
      <c r="F62" s="780"/>
      <c r="G62" s="780"/>
      <c r="H62" s="780"/>
      <c r="I62" s="780">
        <v>0</v>
      </c>
      <c r="J62" s="780">
        <v>0</v>
      </c>
      <c r="K62" s="778"/>
    </row>
    <row r="63" spans="1:15" x14ac:dyDescent="0.15">
      <c r="A63" s="925" t="s">
        <v>39</v>
      </c>
      <c r="B63" s="841" t="s">
        <v>1101</v>
      </c>
      <c r="C63" s="783" t="s">
        <v>134</v>
      </c>
      <c r="D63" s="786" t="s">
        <v>134</v>
      </c>
      <c r="E63" s="782" t="s">
        <v>134</v>
      </c>
      <c r="F63" s="783" t="s">
        <v>134</v>
      </c>
      <c r="G63" s="783" t="s">
        <v>134</v>
      </c>
      <c r="H63" s="783" t="s">
        <v>134</v>
      </c>
      <c r="I63" s="783" t="s">
        <v>134</v>
      </c>
      <c r="J63" s="783" t="s">
        <v>134</v>
      </c>
      <c r="K63" s="786" t="s">
        <v>134</v>
      </c>
      <c r="M63" s="3"/>
    </row>
    <row r="64" spans="1:15" x14ac:dyDescent="0.15">
      <c r="A64" s="925" t="s">
        <v>40</v>
      </c>
      <c r="B64" s="850"/>
      <c r="C64" s="692"/>
      <c r="D64" s="695"/>
      <c r="E64" s="691"/>
      <c r="F64" s="692"/>
      <c r="G64" s="692"/>
      <c r="H64" s="790">
        <v>0</v>
      </c>
      <c r="I64" s="697"/>
      <c r="J64" s="689"/>
      <c r="K64" s="693"/>
    </row>
    <row r="65" spans="1:15" x14ac:dyDescent="0.15">
      <c r="A65" s="925" t="s">
        <v>1009</v>
      </c>
      <c r="B65" s="841" t="s">
        <v>147</v>
      </c>
      <c r="C65" s="780" t="s">
        <v>147</v>
      </c>
      <c r="D65" s="859">
        <v>1E-3</v>
      </c>
      <c r="E65" s="779" t="s">
        <v>147</v>
      </c>
      <c r="F65" s="780" t="s">
        <v>147</v>
      </c>
      <c r="G65" s="780" t="s">
        <v>147</v>
      </c>
      <c r="H65" s="780" t="s">
        <v>147</v>
      </c>
      <c r="I65" s="780" t="s">
        <v>147</v>
      </c>
      <c r="J65" s="781">
        <v>0</v>
      </c>
      <c r="K65" s="778" t="s">
        <v>147</v>
      </c>
    </row>
    <row r="66" spans="1:15" x14ac:dyDescent="0.15">
      <c r="A66" s="925" t="s">
        <v>730</v>
      </c>
      <c r="B66" s="844">
        <v>0.06</v>
      </c>
      <c r="C66" s="780" t="s">
        <v>134</v>
      </c>
      <c r="D66" s="778" t="s">
        <v>134</v>
      </c>
      <c r="E66" s="779" t="s">
        <v>134</v>
      </c>
      <c r="F66" s="780" t="s">
        <v>134</v>
      </c>
      <c r="G66" s="780" t="s">
        <v>134</v>
      </c>
      <c r="H66" s="780" t="s">
        <v>134</v>
      </c>
      <c r="I66" s="781">
        <v>0.02</v>
      </c>
      <c r="J66" s="780" t="s">
        <v>134</v>
      </c>
      <c r="K66" s="804">
        <v>0</v>
      </c>
    </row>
    <row r="67" spans="1:15" x14ac:dyDescent="0.15">
      <c r="A67" s="925" t="s">
        <v>41</v>
      </c>
      <c r="B67" s="850"/>
      <c r="C67" s="694"/>
      <c r="D67" s="690"/>
      <c r="E67" s="688"/>
      <c r="F67" s="687"/>
      <c r="G67" s="687"/>
      <c r="H67" s="687"/>
      <c r="I67" s="687"/>
      <c r="J67" s="687"/>
      <c r="K67" s="695"/>
    </row>
    <row r="68" spans="1:15" s="2" customFormat="1" x14ac:dyDescent="0.15">
      <c r="A68" s="925" t="s">
        <v>5</v>
      </c>
      <c r="B68" s="844">
        <v>0</v>
      </c>
      <c r="C68" s="787"/>
      <c r="D68" s="856"/>
      <c r="E68" s="857"/>
      <c r="F68" s="858"/>
      <c r="G68" s="858"/>
      <c r="H68" s="858"/>
      <c r="I68" s="858"/>
      <c r="J68" s="858"/>
      <c r="K68" s="859">
        <v>1.2E-2</v>
      </c>
    </row>
    <row r="69" spans="1:15" s="2" customFormat="1" x14ac:dyDescent="0.15">
      <c r="A69" s="925" t="s">
        <v>42</v>
      </c>
      <c r="B69" s="893" t="s">
        <v>1115</v>
      </c>
      <c r="C69" s="687"/>
      <c r="D69" s="690"/>
      <c r="E69" s="688"/>
      <c r="F69" s="687"/>
      <c r="G69" s="687"/>
      <c r="H69" s="687"/>
      <c r="I69" s="687"/>
      <c r="J69" s="687"/>
      <c r="K69" s="690"/>
    </row>
    <row r="70" spans="1:15" s="2" customFormat="1" ht="11.25" thickBot="1" x14ac:dyDescent="0.2">
      <c r="A70" s="852"/>
      <c r="B70" s="851"/>
      <c r="C70" s="698"/>
      <c r="D70" s="699"/>
      <c r="E70" s="700"/>
      <c r="F70" s="698"/>
      <c r="G70" s="698"/>
      <c r="H70" s="698"/>
      <c r="I70" s="698"/>
      <c r="J70" s="698"/>
      <c r="K70" s="699"/>
    </row>
    <row r="72" spans="1:15" ht="12.75" x14ac:dyDescent="0.2">
      <c r="A72" s="45" t="s">
        <v>810</v>
      </c>
      <c r="B72" s="45"/>
      <c r="C72" s="45"/>
      <c r="D72" s="45"/>
      <c r="E72" s="45"/>
      <c r="F72" s="45"/>
      <c r="G72" s="45"/>
      <c r="H72" s="45"/>
      <c r="I72" s="45"/>
      <c r="J72" s="45"/>
      <c r="K72" s="268"/>
      <c r="L72" s="268"/>
      <c r="M72" s="268"/>
      <c r="N72" s="268"/>
      <c r="O72" s="268"/>
    </row>
    <row r="73" spans="1:15" ht="12.75" x14ac:dyDescent="0.2">
      <c r="A73" s="45" t="s">
        <v>811</v>
      </c>
      <c r="B73" s="45"/>
      <c r="C73" s="45"/>
      <c r="D73" s="45"/>
      <c r="E73" s="45"/>
      <c r="F73" s="45"/>
      <c r="G73" s="45"/>
      <c r="H73" s="45"/>
      <c r="I73" s="45"/>
      <c r="J73" s="45"/>
      <c r="K73" s="268"/>
      <c r="L73" s="268"/>
      <c r="M73" s="268"/>
      <c r="N73" s="268"/>
      <c r="O73" s="268"/>
    </row>
    <row r="74" spans="1:15" ht="12.75" x14ac:dyDescent="0.2">
      <c r="A74" s="45" t="s">
        <v>812</v>
      </c>
      <c r="B74" s="45"/>
      <c r="C74" s="45"/>
      <c r="D74" s="45"/>
      <c r="E74" s="45"/>
      <c r="F74" s="45"/>
      <c r="G74" s="45"/>
      <c r="H74" s="45"/>
      <c r="I74" s="45"/>
      <c r="J74" s="45"/>
      <c r="K74" s="268"/>
      <c r="L74" s="268"/>
      <c r="M74" s="268"/>
      <c r="N74" s="268"/>
      <c r="O74" s="268"/>
    </row>
    <row r="75" spans="1:15" ht="12.75" x14ac:dyDescent="0.2">
      <c r="A75" s="45" t="s">
        <v>813</v>
      </c>
      <c r="B75" s="45"/>
      <c r="C75" s="45"/>
      <c r="D75" s="45"/>
      <c r="E75" s="45"/>
      <c r="F75" s="45"/>
      <c r="G75" s="45"/>
      <c r="H75" s="45"/>
      <c r="I75" s="45"/>
      <c r="J75" s="45"/>
      <c r="K75" s="268"/>
      <c r="L75" s="268"/>
      <c r="M75" s="268"/>
      <c r="N75" s="268"/>
      <c r="O75" s="268"/>
    </row>
    <row r="76" spans="1:15" ht="12.75" x14ac:dyDescent="0.2">
      <c r="A76" s="45" t="s">
        <v>814</v>
      </c>
      <c r="B76" s="46"/>
      <c r="C76" s="46"/>
      <c r="D76" s="46"/>
      <c r="E76" s="46"/>
      <c r="F76" s="46"/>
      <c r="G76" s="46"/>
      <c r="H76" s="46"/>
      <c r="I76" s="46"/>
      <c r="J76" s="46"/>
      <c r="K76" s="268"/>
      <c r="L76" s="268"/>
      <c r="M76" s="268"/>
      <c r="N76" s="268"/>
      <c r="O76" s="268"/>
    </row>
    <row r="77" spans="1:15" ht="12.75" x14ac:dyDescent="0.2">
      <c r="A77" s="268"/>
      <c r="B77" s="268"/>
      <c r="C77" s="268"/>
      <c r="D77" s="268"/>
      <c r="E77" s="268"/>
      <c r="F77" s="268"/>
      <c r="G77" s="268"/>
      <c r="H77" s="268"/>
      <c r="I77" s="268"/>
      <c r="J77" s="268"/>
      <c r="K77" s="268"/>
      <c r="L77" s="268"/>
      <c r="M77" s="268"/>
      <c r="N77" s="268"/>
      <c r="O77" s="268"/>
    </row>
    <row r="78" spans="1:15" ht="12" x14ac:dyDescent="0.2">
      <c r="A78" s="45" t="s">
        <v>817</v>
      </c>
      <c r="B78" s="45"/>
      <c r="C78" s="45"/>
      <c r="D78" s="45"/>
      <c r="E78" s="45"/>
      <c r="F78" s="45"/>
      <c r="G78" s="45"/>
      <c r="H78" s="45"/>
      <c r="I78" s="45"/>
      <c r="J78" s="45"/>
      <c r="K78" s="45"/>
      <c r="L78" s="45"/>
      <c r="M78" s="45"/>
      <c r="N78" s="45"/>
      <c r="O78" s="45"/>
    </row>
    <row r="79" spans="1:15" ht="12" x14ac:dyDescent="0.2">
      <c r="A79" s="45" t="s">
        <v>815</v>
      </c>
      <c r="B79" s="45"/>
      <c r="C79" s="45"/>
      <c r="D79" s="45"/>
      <c r="E79" s="45"/>
      <c r="F79" s="45"/>
      <c r="G79" s="45"/>
      <c r="H79" s="45"/>
      <c r="I79" s="45"/>
      <c r="J79" s="45"/>
      <c r="K79" s="45"/>
      <c r="L79" s="45"/>
      <c r="M79" s="45"/>
      <c r="N79" s="45"/>
      <c r="O79" s="45"/>
    </row>
    <row r="80" spans="1:15" ht="12" x14ac:dyDescent="0.2">
      <c r="A80" s="45" t="s">
        <v>816</v>
      </c>
      <c r="B80" s="45"/>
      <c r="C80" s="45"/>
      <c r="D80" s="45"/>
      <c r="E80" s="45"/>
      <c r="F80" s="45"/>
      <c r="G80" s="45"/>
      <c r="H80" s="45"/>
      <c r="I80" s="45"/>
      <c r="J80" s="45"/>
      <c r="K80" s="45"/>
      <c r="L80" s="45"/>
      <c r="M80" s="45"/>
      <c r="N80" s="45"/>
      <c r="O80" s="45"/>
    </row>
    <row r="81" spans="1:44" ht="12" customHeight="1" x14ac:dyDescent="0.2">
      <c r="A81" s="45" t="s">
        <v>818</v>
      </c>
      <c r="B81" s="86"/>
      <c r="C81" s="86"/>
      <c r="D81" s="86"/>
      <c r="E81" s="86"/>
      <c r="F81" s="86"/>
      <c r="G81" s="86"/>
      <c r="H81" s="86"/>
      <c r="I81" s="86"/>
      <c r="J81" s="86"/>
      <c r="K81" s="86"/>
      <c r="L81" s="86"/>
      <c r="M81" s="86"/>
      <c r="N81" s="86"/>
      <c r="O81" s="86"/>
    </row>
    <row r="82" spans="1:44" ht="12" x14ac:dyDescent="0.2">
      <c r="A82" s="45" t="s">
        <v>819</v>
      </c>
      <c r="B82" s="45"/>
      <c r="C82" s="45"/>
      <c r="D82" s="45"/>
      <c r="E82" s="45"/>
      <c r="F82" s="45"/>
      <c r="G82" s="45"/>
      <c r="H82" s="45"/>
      <c r="I82" s="45"/>
      <c r="J82" s="45"/>
      <c r="K82" s="45"/>
      <c r="L82" s="45"/>
      <c r="M82" s="45"/>
      <c r="N82" s="45"/>
      <c r="O82" s="45"/>
    </row>
    <row r="84" spans="1:44" ht="12" customHeight="1" x14ac:dyDescent="0.2">
      <c r="A84" s="149"/>
      <c r="B84" s="150"/>
      <c r="C84" s="150"/>
      <c r="D84" s="150"/>
      <c r="E84" s="150"/>
      <c r="F84" s="150"/>
      <c r="G84" s="150"/>
      <c r="H84" s="150"/>
      <c r="I84" s="150"/>
      <c r="J84" s="151"/>
      <c r="K84" s="151"/>
      <c r="L84" s="152"/>
      <c r="M84" s="152"/>
      <c r="N84" s="152"/>
      <c r="O84" s="152"/>
      <c r="P84" s="152"/>
      <c r="Q84" s="152"/>
      <c r="R84" s="152"/>
      <c r="S84" s="150"/>
      <c r="T84" s="150"/>
      <c r="U84" s="150"/>
      <c r="V84" s="150"/>
      <c r="W84" s="150"/>
      <c r="X84" s="150"/>
      <c r="Y84" s="150"/>
      <c r="Z84" s="150"/>
      <c r="AA84" s="153"/>
      <c r="AB84" s="153"/>
      <c r="AC84" s="153"/>
      <c r="AD84" s="153"/>
      <c r="AE84" s="153"/>
      <c r="AF84" s="153"/>
      <c r="AG84" s="153"/>
      <c r="AH84" s="153"/>
      <c r="AI84" s="153"/>
      <c r="AJ84" s="153"/>
      <c r="AK84" s="62"/>
      <c r="AL84" s="62"/>
      <c r="AM84" s="62"/>
      <c r="AN84" s="64"/>
      <c r="AO84" s="62"/>
      <c r="AP84" s="62"/>
      <c r="AQ84" s="62"/>
      <c r="AR84" s="62"/>
    </row>
    <row r="85" spans="1:44" x14ac:dyDescent="0.15">
      <c r="A85" s="1" t="s">
        <v>1116</v>
      </c>
    </row>
    <row r="86" spans="1:44" x14ac:dyDescent="0.15">
      <c r="A86" s="1" t="s">
        <v>1117</v>
      </c>
    </row>
    <row r="87" spans="1:44" x14ac:dyDescent="0.15">
      <c r="A87" s="1" t="s">
        <v>1118</v>
      </c>
    </row>
    <row r="88" spans="1:44" x14ac:dyDescent="0.15">
      <c r="A88" s="1" t="s">
        <v>1119</v>
      </c>
    </row>
    <row r="89" spans="1:44" s="714" customFormat="1" x14ac:dyDescent="0.15">
      <c r="A89" s="714" t="s">
        <v>1159</v>
      </c>
    </row>
    <row r="90" spans="1:44" ht="12" customHeight="1" x14ac:dyDescent="0.2">
      <c r="A90" s="149"/>
      <c r="B90" s="150"/>
      <c r="C90" s="150"/>
      <c r="D90" s="150"/>
      <c r="E90" s="150"/>
      <c r="F90" s="150"/>
      <c r="G90" s="150"/>
      <c r="H90" s="150"/>
      <c r="I90" s="150"/>
      <c r="J90" s="151"/>
      <c r="K90" s="151"/>
      <c r="L90" s="152"/>
      <c r="M90" s="152"/>
      <c r="N90" s="152"/>
      <c r="O90" s="152"/>
      <c r="P90" s="152"/>
      <c r="Q90" s="152"/>
      <c r="R90" s="152"/>
      <c r="S90" s="150"/>
      <c r="T90" s="150"/>
      <c r="U90" s="150"/>
      <c r="V90" s="150"/>
      <c r="W90" s="150"/>
      <c r="X90" s="150"/>
      <c r="Y90" s="150"/>
      <c r="Z90" s="150"/>
      <c r="AA90" s="153"/>
      <c r="AB90" s="153"/>
      <c r="AC90" s="153"/>
      <c r="AD90" s="153"/>
      <c r="AE90" s="153"/>
      <c r="AF90" s="153"/>
      <c r="AG90" s="153"/>
      <c r="AH90" s="153"/>
      <c r="AI90" s="153"/>
      <c r="AJ90" s="153"/>
      <c r="AK90" s="62"/>
      <c r="AL90" s="62"/>
      <c r="AM90" s="62"/>
      <c r="AN90" s="64"/>
      <c r="AO90" s="62"/>
      <c r="AP90" s="62"/>
      <c r="AQ90" s="62"/>
      <c r="AR90" s="62"/>
    </row>
    <row r="91" spans="1:44" x14ac:dyDescent="0.15">
      <c r="A91" s="1" t="s">
        <v>1120</v>
      </c>
    </row>
    <row r="92" spans="1:44" x14ac:dyDescent="0.15">
      <c r="A92" s="1" t="s">
        <v>1121</v>
      </c>
    </row>
    <row r="93" spans="1:44" x14ac:dyDescent="0.15">
      <c r="A93" s="1" t="s">
        <v>1122</v>
      </c>
    </row>
    <row r="94" spans="1:44" x14ac:dyDescent="0.15">
      <c r="A94" s="1" t="s">
        <v>1123</v>
      </c>
    </row>
    <row r="95" spans="1:44" s="714" customFormat="1" x14ac:dyDescent="0.15">
      <c r="A95" s="714" t="s">
        <v>1161</v>
      </c>
    </row>
    <row r="96" spans="1:44" ht="12" customHeight="1" x14ac:dyDescent="0.2">
      <c r="A96" s="149"/>
      <c r="B96" s="150"/>
      <c r="C96" s="150"/>
      <c r="D96" s="150"/>
      <c r="E96" s="150"/>
      <c r="F96" s="150"/>
      <c r="G96" s="150"/>
      <c r="H96" s="150"/>
      <c r="I96" s="150"/>
      <c r="J96" s="151"/>
      <c r="K96" s="151"/>
      <c r="L96" s="152"/>
      <c r="M96" s="152"/>
      <c r="N96" s="152"/>
      <c r="O96" s="152"/>
      <c r="P96" s="152"/>
      <c r="Q96" s="152"/>
      <c r="R96" s="152"/>
      <c r="S96" s="150"/>
      <c r="T96" s="150"/>
      <c r="U96" s="150"/>
      <c r="V96" s="150"/>
      <c r="W96" s="150"/>
      <c r="X96" s="150"/>
      <c r="Y96" s="150"/>
      <c r="Z96" s="150"/>
      <c r="AA96" s="153"/>
      <c r="AB96" s="153"/>
      <c r="AC96" s="153"/>
      <c r="AD96" s="153"/>
      <c r="AE96" s="153"/>
      <c r="AF96" s="153"/>
      <c r="AG96" s="153"/>
      <c r="AH96" s="153"/>
      <c r="AI96" s="153"/>
      <c r="AJ96" s="153"/>
      <c r="AK96" s="62"/>
      <c r="AL96" s="62"/>
      <c r="AM96" s="62"/>
      <c r="AN96" s="64"/>
      <c r="AO96" s="62"/>
      <c r="AP96" s="62"/>
      <c r="AQ96" s="62"/>
      <c r="AR96" s="62"/>
    </row>
    <row r="97" spans="1:1" x14ac:dyDescent="0.15">
      <c r="A97" s="1" t="s">
        <v>1124</v>
      </c>
    </row>
    <row r="98" spans="1:1" x14ac:dyDescent="0.15">
      <c r="A98" s="1" t="s">
        <v>1125</v>
      </c>
    </row>
    <row r="99" spans="1:1" x14ac:dyDescent="0.15">
      <c r="A99" s="1" t="s">
        <v>1126</v>
      </c>
    </row>
    <row r="100" spans="1:1" x14ac:dyDescent="0.15">
      <c r="A100" s="1" t="s">
        <v>1127</v>
      </c>
    </row>
    <row r="101" spans="1:1" s="714" customFormat="1" x14ac:dyDescent="0.15">
      <c r="A101" s="714" t="s">
        <v>1160</v>
      </c>
    </row>
    <row r="105" spans="1:1" ht="12.75" x14ac:dyDescent="0.2">
      <c r="A105" s="885"/>
    </row>
    <row r="106" spans="1:1" ht="12.75" x14ac:dyDescent="0.2">
      <c r="A106" s="885"/>
    </row>
    <row r="107" spans="1:1" ht="12.75" x14ac:dyDescent="0.2">
      <c r="A107" s="885"/>
    </row>
    <row r="108" spans="1:1" ht="12.75" x14ac:dyDescent="0.2">
      <c r="A108" s="885"/>
    </row>
    <row r="109" spans="1:1" ht="12.75" x14ac:dyDescent="0.2">
      <c r="A109" s="885"/>
    </row>
    <row r="110" spans="1:1" ht="12.75" x14ac:dyDescent="0.2">
      <c r="A110" s="885"/>
    </row>
    <row r="111" spans="1:1" ht="12.75" x14ac:dyDescent="0.2">
      <c r="A111" s="885"/>
    </row>
  </sheetData>
  <sortState xmlns:xlrd2="http://schemas.microsoft.com/office/spreadsheetml/2017/richdata2" ref="A13:K70">
    <sortCondition ref="A13"/>
  </sortState>
  <mergeCells count="3">
    <mergeCell ref="B2:D2"/>
    <mergeCell ref="E2:K2"/>
    <mergeCell ref="A1:K1"/>
  </mergeCells>
  <phoneticPr fontId="1" type="noConversion"/>
  <pageMargins left="0.05" right="0" top="0.05" bottom="0.05" header="0" footer="0"/>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09"/>
  <sheetViews>
    <sheetView showGridLines="0" zoomScaleNormal="100" zoomScaleSheetLayoutView="110" workbookViewId="0">
      <selection activeCell="R20" sqref="R20"/>
    </sheetView>
  </sheetViews>
  <sheetFormatPr defaultColWidth="8.7109375" defaultRowHeight="12.6" customHeight="1" x14ac:dyDescent="0.15"/>
  <cols>
    <col min="1" max="1" width="20.42578125" style="10" customWidth="1"/>
    <col min="2" max="10" width="7.7109375" style="10" customWidth="1"/>
    <col min="11" max="18" width="8.28515625" style="10" customWidth="1"/>
    <col min="19" max="30" width="7.7109375" style="10" customWidth="1"/>
    <col min="31" max="16384" width="8.7109375" style="10"/>
  </cols>
  <sheetData>
    <row r="1" spans="1:37" s="18" customFormat="1" ht="12.6" customHeight="1" x14ac:dyDescent="0.2">
      <c r="A1" s="1003" t="s">
        <v>994</v>
      </c>
      <c r="B1" s="1003"/>
      <c r="C1" s="1003"/>
      <c r="D1" s="1003"/>
      <c r="E1" s="1003"/>
      <c r="F1" s="1003"/>
      <c r="G1" s="1003"/>
      <c r="H1" s="1003"/>
      <c r="I1" s="1003"/>
      <c r="J1" s="1003"/>
      <c r="K1" s="1003"/>
      <c r="L1" s="1003"/>
      <c r="M1" s="1003"/>
      <c r="N1" s="1003"/>
      <c r="O1" s="1003"/>
      <c r="P1" s="1003"/>
      <c r="Q1" s="1003"/>
      <c r="R1" s="1003"/>
      <c r="S1" s="1003"/>
      <c r="T1" s="1003"/>
      <c r="U1" s="1003"/>
      <c r="V1" s="1003"/>
      <c r="W1" s="1003"/>
      <c r="X1" s="1003"/>
      <c r="Y1" s="1003"/>
      <c r="Z1" s="1003"/>
      <c r="AA1" s="1003"/>
      <c r="AB1" s="1003"/>
      <c r="AC1" s="1003"/>
      <c r="AD1" s="1003"/>
    </row>
    <row r="2" spans="1:37" s="18" customFormat="1" ht="12.6" customHeight="1" x14ac:dyDescent="0.2">
      <c r="A2" s="1004" t="s">
        <v>1041</v>
      </c>
      <c r="B2" s="1004"/>
      <c r="C2" s="1004"/>
      <c r="D2" s="1004"/>
      <c r="E2" s="1004"/>
      <c r="F2" s="1004"/>
      <c r="G2" s="1004"/>
      <c r="H2" s="1004"/>
      <c r="I2" s="1004"/>
      <c r="J2" s="1004"/>
      <c r="K2" s="1004"/>
      <c r="L2" s="1004"/>
      <c r="M2" s="1004"/>
      <c r="N2" s="1004"/>
      <c r="O2" s="1004"/>
      <c r="P2" s="1004"/>
      <c r="Q2" s="1004"/>
      <c r="R2" s="1004"/>
      <c r="S2" s="1004"/>
      <c r="T2" s="1004"/>
      <c r="U2" s="1004"/>
      <c r="V2" s="1004"/>
      <c r="W2" s="1004"/>
      <c r="X2" s="1004"/>
      <c r="Y2" s="1004"/>
      <c r="Z2" s="1004"/>
      <c r="AA2" s="1004"/>
      <c r="AB2" s="1004"/>
      <c r="AC2" s="1004"/>
      <c r="AD2" s="1004"/>
      <c r="AE2" s="1004"/>
      <c r="AF2" s="1004"/>
      <c r="AG2" s="1004"/>
      <c r="AH2" s="1004"/>
      <c r="AI2" s="1004"/>
      <c r="AJ2" s="1004"/>
    </row>
    <row r="3" spans="1:37" s="18" customFormat="1" ht="12.6" customHeight="1" thickBot="1" x14ac:dyDescent="0.25">
      <c r="A3" s="772" t="s">
        <v>250</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row>
    <row r="4" spans="1:37" s="79" customFormat="1" ht="12.6" customHeight="1" x14ac:dyDescent="0.2">
      <c r="A4" s="270"/>
      <c r="B4" s="1000" t="s">
        <v>73</v>
      </c>
      <c r="C4" s="1001"/>
      <c r="D4" s="1001"/>
      <c r="E4" s="1001"/>
      <c r="F4" s="1001"/>
      <c r="G4" s="1001"/>
      <c r="H4" s="1001"/>
      <c r="I4" s="1001"/>
      <c r="J4" s="1002"/>
      <c r="K4" s="1000" t="s">
        <v>85</v>
      </c>
      <c r="L4" s="1001"/>
      <c r="M4" s="1001"/>
      <c r="N4" s="1001"/>
      <c r="O4" s="1001"/>
      <c r="P4" s="1001"/>
      <c r="Q4" s="1001"/>
      <c r="R4" s="1002"/>
      <c r="S4" s="1000" t="s">
        <v>8</v>
      </c>
      <c r="T4" s="1001"/>
      <c r="U4" s="1001"/>
      <c r="V4" s="1001"/>
      <c r="W4" s="1001"/>
      <c r="X4" s="1001"/>
      <c r="Y4" s="1001"/>
      <c r="Z4" s="1002"/>
      <c r="AA4" s="1000" t="s">
        <v>82</v>
      </c>
      <c r="AB4" s="1001"/>
      <c r="AC4" s="1001"/>
      <c r="AD4" s="1001"/>
      <c r="AE4" s="1001"/>
      <c r="AF4" s="1001"/>
      <c r="AG4" s="1001"/>
      <c r="AH4" s="1001"/>
      <c r="AI4" s="1001"/>
      <c r="AJ4" s="1002"/>
    </row>
    <row r="5" spans="1:37" s="281" customFormat="1" ht="12.6" customHeight="1" x14ac:dyDescent="0.2">
      <c r="A5" s="280" t="s">
        <v>67</v>
      </c>
      <c r="B5" s="168">
        <v>2016</v>
      </c>
      <c r="C5" s="169">
        <v>2017</v>
      </c>
      <c r="D5" s="169">
        <v>2018</v>
      </c>
      <c r="E5" s="169">
        <v>2019</v>
      </c>
      <c r="F5" s="169">
        <v>2020</v>
      </c>
      <c r="G5" s="169">
        <v>2021</v>
      </c>
      <c r="H5" s="194">
        <v>2022</v>
      </c>
      <c r="I5" s="194">
        <v>2023</v>
      </c>
      <c r="J5" s="91">
        <v>2024</v>
      </c>
      <c r="K5" s="170">
        <v>2016</v>
      </c>
      <c r="L5" s="93">
        <v>2017</v>
      </c>
      <c r="M5" s="93">
        <v>2018</v>
      </c>
      <c r="N5" s="93">
        <v>2019</v>
      </c>
      <c r="O5" s="93">
        <v>2020</v>
      </c>
      <c r="P5" s="162">
        <v>2021</v>
      </c>
      <c r="Q5" s="162">
        <v>2022</v>
      </c>
      <c r="R5" s="171">
        <v>2023</v>
      </c>
      <c r="S5" s="170">
        <v>2016</v>
      </c>
      <c r="T5" s="93">
        <v>2017</v>
      </c>
      <c r="U5" s="93">
        <v>2018</v>
      </c>
      <c r="V5" s="93">
        <v>2019</v>
      </c>
      <c r="W5" s="93">
        <v>2020</v>
      </c>
      <c r="X5" s="162">
        <v>2021</v>
      </c>
      <c r="Y5" s="162">
        <v>2022</v>
      </c>
      <c r="Z5" s="171">
        <v>2023</v>
      </c>
      <c r="AA5" s="89">
        <v>2016</v>
      </c>
      <c r="AB5" s="90">
        <v>2017</v>
      </c>
      <c r="AC5" s="90">
        <v>2018</v>
      </c>
      <c r="AD5" s="90">
        <v>2019</v>
      </c>
      <c r="AE5" s="90">
        <v>2020</v>
      </c>
      <c r="AF5" s="90">
        <v>2021</v>
      </c>
      <c r="AG5" s="90">
        <v>2022</v>
      </c>
      <c r="AH5" s="94">
        <v>2023</v>
      </c>
      <c r="AI5" s="94">
        <v>2024</v>
      </c>
      <c r="AJ5" s="171">
        <v>2025</v>
      </c>
    </row>
    <row r="6" spans="1:37" s="281" customFormat="1" ht="12.6" customHeight="1" thickBot="1" x14ac:dyDescent="0.25">
      <c r="A6" s="97" t="s">
        <v>63</v>
      </c>
      <c r="B6" s="172">
        <v>28000</v>
      </c>
      <c r="C6" s="103">
        <v>28000</v>
      </c>
      <c r="D6" s="103">
        <v>33600</v>
      </c>
      <c r="E6" s="103">
        <v>33600</v>
      </c>
      <c r="F6" s="103">
        <v>33600</v>
      </c>
      <c r="G6" s="103">
        <v>37801</v>
      </c>
      <c r="H6" s="163">
        <v>37801</v>
      </c>
      <c r="I6" s="163">
        <v>37801</v>
      </c>
      <c r="J6" s="173">
        <v>47251</v>
      </c>
      <c r="K6" s="174"/>
      <c r="L6" s="175"/>
      <c r="M6" s="175"/>
      <c r="N6" s="175"/>
      <c r="O6" s="175"/>
      <c r="P6" s="191"/>
      <c r="Q6" s="191"/>
      <c r="R6" s="176"/>
      <c r="S6" s="174"/>
      <c r="T6" s="175"/>
      <c r="U6" s="175"/>
      <c r="V6" s="175"/>
      <c r="W6" s="175"/>
      <c r="X6" s="191"/>
      <c r="Y6" s="191"/>
      <c r="Z6" s="176"/>
      <c r="AA6" s="177"/>
      <c r="AB6" s="178"/>
      <c r="AC6" s="178"/>
      <c r="AD6" s="178"/>
      <c r="AE6" s="178"/>
      <c r="AF6" s="178"/>
      <c r="AG6" s="178"/>
      <c r="AH6" s="192"/>
      <c r="AI6" s="192"/>
      <c r="AJ6" s="176"/>
    </row>
    <row r="7" spans="1:37" s="79" customFormat="1" ht="12.6" customHeight="1" x14ac:dyDescent="0.2">
      <c r="A7" s="917" t="s">
        <v>2</v>
      </c>
      <c r="B7" s="179">
        <v>200</v>
      </c>
      <c r="C7" s="180">
        <v>200</v>
      </c>
      <c r="D7" s="180">
        <v>200</v>
      </c>
      <c r="E7" s="180">
        <v>215</v>
      </c>
      <c r="F7" s="180">
        <v>215</v>
      </c>
      <c r="G7" s="180">
        <v>242</v>
      </c>
      <c r="H7" s="195">
        <v>242</v>
      </c>
      <c r="I7" s="195">
        <v>242</v>
      </c>
      <c r="J7" s="181">
        <v>302</v>
      </c>
      <c r="K7" s="107">
        <v>38.1</v>
      </c>
      <c r="L7" s="108">
        <v>15.9</v>
      </c>
      <c r="M7" s="108">
        <v>14.6</v>
      </c>
      <c r="N7" s="108">
        <v>7.12</v>
      </c>
      <c r="O7" s="108">
        <v>10.18</v>
      </c>
      <c r="P7" s="111">
        <v>12.5</v>
      </c>
      <c r="Q7" s="111">
        <v>11.74</v>
      </c>
      <c r="R7" s="182">
        <v>13.9</v>
      </c>
      <c r="S7" s="107">
        <v>201.9</v>
      </c>
      <c r="T7" s="108">
        <v>224.1</v>
      </c>
      <c r="U7" s="108">
        <v>235.4</v>
      </c>
      <c r="V7" s="108">
        <v>257.88</v>
      </c>
      <c r="W7" s="108">
        <v>254.82</v>
      </c>
      <c r="X7" s="111">
        <v>283.25</v>
      </c>
      <c r="Y7" s="111">
        <v>284.01</v>
      </c>
      <c r="Z7" s="182">
        <v>288.60000000000002</v>
      </c>
      <c r="AA7" s="183">
        <v>240</v>
      </c>
      <c r="AB7" s="184">
        <v>240</v>
      </c>
      <c r="AC7" s="184">
        <v>250</v>
      </c>
      <c r="AD7" s="184">
        <v>265</v>
      </c>
      <c r="AE7" s="180">
        <v>265</v>
      </c>
      <c r="AF7" s="180">
        <v>295.75</v>
      </c>
      <c r="AG7" s="180">
        <v>295.75</v>
      </c>
      <c r="AH7" s="195">
        <v>302.5</v>
      </c>
      <c r="AI7" s="817">
        <v>362.5</v>
      </c>
      <c r="AJ7" s="182"/>
    </row>
    <row r="8" spans="1:37" s="79" customFormat="1" ht="12.6" customHeight="1" x14ac:dyDescent="0.2">
      <c r="A8" s="114" t="s">
        <v>62</v>
      </c>
      <c r="B8" s="185">
        <v>200</v>
      </c>
      <c r="C8" s="186">
        <v>200</v>
      </c>
      <c r="D8" s="186">
        <v>200</v>
      </c>
      <c r="E8" s="186">
        <v>215</v>
      </c>
      <c r="F8" s="186">
        <v>215</v>
      </c>
      <c r="G8" s="186">
        <v>242</v>
      </c>
      <c r="H8" s="193">
        <v>242</v>
      </c>
      <c r="I8" s="193">
        <v>242</v>
      </c>
      <c r="J8" s="187">
        <v>302</v>
      </c>
      <c r="K8" s="117">
        <v>398.5</v>
      </c>
      <c r="L8" s="48">
        <v>448.44</v>
      </c>
      <c r="M8" s="48">
        <v>385.14</v>
      </c>
      <c r="N8" s="48">
        <v>216.09</v>
      </c>
      <c r="O8" s="48">
        <v>326.05</v>
      </c>
      <c r="P8" s="50">
        <v>200.65</v>
      </c>
      <c r="Q8" s="50">
        <v>214.33</v>
      </c>
      <c r="R8" s="187">
        <v>380.65</v>
      </c>
      <c r="S8" s="117">
        <v>51.5</v>
      </c>
      <c r="T8" s="48">
        <v>1.56</v>
      </c>
      <c r="U8" s="48">
        <v>64.86</v>
      </c>
      <c r="V8" s="48">
        <v>200.47</v>
      </c>
      <c r="W8" s="48">
        <v>138.94999999999999</v>
      </c>
      <c r="X8" s="50">
        <v>295.10000000000002</v>
      </c>
      <c r="Y8" s="50">
        <v>281.41999999999996</v>
      </c>
      <c r="Z8" s="187">
        <v>121.85000000000002</v>
      </c>
      <c r="AA8" s="185">
        <v>450</v>
      </c>
      <c r="AB8" s="186">
        <v>450</v>
      </c>
      <c r="AC8" s="186">
        <v>450</v>
      </c>
      <c r="AD8" s="186">
        <v>416.56</v>
      </c>
      <c r="AE8" s="186">
        <v>465</v>
      </c>
      <c r="AF8" s="186">
        <v>495.75</v>
      </c>
      <c r="AG8" s="186">
        <v>495.75</v>
      </c>
      <c r="AH8" s="193">
        <v>502.5</v>
      </c>
      <c r="AI8" s="661">
        <v>362.5</v>
      </c>
      <c r="AJ8" s="712">
        <v>362.5</v>
      </c>
      <c r="AK8" s="660"/>
    </row>
    <row r="9" spans="1:37" s="79" customFormat="1" ht="12.6" customHeight="1" x14ac:dyDescent="0.2">
      <c r="A9" s="114" t="s">
        <v>1</v>
      </c>
      <c r="B9" s="185">
        <v>200</v>
      </c>
      <c r="C9" s="186">
        <v>200</v>
      </c>
      <c r="D9" s="186">
        <v>200</v>
      </c>
      <c r="E9" s="186">
        <v>215</v>
      </c>
      <c r="F9" s="186">
        <v>215</v>
      </c>
      <c r="G9" s="186">
        <v>242</v>
      </c>
      <c r="H9" s="193">
        <v>242</v>
      </c>
      <c r="I9" s="193">
        <v>242</v>
      </c>
      <c r="J9" s="125">
        <v>302</v>
      </c>
      <c r="K9" s="117">
        <v>0</v>
      </c>
      <c r="L9" s="48">
        <v>0</v>
      </c>
      <c r="M9" s="48">
        <v>0</v>
      </c>
      <c r="N9" s="48">
        <v>0</v>
      </c>
      <c r="O9" s="48">
        <v>0</v>
      </c>
      <c r="P9" s="50">
        <v>0</v>
      </c>
      <c r="Q9" s="50">
        <v>0</v>
      </c>
      <c r="R9" s="712">
        <v>41</v>
      </c>
      <c r="S9" s="185">
        <v>250</v>
      </c>
      <c r="T9" s="186">
        <v>250</v>
      </c>
      <c r="U9" s="186">
        <v>250</v>
      </c>
      <c r="V9" s="186">
        <v>265</v>
      </c>
      <c r="W9" s="48">
        <v>268.75</v>
      </c>
      <c r="X9" s="50">
        <v>295.75</v>
      </c>
      <c r="Y9" s="50">
        <v>302.5</v>
      </c>
      <c r="Z9" s="712">
        <v>261.5</v>
      </c>
      <c r="AA9" s="185">
        <v>250</v>
      </c>
      <c r="AB9" s="186">
        <v>250</v>
      </c>
      <c r="AC9" s="186">
        <v>250</v>
      </c>
      <c r="AD9" s="118">
        <v>265</v>
      </c>
      <c r="AE9" s="118">
        <v>268.75</v>
      </c>
      <c r="AF9" s="118">
        <v>295.75</v>
      </c>
      <c r="AG9" s="118">
        <v>302.5</v>
      </c>
      <c r="AH9" s="164">
        <v>302.5</v>
      </c>
      <c r="AI9" s="662">
        <v>362.5</v>
      </c>
      <c r="AJ9" s="187"/>
    </row>
    <row r="10" spans="1:37" s="79" customFormat="1" ht="12.6" customHeight="1" x14ac:dyDescent="0.2">
      <c r="A10" s="114" t="s">
        <v>3</v>
      </c>
      <c r="B10" s="185">
        <v>200</v>
      </c>
      <c r="C10" s="186">
        <v>200</v>
      </c>
      <c r="D10" s="186">
        <v>200</v>
      </c>
      <c r="E10" s="186">
        <v>215</v>
      </c>
      <c r="F10" s="186">
        <v>215</v>
      </c>
      <c r="G10" s="186">
        <v>242</v>
      </c>
      <c r="H10" s="193">
        <v>242</v>
      </c>
      <c r="I10" s="193">
        <v>242</v>
      </c>
      <c r="J10" s="125">
        <v>302</v>
      </c>
      <c r="K10" s="117">
        <v>19.920000000000002</v>
      </c>
      <c r="L10" s="48">
        <v>16.989999999999998</v>
      </c>
      <c r="M10" s="48">
        <v>26.4</v>
      </c>
      <c r="N10" s="48">
        <v>31.19</v>
      </c>
      <c r="O10" s="48">
        <v>12.46</v>
      </c>
      <c r="P10" s="50">
        <v>40.454999999999998</v>
      </c>
      <c r="Q10" s="50">
        <v>27.437000000000001</v>
      </c>
      <c r="R10" s="187">
        <v>25.221</v>
      </c>
      <c r="S10" s="185">
        <v>230.07</v>
      </c>
      <c r="T10" s="186">
        <v>233.01</v>
      </c>
      <c r="U10" s="186">
        <v>223.6</v>
      </c>
      <c r="V10" s="186">
        <v>233.81</v>
      </c>
      <c r="W10" s="48">
        <v>252.54</v>
      </c>
      <c r="X10" s="50">
        <v>255.29500000000002</v>
      </c>
      <c r="Y10" s="50">
        <v>275.06299999999999</v>
      </c>
      <c r="Z10" s="187">
        <v>277.279</v>
      </c>
      <c r="AA10" s="185">
        <v>250</v>
      </c>
      <c r="AB10" s="186">
        <v>250</v>
      </c>
      <c r="AC10" s="186">
        <v>250</v>
      </c>
      <c r="AD10" s="118">
        <v>265</v>
      </c>
      <c r="AE10" s="118">
        <v>265</v>
      </c>
      <c r="AF10" s="118">
        <v>295.75</v>
      </c>
      <c r="AG10" s="118">
        <v>302.5</v>
      </c>
      <c r="AH10" s="118">
        <v>302.5</v>
      </c>
      <c r="AI10" s="771">
        <v>362.5</v>
      </c>
      <c r="AJ10" s="187"/>
    </row>
    <row r="11" spans="1:37" s="79" customFormat="1" ht="12.6" customHeight="1" x14ac:dyDescent="0.2">
      <c r="A11" s="114" t="s">
        <v>4</v>
      </c>
      <c r="B11" s="185">
        <v>200</v>
      </c>
      <c r="C11" s="186">
        <v>200</v>
      </c>
      <c r="D11" s="186">
        <v>200</v>
      </c>
      <c r="E11" s="186">
        <v>215</v>
      </c>
      <c r="F11" s="186">
        <v>215</v>
      </c>
      <c r="G11" s="186">
        <v>242</v>
      </c>
      <c r="H11" s="193">
        <v>242</v>
      </c>
      <c r="I11" s="193">
        <v>242</v>
      </c>
      <c r="J11" s="125">
        <v>302</v>
      </c>
      <c r="K11" s="117">
        <v>103.196</v>
      </c>
      <c r="L11" s="48">
        <v>123.654</v>
      </c>
      <c r="M11" s="48">
        <v>123.84</v>
      </c>
      <c r="N11" s="48">
        <v>129.16</v>
      </c>
      <c r="O11" s="48">
        <v>207.66</v>
      </c>
      <c r="P11" s="50">
        <v>291.32</v>
      </c>
      <c r="Q11" s="50">
        <v>239.87</v>
      </c>
      <c r="R11" s="187">
        <v>190.5</v>
      </c>
      <c r="S11" s="117">
        <v>146.804</v>
      </c>
      <c r="T11" s="48">
        <v>126.346</v>
      </c>
      <c r="U11" s="48">
        <v>126.16</v>
      </c>
      <c r="V11" s="48">
        <v>135.84</v>
      </c>
      <c r="W11" s="48">
        <v>57.34</v>
      </c>
      <c r="X11" s="50">
        <v>4.4300000000000068</v>
      </c>
      <c r="Y11" s="50">
        <v>55.879999999999995</v>
      </c>
      <c r="Z11" s="187">
        <v>55.930000000000007</v>
      </c>
      <c r="AA11" s="185">
        <v>250</v>
      </c>
      <c r="AB11" s="186">
        <v>250</v>
      </c>
      <c r="AC11" s="186">
        <v>250</v>
      </c>
      <c r="AD11" s="118">
        <v>265</v>
      </c>
      <c r="AE11" s="118">
        <v>265</v>
      </c>
      <c r="AF11" s="118">
        <v>295.75</v>
      </c>
      <c r="AG11" s="118">
        <v>295.75</v>
      </c>
      <c r="AH11" s="164">
        <v>246.43</v>
      </c>
      <c r="AI11" s="662">
        <v>357.88</v>
      </c>
      <c r="AJ11" s="187"/>
    </row>
    <row r="12" spans="1:37" s="79" customFormat="1" ht="12.6" customHeight="1" x14ac:dyDescent="0.2">
      <c r="A12" s="918" t="s">
        <v>51</v>
      </c>
      <c r="B12" s="115">
        <v>3271.7</v>
      </c>
      <c r="C12" s="47">
        <v>3271.7</v>
      </c>
      <c r="D12" s="47">
        <v>3926</v>
      </c>
      <c r="E12" s="47">
        <v>3926</v>
      </c>
      <c r="F12" s="47">
        <v>3926</v>
      </c>
      <c r="G12" s="47">
        <v>4416.8999999999996</v>
      </c>
      <c r="H12" s="165">
        <v>4416.8999999999996</v>
      </c>
      <c r="I12" s="165">
        <v>4416.8999999999996</v>
      </c>
      <c r="J12" s="125">
        <v>5521.1</v>
      </c>
      <c r="K12" s="117">
        <v>3134</v>
      </c>
      <c r="L12" s="48">
        <v>2385</v>
      </c>
      <c r="M12" s="48">
        <v>2926</v>
      </c>
      <c r="N12" s="48">
        <v>2770</v>
      </c>
      <c r="O12" s="48">
        <v>3549</v>
      </c>
      <c r="P12" s="50">
        <v>2896</v>
      </c>
      <c r="Q12" s="50">
        <v>2806</v>
      </c>
      <c r="R12" s="53">
        <v>2782</v>
      </c>
      <c r="S12" s="117">
        <v>655.62</v>
      </c>
      <c r="T12" s="48">
        <v>1404.62</v>
      </c>
      <c r="U12" s="48">
        <v>1355.62</v>
      </c>
      <c r="V12" s="48">
        <v>1773.9250000000002</v>
      </c>
      <c r="W12" s="48">
        <v>1158.5</v>
      </c>
      <c r="X12" s="50">
        <v>2302.3999999999996</v>
      </c>
      <c r="Y12" s="50">
        <v>2392.3999999999996</v>
      </c>
      <c r="Z12" s="53">
        <v>2539.125</v>
      </c>
      <c r="AA12" s="185">
        <v>3789.62</v>
      </c>
      <c r="AB12" s="186">
        <v>3789.62</v>
      </c>
      <c r="AC12" s="186">
        <v>4281.62</v>
      </c>
      <c r="AD12" s="186">
        <v>4543.9250000000002</v>
      </c>
      <c r="AE12" s="118">
        <v>4707.5</v>
      </c>
      <c r="AF12" s="118">
        <v>5198.3999999999996</v>
      </c>
      <c r="AG12" s="118">
        <v>5198.3999999999996</v>
      </c>
      <c r="AH12" s="164">
        <v>5321.125</v>
      </c>
      <c r="AI12" s="662">
        <v>6425.3250000000007</v>
      </c>
      <c r="AJ12" s="53"/>
    </row>
    <row r="13" spans="1:37" s="79" customFormat="1" ht="12.6" customHeight="1" x14ac:dyDescent="0.2">
      <c r="A13" s="114" t="s">
        <v>93</v>
      </c>
      <c r="B13" s="185">
        <v>200</v>
      </c>
      <c r="C13" s="186">
        <v>200</v>
      </c>
      <c r="D13" s="186">
        <v>200</v>
      </c>
      <c r="E13" s="186">
        <v>215</v>
      </c>
      <c r="F13" s="186">
        <v>215</v>
      </c>
      <c r="G13" s="186">
        <v>242</v>
      </c>
      <c r="H13" s="193">
        <v>242</v>
      </c>
      <c r="I13" s="193">
        <v>242</v>
      </c>
      <c r="J13" s="125">
        <v>302</v>
      </c>
      <c r="K13" s="117">
        <v>150.56200000000001</v>
      </c>
      <c r="L13" s="48">
        <v>248.7</v>
      </c>
      <c r="M13" s="48">
        <v>0</v>
      </c>
      <c r="N13" s="48">
        <v>75.91</v>
      </c>
      <c r="O13" s="48">
        <v>14.186</v>
      </c>
      <c r="P13" s="50">
        <v>0</v>
      </c>
      <c r="Q13" s="50">
        <v>19.268999999999998</v>
      </c>
      <c r="R13" s="187">
        <v>27.152999999999999</v>
      </c>
      <c r="S13" s="117">
        <v>99.38</v>
      </c>
      <c r="T13" s="48">
        <v>1.3000000000000114</v>
      </c>
      <c r="U13" s="48">
        <v>201.3</v>
      </c>
      <c r="V13" s="48">
        <v>189.09</v>
      </c>
      <c r="W13" s="48">
        <v>250.81399999999999</v>
      </c>
      <c r="X13" s="48">
        <v>295.75</v>
      </c>
      <c r="Y13" s="48">
        <v>276.48099999999999</v>
      </c>
      <c r="Z13" s="187">
        <v>275.34699999999998</v>
      </c>
      <c r="AA13" s="185">
        <v>250</v>
      </c>
      <c r="AB13" s="186">
        <v>250</v>
      </c>
      <c r="AC13" s="186">
        <v>201.3</v>
      </c>
      <c r="AD13" s="118">
        <v>265</v>
      </c>
      <c r="AE13" s="118">
        <v>265</v>
      </c>
      <c r="AF13" s="118">
        <v>295.75</v>
      </c>
      <c r="AG13" s="118">
        <v>295.75</v>
      </c>
      <c r="AH13" s="164">
        <v>302.5</v>
      </c>
      <c r="AI13" s="164"/>
      <c r="AJ13" s="187"/>
    </row>
    <row r="14" spans="1:37" s="79" customFormat="1" ht="12.6" customHeight="1" x14ac:dyDescent="0.2">
      <c r="A14" s="114" t="s">
        <v>174</v>
      </c>
      <c r="B14" s="185">
        <v>200</v>
      </c>
      <c r="C14" s="186">
        <v>200</v>
      </c>
      <c r="D14" s="186">
        <v>200</v>
      </c>
      <c r="E14" s="186">
        <v>215</v>
      </c>
      <c r="F14" s="186">
        <v>215</v>
      </c>
      <c r="G14" s="186">
        <v>242</v>
      </c>
      <c r="H14" s="193">
        <v>242</v>
      </c>
      <c r="I14" s="193">
        <v>242</v>
      </c>
      <c r="J14" s="125">
        <v>302</v>
      </c>
      <c r="K14" s="117">
        <v>4.6470000000000002</v>
      </c>
      <c r="L14" s="48">
        <v>11.226000000000001</v>
      </c>
      <c r="M14" s="48">
        <v>4.8979999999999997</v>
      </c>
      <c r="N14" s="48">
        <v>1.35</v>
      </c>
      <c r="O14" s="48">
        <v>0.64</v>
      </c>
      <c r="P14" s="50">
        <v>2.34</v>
      </c>
      <c r="Q14" s="50">
        <v>1.49</v>
      </c>
      <c r="R14" s="187">
        <v>0.66</v>
      </c>
      <c r="S14" s="117">
        <v>245.35300000000001</v>
      </c>
      <c r="T14" s="48">
        <v>238.774</v>
      </c>
      <c r="U14" s="48">
        <v>245.102</v>
      </c>
      <c r="V14" s="48">
        <v>263.64999999999998</v>
      </c>
      <c r="W14" s="48">
        <v>268.11</v>
      </c>
      <c r="X14" s="48">
        <v>293.41000000000003</v>
      </c>
      <c r="Y14" s="48">
        <v>301.01</v>
      </c>
      <c r="Z14" s="48">
        <v>301.83999999999997</v>
      </c>
      <c r="AA14" s="185">
        <v>250</v>
      </c>
      <c r="AB14" s="186">
        <v>250</v>
      </c>
      <c r="AC14" s="186">
        <v>250</v>
      </c>
      <c r="AD14" s="118">
        <v>265</v>
      </c>
      <c r="AE14" s="118">
        <v>268.75</v>
      </c>
      <c r="AF14" s="118">
        <v>295.75</v>
      </c>
      <c r="AG14" s="118">
        <v>302.5</v>
      </c>
      <c r="AH14" s="118">
        <v>302.5</v>
      </c>
      <c r="AI14" s="661">
        <v>362.5</v>
      </c>
      <c r="AJ14" s="187"/>
    </row>
    <row r="15" spans="1:37" s="79" customFormat="1" ht="12.6" customHeight="1" x14ac:dyDescent="0.2">
      <c r="A15" s="114" t="s">
        <v>112</v>
      </c>
      <c r="B15" s="185">
        <v>200</v>
      </c>
      <c r="C15" s="186">
        <v>200</v>
      </c>
      <c r="D15" s="186">
        <v>200</v>
      </c>
      <c r="E15" s="186">
        <v>215</v>
      </c>
      <c r="F15" s="186">
        <v>215</v>
      </c>
      <c r="G15" s="186">
        <v>242</v>
      </c>
      <c r="H15" s="193">
        <v>242</v>
      </c>
      <c r="I15" s="193">
        <v>242</v>
      </c>
      <c r="J15" s="187">
        <v>302</v>
      </c>
      <c r="K15" s="117">
        <v>10</v>
      </c>
      <c r="L15" s="48">
        <v>10</v>
      </c>
      <c r="M15" s="48">
        <v>21.5</v>
      </c>
      <c r="N15" s="48">
        <v>0</v>
      </c>
      <c r="O15" s="48">
        <v>0</v>
      </c>
      <c r="P15" s="50">
        <v>0</v>
      </c>
      <c r="Q15" s="50">
        <v>0</v>
      </c>
      <c r="R15" s="187">
        <v>0</v>
      </c>
      <c r="S15" s="117">
        <v>190</v>
      </c>
      <c r="T15" s="48">
        <v>190</v>
      </c>
      <c r="U15" s="48">
        <v>178.5</v>
      </c>
      <c r="V15" s="48">
        <v>215</v>
      </c>
      <c r="W15" s="48">
        <v>215</v>
      </c>
      <c r="X15" s="50">
        <v>242</v>
      </c>
      <c r="Y15" s="50">
        <v>242</v>
      </c>
      <c r="Z15" s="187">
        <v>242</v>
      </c>
      <c r="AA15" s="185"/>
      <c r="AB15" s="186"/>
      <c r="AC15" s="186"/>
      <c r="AD15" s="186"/>
      <c r="AE15" s="186"/>
      <c r="AF15" s="186"/>
      <c r="AG15" s="186"/>
      <c r="AH15" s="193"/>
      <c r="AI15" s="193"/>
      <c r="AJ15" s="187"/>
    </row>
    <row r="16" spans="1:37" s="79" customFormat="1" ht="12.6" customHeight="1" x14ac:dyDescent="0.2">
      <c r="A16" s="918" t="s">
        <v>91</v>
      </c>
      <c r="B16" s="117">
        <v>21551.3</v>
      </c>
      <c r="C16" s="48">
        <v>21551.3</v>
      </c>
      <c r="D16" s="48">
        <v>25861.599999999999</v>
      </c>
      <c r="E16" s="48">
        <v>25861.599999999999</v>
      </c>
      <c r="F16" s="48">
        <v>25861.599999999999</v>
      </c>
      <c r="G16" s="48">
        <v>29095.1</v>
      </c>
      <c r="H16" s="50">
        <v>29095.1</v>
      </c>
      <c r="I16" s="50">
        <v>29095.1</v>
      </c>
      <c r="J16" s="187">
        <v>35815.9</v>
      </c>
      <c r="K16" s="117">
        <v>24308.65</v>
      </c>
      <c r="L16" s="48">
        <v>20699.705999999998</v>
      </c>
      <c r="M16" s="118">
        <v>25086.829000000002</v>
      </c>
      <c r="N16" s="118">
        <v>30076.887999999999</v>
      </c>
      <c r="O16" s="118">
        <v>25580.704000000002</v>
      </c>
      <c r="P16" s="164">
        <v>26095.093000000004</v>
      </c>
      <c r="Q16" s="164">
        <v>26844.75</v>
      </c>
      <c r="R16" s="49">
        <v>23360.39</v>
      </c>
      <c r="S16" s="117">
        <v>233.05</v>
      </c>
      <c r="T16" s="48">
        <v>6239.4140000000007</v>
      </c>
      <c r="U16" s="118">
        <v>1007.82</v>
      </c>
      <c r="V16" s="118">
        <v>-540.03800000000047</v>
      </c>
      <c r="W16" s="118">
        <v>1288.7159999999967</v>
      </c>
      <c r="X16" s="164">
        <v>2025.9279999999962</v>
      </c>
      <c r="Y16" s="164">
        <v>3096.8214799999914</v>
      </c>
      <c r="Z16" s="49">
        <v>7318.392479999995</v>
      </c>
      <c r="AA16" s="185">
        <v>24541.699999999997</v>
      </c>
      <c r="AB16" s="186">
        <v>26939.119999999999</v>
      </c>
      <c r="AC16" s="186">
        <v>26094.65</v>
      </c>
      <c r="AD16" s="186">
        <v>29536.85</v>
      </c>
      <c r="AE16" s="186">
        <v>26869.42</v>
      </c>
      <c r="AF16" s="186">
        <v>28121.021000000001</v>
      </c>
      <c r="AG16" s="186">
        <v>29941.571479999991</v>
      </c>
      <c r="AH16" s="193">
        <v>30678.782479999994</v>
      </c>
      <c r="AI16" s="661">
        <v>38912.721479999993</v>
      </c>
      <c r="AJ16" s="49"/>
    </row>
    <row r="17" spans="1:36" s="79" customFormat="1" ht="12.6" customHeight="1" x14ac:dyDescent="0.2">
      <c r="A17" s="114" t="s">
        <v>97</v>
      </c>
      <c r="B17" s="188">
        <v>200</v>
      </c>
      <c r="C17" s="189">
        <v>200</v>
      </c>
      <c r="D17" s="186">
        <v>200</v>
      </c>
      <c r="E17" s="186">
        <v>215</v>
      </c>
      <c r="F17" s="186">
        <v>215</v>
      </c>
      <c r="G17" s="186">
        <v>242</v>
      </c>
      <c r="H17" s="193">
        <v>242</v>
      </c>
      <c r="I17" s="193">
        <v>242</v>
      </c>
      <c r="J17" s="125">
        <v>302</v>
      </c>
      <c r="K17" s="117">
        <v>0</v>
      </c>
      <c r="L17" s="48">
        <v>0</v>
      </c>
      <c r="M17" s="48">
        <v>0</v>
      </c>
      <c r="N17" s="48">
        <v>0</v>
      </c>
      <c r="O17" s="48">
        <v>0</v>
      </c>
      <c r="P17" s="50">
        <v>0</v>
      </c>
      <c r="Q17" s="50">
        <v>0</v>
      </c>
      <c r="R17" s="187"/>
      <c r="S17" s="117">
        <v>250</v>
      </c>
      <c r="T17" s="48">
        <v>250</v>
      </c>
      <c r="U17" s="48">
        <v>250</v>
      </c>
      <c r="V17" s="48">
        <v>265</v>
      </c>
      <c r="W17" s="48">
        <v>268.75</v>
      </c>
      <c r="X17" s="48">
        <v>295.75</v>
      </c>
      <c r="Y17" s="48">
        <v>302.5</v>
      </c>
      <c r="Z17" s="187"/>
      <c r="AA17" s="188">
        <v>250</v>
      </c>
      <c r="AB17" s="186">
        <v>250</v>
      </c>
      <c r="AC17" s="186">
        <v>250</v>
      </c>
      <c r="AD17" s="118">
        <v>265</v>
      </c>
      <c r="AE17" s="118">
        <v>268.75</v>
      </c>
      <c r="AF17" s="118">
        <v>295.75</v>
      </c>
      <c r="AG17" s="118">
        <v>302.5</v>
      </c>
      <c r="AH17" s="164">
        <v>302.5</v>
      </c>
      <c r="AI17" s="164"/>
      <c r="AJ17" s="187"/>
    </row>
    <row r="18" spans="1:36" s="720" customFormat="1" ht="12.6" customHeight="1" x14ac:dyDescent="0.2">
      <c r="A18" s="919" t="s">
        <v>1081</v>
      </c>
      <c r="B18" s="716">
        <v>200</v>
      </c>
      <c r="C18" s="717">
        <v>200</v>
      </c>
      <c r="D18" s="704">
        <v>200</v>
      </c>
      <c r="E18" s="704">
        <v>215</v>
      </c>
      <c r="F18" s="704">
        <v>215</v>
      </c>
      <c r="G18" s="704">
        <v>242</v>
      </c>
      <c r="H18" s="661">
        <v>242</v>
      </c>
      <c r="I18" s="661">
        <v>242</v>
      </c>
      <c r="J18" s="718">
        <v>302</v>
      </c>
      <c r="K18" s="702">
        <v>50.228259999999999</v>
      </c>
      <c r="L18" s="710">
        <v>61.813970000000005</v>
      </c>
      <c r="M18" s="710">
        <v>37.0792</v>
      </c>
      <c r="N18" s="710">
        <v>23.22063</v>
      </c>
      <c r="O18" s="710">
        <v>22.115079999999999</v>
      </c>
      <c r="P18" s="711">
        <v>5.7480000000000002</v>
      </c>
      <c r="Q18" s="711">
        <v>2.5409999999999999</v>
      </c>
      <c r="R18" s="721">
        <v>11.09259</v>
      </c>
      <c r="S18" s="702">
        <v>149.77173999999999</v>
      </c>
      <c r="T18" s="710">
        <v>138.18602999999999</v>
      </c>
      <c r="U18" s="710">
        <v>162.92079999999999</v>
      </c>
      <c r="V18" s="710">
        <v>191.77937</v>
      </c>
      <c r="W18" s="710">
        <v>192.88491999999999</v>
      </c>
      <c r="X18" s="710">
        <v>236.25200000000001</v>
      </c>
      <c r="Y18" s="710">
        <f>H18-Q18</f>
        <v>239.459</v>
      </c>
      <c r="Z18" s="721">
        <f>I18-R18</f>
        <v>230.90741</v>
      </c>
      <c r="AA18" s="722"/>
      <c r="AB18" s="706"/>
      <c r="AC18" s="706"/>
      <c r="AD18" s="723"/>
      <c r="AE18" s="723"/>
      <c r="AF18" s="723"/>
      <c r="AG18" s="723"/>
      <c r="AH18" s="724"/>
      <c r="AI18" s="724"/>
      <c r="AJ18" s="721"/>
    </row>
    <row r="19" spans="1:36" s="720" customFormat="1" ht="12.6" customHeight="1" x14ac:dyDescent="0.2">
      <c r="A19" s="919" t="s">
        <v>100</v>
      </c>
      <c r="B19" s="716">
        <v>200</v>
      </c>
      <c r="C19" s="717">
        <v>200</v>
      </c>
      <c r="D19" s="704">
        <v>200</v>
      </c>
      <c r="E19" s="704">
        <v>215</v>
      </c>
      <c r="F19" s="704">
        <v>215</v>
      </c>
      <c r="G19" s="704">
        <v>242</v>
      </c>
      <c r="H19" s="661">
        <v>242</v>
      </c>
      <c r="I19" s="661">
        <v>242</v>
      </c>
      <c r="J19" s="718">
        <v>302</v>
      </c>
      <c r="K19" s="702"/>
      <c r="L19" s="710">
        <v>0.19500000000000001</v>
      </c>
      <c r="M19" s="710">
        <v>2.5550000000000002</v>
      </c>
      <c r="N19" s="710">
        <v>0.98399999999999999</v>
      </c>
      <c r="O19" s="710">
        <v>5.9421000000000002E-2</v>
      </c>
      <c r="P19" s="711"/>
      <c r="Q19" s="711"/>
      <c r="R19" s="712">
        <v>0</v>
      </c>
      <c r="S19" s="702">
        <v>200</v>
      </c>
      <c r="T19" s="710">
        <v>199.80500000000001</v>
      </c>
      <c r="U19" s="710">
        <v>197.44499999999999</v>
      </c>
      <c r="V19" s="710">
        <v>214.01599999999999</v>
      </c>
      <c r="W19" s="710">
        <v>214.94057900000001</v>
      </c>
      <c r="X19" s="710">
        <v>242</v>
      </c>
      <c r="Y19" s="710">
        <v>242</v>
      </c>
      <c r="Z19" s="712">
        <v>242</v>
      </c>
      <c r="AA19" s="722"/>
      <c r="AB19" s="706"/>
      <c r="AC19" s="706"/>
      <c r="AD19" s="723"/>
      <c r="AE19" s="723"/>
      <c r="AF19" s="723"/>
      <c r="AG19" s="723"/>
      <c r="AH19" s="724"/>
      <c r="AI19" s="724"/>
      <c r="AJ19" s="721"/>
    </row>
    <row r="20" spans="1:36" s="79" customFormat="1" ht="12.6" customHeight="1" x14ac:dyDescent="0.2">
      <c r="A20" s="114" t="s">
        <v>54</v>
      </c>
      <c r="B20" s="188">
        <v>449.52</v>
      </c>
      <c r="C20" s="189">
        <v>394.89</v>
      </c>
      <c r="D20" s="190">
        <v>393.98364000000004</v>
      </c>
      <c r="E20" s="186">
        <v>397.32737956000005</v>
      </c>
      <c r="F20" s="186">
        <v>371.77199999999999</v>
      </c>
      <c r="G20" s="186">
        <v>505.18</v>
      </c>
      <c r="H20" s="193">
        <v>556.85249999999996</v>
      </c>
      <c r="I20" s="193">
        <v>598.74</v>
      </c>
      <c r="J20" s="713">
        <v>601.17999999999995</v>
      </c>
      <c r="K20" s="117">
        <v>254.9</v>
      </c>
      <c r="L20" s="48">
        <v>335</v>
      </c>
      <c r="M20" s="48">
        <v>210.6</v>
      </c>
      <c r="N20" s="48">
        <v>319.27300000000002</v>
      </c>
      <c r="O20" s="48">
        <v>282.8</v>
      </c>
      <c r="P20" s="50">
        <v>223.4</v>
      </c>
      <c r="Q20" s="50">
        <v>241.6</v>
      </c>
      <c r="R20" s="712">
        <v>219.1</v>
      </c>
      <c r="S20" s="117">
        <v>194.62</v>
      </c>
      <c r="T20" s="48">
        <v>59.89</v>
      </c>
      <c r="U20" s="48">
        <v>183.38364000000004</v>
      </c>
      <c r="V20" s="48">
        <v>78.054379560000029</v>
      </c>
      <c r="W20" s="48">
        <v>88.97199999999998</v>
      </c>
      <c r="X20" s="50">
        <v>281.77999999999997</v>
      </c>
      <c r="Y20" s="50">
        <v>315.25249999999994</v>
      </c>
      <c r="Z20" s="712">
        <v>382.07999999999993</v>
      </c>
      <c r="AA20" s="117" t="s">
        <v>98</v>
      </c>
      <c r="AB20" s="48" t="s">
        <v>98</v>
      </c>
      <c r="AC20" s="48" t="s">
        <v>98</v>
      </c>
      <c r="AD20" s="48" t="s">
        <v>98</v>
      </c>
      <c r="AE20" s="48" t="s">
        <v>98</v>
      </c>
      <c r="AF20" s="48" t="s">
        <v>98</v>
      </c>
      <c r="AG20" s="48" t="s">
        <v>98</v>
      </c>
      <c r="AH20" s="48" t="s">
        <v>98</v>
      </c>
      <c r="AI20" s="48" t="s">
        <v>98</v>
      </c>
      <c r="AJ20" s="187"/>
    </row>
    <row r="21" spans="1:36" s="79" customFormat="1" ht="12.6" customHeight="1" x14ac:dyDescent="0.2">
      <c r="A21" s="114" t="s">
        <v>55</v>
      </c>
      <c r="B21" s="185">
        <v>200</v>
      </c>
      <c r="C21" s="186">
        <v>200</v>
      </c>
      <c r="D21" s="186">
        <v>200</v>
      </c>
      <c r="E21" s="186">
        <v>215</v>
      </c>
      <c r="F21" s="186">
        <v>215</v>
      </c>
      <c r="G21" s="186">
        <v>242</v>
      </c>
      <c r="H21" s="193">
        <v>242</v>
      </c>
      <c r="I21" s="193">
        <v>242</v>
      </c>
      <c r="J21" s="125">
        <v>302</v>
      </c>
      <c r="K21" s="117">
        <v>13.18</v>
      </c>
      <c r="L21" s="48">
        <v>7.9</v>
      </c>
      <c r="M21" s="48">
        <v>27.27</v>
      </c>
      <c r="N21" s="48">
        <v>48.48</v>
      </c>
      <c r="O21" s="48">
        <v>115.9</v>
      </c>
      <c r="P21" s="50">
        <v>114.61</v>
      </c>
      <c r="Q21" s="50">
        <v>124.28</v>
      </c>
      <c r="R21" s="187">
        <v>105.64</v>
      </c>
      <c r="S21" s="117">
        <v>236.82</v>
      </c>
      <c r="T21" s="48">
        <v>242.1</v>
      </c>
      <c r="U21" s="48">
        <v>222.73</v>
      </c>
      <c r="V21" s="48">
        <v>216.52</v>
      </c>
      <c r="W21" s="48">
        <v>149.1</v>
      </c>
      <c r="X21" s="50">
        <v>181.14</v>
      </c>
      <c r="Y21" s="50">
        <v>171.47</v>
      </c>
      <c r="Z21" s="187">
        <v>196.86</v>
      </c>
      <c r="AA21" s="185">
        <v>250</v>
      </c>
      <c r="AB21" s="186">
        <v>250</v>
      </c>
      <c r="AC21" s="186">
        <v>250</v>
      </c>
      <c r="AD21" s="118">
        <v>265</v>
      </c>
      <c r="AE21" s="118">
        <v>265</v>
      </c>
      <c r="AF21" s="118">
        <v>295.75</v>
      </c>
      <c r="AG21" s="118">
        <v>295.75</v>
      </c>
      <c r="AH21" s="164">
        <v>302.5</v>
      </c>
      <c r="AI21" s="662">
        <v>362.5</v>
      </c>
      <c r="AJ21" s="187"/>
    </row>
    <row r="22" spans="1:36" s="79" customFormat="1" ht="12.6" customHeight="1" x14ac:dyDescent="0.2">
      <c r="A22" s="114" t="s">
        <v>177</v>
      </c>
      <c r="B22" s="185"/>
      <c r="C22" s="186">
        <v>200</v>
      </c>
      <c r="D22" s="186">
        <v>200</v>
      </c>
      <c r="E22" s="186">
        <v>215</v>
      </c>
      <c r="F22" s="186">
        <v>215</v>
      </c>
      <c r="G22" s="186">
        <v>242</v>
      </c>
      <c r="H22" s="193">
        <v>242</v>
      </c>
      <c r="I22" s="193">
        <v>242</v>
      </c>
      <c r="J22" s="125">
        <v>302</v>
      </c>
      <c r="K22" s="117"/>
      <c r="L22" s="48">
        <v>90</v>
      </c>
      <c r="M22" s="48">
        <v>2.899</v>
      </c>
      <c r="N22" s="48">
        <v>0</v>
      </c>
      <c r="O22" s="48">
        <v>0</v>
      </c>
      <c r="P22" s="50">
        <v>0</v>
      </c>
      <c r="Q22" s="50">
        <v>0</v>
      </c>
      <c r="R22" s="187">
        <v>1.74</v>
      </c>
      <c r="S22" s="117"/>
      <c r="T22" s="186">
        <v>110</v>
      </c>
      <c r="U22" s="186">
        <v>197.101</v>
      </c>
      <c r="V22" s="186">
        <v>265</v>
      </c>
      <c r="W22" s="186">
        <v>265</v>
      </c>
      <c r="X22" s="186">
        <v>295.75</v>
      </c>
      <c r="Y22" s="186">
        <v>295.75</v>
      </c>
      <c r="Z22" s="187">
        <v>300.76</v>
      </c>
      <c r="AA22" s="185"/>
      <c r="AB22" s="186">
        <v>200</v>
      </c>
      <c r="AC22" s="186">
        <v>200</v>
      </c>
      <c r="AD22" s="118">
        <v>265</v>
      </c>
      <c r="AE22" s="118">
        <v>265</v>
      </c>
      <c r="AF22" s="118">
        <v>295.75</v>
      </c>
      <c r="AG22" s="118">
        <v>295.75</v>
      </c>
      <c r="AH22" s="164">
        <v>302.5</v>
      </c>
      <c r="AI22" s="662"/>
      <c r="AJ22" s="187"/>
    </row>
    <row r="23" spans="1:36" s="79" customFormat="1" ht="12.6" customHeight="1" x14ac:dyDescent="0.2">
      <c r="A23" s="114" t="s">
        <v>6</v>
      </c>
      <c r="B23" s="117">
        <v>200</v>
      </c>
      <c r="C23" s="48">
        <v>200</v>
      </c>
      <c r="D23" s="186">
        <v>200</v>
      </c>
      <c r="E23" s="186">
        <v>215</v>
      </c>
      <c r="F23" s="186">
        <v>215</v>
      </c>
      <c r="G23" s="186">
        <v>242</v>
      </c>
      <c r="H23" s="193">
        <v>242</v>
      </c>
      <c r="I23" s="193">
        <v>242</v>
      </c>
      <c r="J23" s="125">
        <v>302</v>
      </c>
      <c r="K23" s="117">
        <v>20</v>
      </c>
      <c r="L23" s="48">
        <v>20</v>
      </c>
      <c r="M23" s="48">
        <v>20</v>
      </c>
      <c r="N23" s="48">
        <v>25</v>
      </c>
      <c r="O23" s="48">
        <v>29</v>
      </c>
      <c r="P23" s="50">
        <v>40</v>
      </c>
      <c r="Q23" s="50">
        <v>60</v>
      </c>
      <c r="R23" s="187">
        <v>90</v>
      </c>
      <c r="S23" s="117">
        <v>230</v>
      </c>
      <c r="T23" s="48">
        <v>230</v>
      </c>
      <c r="U23" s="48">
        <v>230</v>
      </c>
      <c r="V23" s="48">
        <v>240</v>
      </c>
      <c r="W23" s="48">
        <v>236</v>
      </c>
      <c r="X23" s="50">
        <v>255.75</v>
      </c>
      <c r="Y23" s="50">
        <v>235.75</v>
      </c>
      <c r="Z23" s="187">
        <v>212.5</v>
      </c>
      <c r="AA23" s="185">
        <v>250</v>
      </c>
      <c r="AB23" s="186">
        <v>250</v>
      </c>
      <c r="AC23" s="186">
        <v>250</v>
      </c>
      <c r="AD23" s="118">
        <v>265</v>
      </c>
      <c r="AE23" s="118">
        <v>265</v>
      </c>
      <c r="AF23" s="118">
        <v>295.75</v>
      </c>
      <c r="AG23" s="118">
        <v>295.75</v>
      </c>
      <c r="AH23" s="164">
        <v>302.5</v>
      </c>
      <c r="AI23" s="662">
        <v>362.5</v>
      </c>
      <c r="AJ23" s="712">
        <v>362.5</v>
      </c>
    </row>
    <row r="24" spans="1:36" s="79" customFormat="1" ht="12.6" customHeight="1" x14ac:dyDescent="0.2">
      <c r="A24" s="114" t="s">
        <v>11</v>
      </c>
      <c r="B24" s="117">
        <v>200</v>
      </c>
      <c r="C24" s="48">
        <v>200</v>
      </c>
      <c r="D24" s="186">
        <v>200</v>
      </c>
      <c r="E24" s="186">
        <v>215</v>
      </c>
      <c r="F24" s="186">
        <v>215</v>
      </c>
      <c r="G24" s="186">
        <v>242</v>
      </c>
      <c r="H24" s="193">
        <v>242</v>
      </c>
      <c r="I24" s="193">
        <v>242</v>
      </c>
      <c r="J24" s="125">
        <v>302</v>
      </c>
      <c r="K24" s="117">
        <v>2.194</v>
      </c>
      <c r="L24" s="48">
        <v>0.38400000000000001</v>
      </c>
      <c r="M24" s="48">
        <v>7.1929999999999996</v>
      </c>
      <c r="N24" s="48">
        <v>0.29299999999999998</v>
      </c>
      <c r="O24" s="48">
        <v>1.45</v>
      </c>
      <c r="P24" s="50">
        <v>0.71599999999999997</v>
      </c>
      <c r="Q24" s="50">
        <v>0.64</v>
      </c>
      <c r="R24" s="187">
        <v>0.2</v>
      </c>
      <c r="S24" s="117">
        <v>247.80600000000001</v>
      </c>
      <c r="T24" s="48">
        <v>249.61600000000001</v>
      </c>
      <c r="U24" s="48">
        <v>242.80699999999999</v>
      </c>
      <c r="V24" s="48">
        <v>264.70699999999999</v>
      </c>
      <c r="W24" s="48">
        <v>263.55</v>
      </c>
      <c r="X24" s="50">
        <v>295.03399999999999</v>
      </c>
      <c r="Y24" s="50">
        <v>295.11</v>
      </c>
      <c r="Z24" s="187">
        <v>302.3</v>
      </c>
      <c r="AA24" s="185">
        <v>250</v>
      </c>
      <c r="AB24" s="186">
        <v>250</v>
      </c>
      <c r="AC24" s="186">
        <v>250</v>
      </c>
      <c r="AD24" s="118">
        <v>265</v>
      </c>
      <c r="AE24" s="118">
        <v>265</v>
      </c>
      <c r="AF24" s="118">
        <v>295.75</v>
      </c>
      <c r="AG24" s="118">
        <v>295.75</v>
      </c>
      <c r="AH24" s="164">
        <v>302.5</v>
      </c>
      <c r="AI24" s="662">
        <v>362.5</v>
      </c>
      <c r="AJ24" s="187"/>
    </row>
    <row r="25" spans="1:36" s="79" customFormat="1" ht="12.6" customHeight="1" x14ac:dyDescent="0.2">
      <c r="A25" s="114" t="s">
        <v>9</v>
      </c>
      <c r="B25" s="117"/>
      <c r="C25" s="48"/>
      <c r="D25" s="186"/>
      <c r="E25" s="186"/>
      <c r="F25" s="186">
        <v>215</v>
      </c>
      <c r="G25" s="186">
        <v>242</v>
      </c>
      <c r="H25" s="193">
        <v>242</v>
      </c>
      <c r="I25" s="193">
        <v>242</v>
      </c>
      <c r="J25" s="125">
        <v>302</v>
      </c>
      <c r="K25" s="117"/>
      <c r="L25" s="48"/>
      <c r="M25" s="48"/>
      <c r="N25" s="48"/>
      <c r="O25" s="48">
        <v>175.922</v>
      </c>
      <c r="P25" s="663">
        <v>182.89599999999999</v>
      </c>
      <c r="Q25" s="50">
        <v>180.67</v>
      </c>
      <c r="R25" s="712">
        <v>168.845</v>
      </c>
      <c r="S25" s="117"/>
      <c r="T25" s="48"/>
      <c r="U25" s="48"/>
      <c r="V25" s="48"/>
      <c r="W25" s="48">
        <v>89.078000000000003</v>
      </c>
      <c r="X25" s="663">
        <f>AF25-P25</f>
        <v>112.85400000000001</v>
      </c>
      <c r="Y25" s="50">
        <v>115.08000000000001</v>
      </c>
      <c r="Z25" s="712">
        <f>AH25-R25</f>
        <v>133.655</v>
      </c>
      <c r="AA25" s="185"/>
      <c r="AB25" s="186"/>
      <c r="AC25" s="186"/>
      <c r="AD25" s="118"/>
      <c r="AE25" s="118">
        <v>265</v>
      </c>
      <c r="AF25" s="118">
        <v>295.75</v>
      </c>
      <c r="AG25" s="118">
        <v>295.75</v>
      </c>
      <c r="AH25" s="164">
        <v>302.5</v>
      </c>
      <c r="AI25" s="662">
        <v>362.5</v>
      </c>
      <c r="AJ25" s="187"/>
    </row>
    <row r="26" spans="1:36" s="719" customFormat="1" ht="12.6" customHeight="1" x14ac:dyDescent="0.2">
      <c r="A26" s="920" t="s">
        <v>13</v>
      </c>
      <c r="B26" s="701"/>
      <c r="C26" s="708"/>
      <c r="D26" s="704"/>
      <c r="E26" s="704">
        <v>215</v>
      </c>
      <c r="F26" s="704">
        <v>215</v>
      </c>
      <c r="G26" s="704">
        <v>242</v>
      </c>
      <c r="H26" s="661">
        <v>242</v>
      </c>
      <c r="I26" s="661">
        <v>242</v>
      </c>
      <c r="J26" s="718">
        <v>302</v>
      </c>
      <c r="K26" s="702"/>
      <c r="L26" s="710"/>
      <c r="M26" s="710"/>
      <c r="N26" s="710">
        <v>4.3600000000000003</v>
      </c>
      <c r="O26" s="710"/>
      <c r="P26" s="711"/>
      <c r="Q26" s="711"/>
      <c r="R26" s="721"/>
      <c r="S26" s="702"/>
      <c r="T26" s="710"/>
      <c r="U26" s="710"/>
      <c r="V26" s="710">
        <v>210.64</v>
      </c>
      <c r="W26" s="710">
        <v>215</v>
      </c>
      <c r="X26" s="710">
        <v>242</v>
      </c>
      <c r="Y26" s="710">
        <v>242</v>
      </c>
      <c r="Z26" s="721"/>
      <c r="AA26" s="705"/>
      <c r="AB26" s="706"/>
      <c r="AC26" s="706"/>
      <c r="AD26" s="723"/>
      <c r="AE26" s="723"/>
      <c r="AF26" s="723"/>
      <c r="AG26" s="723"/>
      <c r="AH26" s="724"/>
      <c r="AI26" s="724"/>
      <c r="AJ26" s="721"/>
    </row>
    <row r="27" spans="1:36" s="79" customFormat="1" ht="12.6" customHeight="1" x14ac:dyDescent="0.2">
      <c r="A27" s="918" t="s">
        <v>176</v>
      </c>
      <c r="B27" s="115">
        <v>200</v>
      </c>
      <c r="C27" s="47">
        <v>200</v>
      </c>
      <c r="D27" s="186">
        <v>200</v>
      </c>
      <c r="E27" s="186">
        <v>215</v>
      </c>
      <c r="F27" s="186">
        <v>215</v>
      </c>
      <c r="G27" s="186">
        <v>242</v>
      </c>
      <c r="H27" s="193">
        <v>242</v>
      </c>
      <c r="I27" s="193">
        <v>242</v>
      </c>
      <c r="J27" s="187">
        <v>302</v>
      </c>
      <c r="K27" s="117">
        <v>291.60000000000002</v>
      </c>
      <c r="L27" s="48">
        <v>296.2</v>
      </c>
      <c r="M27" s="48">
        <v>173.26</v>
      </c>
      <c r="N27" s="48">
        <v>180.45</v>
      </c>
      <c r="O27" s="48">
        <v>251.73</v>
      </c>
      <c r="P27" s="50">
        <v>0</v>
      </c>
      <c r="Q27" s="50">
        <v>0.97</v>
      </c>
      <c r="R27" s="187">
        <v>0.28000000000000003</v>
      </c>
      <c r="S27" s="117">
        <v>6.8899999999999864</v>
      </c>
      <c r="T27" s="48">
        <v>3.8000000000000114</v>
      </c>
      <c r="U27" s="48">
        <v>133.63</v>
      </c>
      <c r="V27" s="48">
        <v>38.350000000000023</v>
      </c>
      <c r="W27" s="48">
        <v>13.27000000000001</v>
      </c>
      <c r="X27" s="50">
        <v>280.35000000000002</v>
      </c>
      <c r="Y27" s="50">
        <v>254.3</v>
      </c>
      <c r="Z27" s="187">
        <v>302.22000000000003</v>
      </c>
      <c r="AA27" s="185">
        <v>298.49</v>
      </c>
      <c r="AB27" s="186">
        <v>300</v>
      </c>
      <c r="AC27" s="186">
        <v>306.89</v>
      </c>
      <c r="AD27" s="186">
        <v>218.8</v>
      </c>
      <c r="AE27" s="186">
        <v>265</v>
      </c>
      <c r="AF27" s="186">
        <v>280.35000000000002</v>
      </c>
      <c r="AG27" s="186">
        <v>255.27</v>
      </c>
      <c r="AH27" s="193">
        <v>302.5</v>
      </c>
      <c r="AI27" s="662">
        <v>362.5</v>
      </c>
      <c r="AJ27" s="187"/>
    </row>
    <row r="28" spans="1:36" s="719" customFormat="1" ht="12.6" customHeight="1" x14ac:dyDescent="0.2">
      <c r="A28" s="920" t="s">
        <v>1089</v>
      </c>
      <c r="B28" s="807">
        <v>200</v>
      </c>
      <c r="C28" s="808">
        <v>200</v>
      </c>
      <c r="D28" s="704">
        <v>200</v>
      </c>
      <c r="E28" s="704">
        <v>215</v>
      </c>
      <c r="F28" s="704">
        <v>215</v>
      </c>
      <c r="G28" s="704">
        <v>242</v>
      </c>
      <c r="H28" s="661">
        <v>242</v>
      </c>
      <c r="I28" s="661">
        <v>242</v>
      </c>
      <c r="J28" s="712">
        <v>302</v>
      </c>
      <c r="K28" s="701">
        <v>0</v>
      </c>
      <c r="L28" s="708">
        <v>0</v>
      </c>
      <c r="M28" s="708">
        <v>0</v>
      </c>
      <c r="N28" s="708">
        <v>0</v>
      </c>
      <c r="O28" s="708">
        <v>0</v>
      </c>
      <c r="P28" s="663">
        <v>0</v>
      </c>
      <c r="Q28" s="663">
        <v>0</v>
      </c>
      <c r="R28" s="712">
        <v>50.32</v>
      </c>
      <c r="S28" s="701">
        <v>200</v>
      </c>
      <c r="T28" s="708">
        <v>200</v>
      </c>
      <c r="U28" s="708">
        <v>200</v>
      </c>
      <c r="V28" s="708">
        <v>215</v>
      </c>
      <c r="W28" s="708">
        <v>215</v>
      </c>
      <c r="X28" s="708">
        <v>242</v>
      </c>
      <c r="Y28" s="708">
        <v>242</v>
      </c>
      <c r="Z28" s="712">
        <v>191.68</v>
      </c>
      <c r="AA28" s="703"/>
      <c r="AB28" s="704"/>
      <c r="AC28" s="704"/>
      <c r="AD28" s="704"/>
      <c r="AE28" s="704"/>
      <c r="AF28" s="704"/>
      <c r="AG28" s="704"/>
      <c r="AH28" s="661"/>
      <c r="AI28" s="661">
        <v>362.5</v>
      </c>
      <c r="AJ28" s="712"/>
    </row>
    <row r="29" spans="1:36" s="79" customFormat="1" ht="12.6" customHeight="1" x14ac:dyDescent="0.2">
      <c r="A29" s="918" t="s">
        <v>724</v>
      </c>
      <c r="B29" s="115"/>
      <c r="C29" s="47"/>
      <c r="D29" s="186"/>
      <c r="E29" s="186"/>
      <c r="F29" s="186">
        <v>215</v>
      </c>
      <c r="G29" s="186">
        <v>242</v>
      </c>
      <c r="H29" s="193">
        <v>242</v>
      </c>
      <c r="I29" s="193">
        <v>242</v>
      </c>
      <c r="J29" s="187">
        <v>302</v>
      </c>
      <c r="K29" s="117"/>
      <c r="L29" s="48"/>
      <c r="M29" s="48"/>
      <c r="N29" s="48">
        <v>0.72</v>
      </c>
      <c r="O29" s="48"/>
      <c r="P29" s="50"/>
      <c r="Q29" s="50">
        <v>0</v>
      </c>
      <c r="R29" s="712">
        <v>0</v>
      </c>
      <c r="S29" s="117"/>
      <c r="T29" s="48"/>
      <c r="U29" s="48"/>
      <c r="V29" s="48"/>
      <c r="W29" s="48">
        <v>214.28</v>
      </c>
      <c r="X29" s="50"/>
      <c r="Y29" s="50">
        <v>242</v>
      </c>
      <c r="Z29" s="712">
        <v>242</v>
      </c>
      <c r="AA29" s="185"/>
      <c r="AB29" s="186"/>
      <c r="AC29" s="186"/>
      <c r="AD29" s="186"/>
      <c r="AE29" s="186">
        <v>215</v>
      </c>
      <c r="AF29" s="186"/>
      <c r="AG29" s="186"/>
      <c r="AH29" s="193"/>
      <c r="AI29" s="193"/>
      <c r="AJ29" s="187"/>
    </row>
    <row r="30" spans="1:36" s="79" customFormat="1" ht="12.6" customHeight="1" x14ac:dyDescent="0.2">
      <c r="A30" s="918" t="s">
        <v>94</v>
      </c>
      <c r="B30" s="117">
        <v>200</v>
      </c>
      <c r="C30" s="48">
        <v>200</v>
      </c>
      <c r="D30" s="186">
        <v>200</v>
      </c>
      <c r="E30" s="186">
        <v>215</v>
      </c>
      <c r="F30" s="186">
        <v>215</v>
      </c>
      <c r="G30" s="186">
        <v>242</v>
      </c>
      <c r="H30" s="193">
        <v>242</v>
      </c>
      <c r="I30" s="193">
        <v>242</v>
      </c>
      <c r="J30" s="125">
        <v>302</v>
      </c>
      <c r="K30" s="117">
        <v>70.7</v>
      </c>
      <c r="L30" s="48">
        <v>48.2</v>
      </c>
      <c r="M30" s="48">
        <v>33.1</v>
      </c>
      <c r="N30" s="48">
        <v>22.03</v>
      </c>
      <c r="O30" s="48">
        <v>16.059999999999999</v>
      </c>
      <c r="P30" s="50">
        <v>26.8</v>
      </c>
      <c r="Q30" s="50">
        <v>21.8</v>
      </c>
      <c r="R30" s="187">
        <v>12.4</v>
      </c>
      <c r="S30" s="117">
        <v>179.3</v>
      </c>
      <c r="T30" s="48">
        <v>201.8</v>
      </c>
      <c r="U30" s="48">
        <v>216.9</v>
      </c>
      <c r="V30" s="48">
        <v>242.97</v>
      </c>
      <c r="W30" s="48">
        <v>248.94</v>
      </c>
      <c r="X30" s="50">
        <v>268.95</v>
      </c>
      <c r="Y30" s="50">
        <v>280.7</v>
      </c>
      <c r="Z30" s="187">
        <v>290.10000000000002</v>
      </c>
      <c r="AA30" s="185">
        <v>250</v>
      </c>
      <c r="AB30" s="186">
        <v>250</v>
      </c>
      <c r="AC30" s="186">
        <v>250</v>
      </c>
      <c r="AD30" s="118">
        <v>265</v>
      </c>
      <c r="AE30" s="118">
        <v>265</v>
      </c>
      <c r="AF30" s="118">
        <v>295.75</v>
      </c>
      <c r="AG30" s="118">
        <v>302.5</v>
      </c>
      <c r="AH30" s="118">
        <v>302.5</v>
      </c>
      <c r="AI30" s="118"/>
      <c r="AJ30" s="187"/>
    </row>
    <row r="31" spans="1:36" s="79" customFormat="1" ht="12.6" customHeight="1" x14ac:dyDescent="0.2">
      <c r="A31" s="919" t="s">
        <v>1071</v>
      </c>
      <c r="B31" s="117">
        <v>200</v>
      </c>
      <c r="C31" s="48">
        <v>200</v>
      </c>
      <c r="D31" s="186">
        <v>200</v>
      </c>
      <c r="E31" s="186">
        <v>215</v>
      </c>
      <c r="F31" s="186">
        <v>215</v>
      </c>
      <c r="G31" s="186">
        <v>434.04</v>
      </c>
      <c r="H31" s="193">
        <v>442.25</v>
      </c>
      <c r="I31" s="193">
        <v>442.25</v>
      </c>
      <c r="J31" s="125">
        <v>752.8</v>
      </c>
      <c r="K31" s="117">
        <v>0.6</v>
      </c>
      <c r="L31" s="48">
        <v>0.36</v>
      </c>
      <c r="M31" s="48">
        <v>0.38</v>
      </c>
      <c r="N31" s="48">
        <v>0.79</v>
      </c>
      <c r="O31" s="48">
        <v>2.0499999999999998</v>
      </c>
      <c r="P31" s="50">
        <v>169.39099999999999</v>
      </c>
      <c r="Q31" s="50">
        <v>125.35080000000001</v>
      </c>
      <c r="R31" s="187">
        <v>112.47</v>
      </c>
      <c r="S31" s="117">
        <v>249.4</v>
      </c>
      <c r="T31" s="48">
        <v>249.64</v>
      </c>
      <c r="U31" s="48">
        <v>249.62</v>
      </c>
      <c r="V31" s="48">
        <v>264.20999999999998</v>
      </c>
      <c r="W31" s="48">
        <v>262.95</v>
      </c>
      <c r="X31" s="50">
        <v>318.399</v>
      </c>
      <c r="Y31" s="50">
        <v>370.64920000000001</v>
      </c>
      <c r="Z31" s="187">
        <v>438.28999999999996</v>
      </c>
      <c r="AA31" s="185">
        <v>250</v>
      </c>
      <c r="AB31" s="186">
        <v>250</v>
      </c>
      <c r="AC31" s="186">
        <v>250</v>
      </c>
      <c r="AD31" s="118">
        <v>265</v>
      </c>
      <c r="AE31" s="118">
        <v>265</v>
      </c>
      <c r="AF31" s="118">
        <v>487.79</v>
      </c>
      <c r="AG31" s="118">
        <v>496</v>
      </c>
      <c r="AH31" s="164">
        <v>550.76</v>
      </c>
      <c r="AI31" s="662">
        <v>863.36249999999995</v>
      </c>
      <c r="AJ31" s="712">
        <v>863.36249999999995</v>
      </c>
    </row>
    <row r="32" spans="1:36" s="79" customFormat="1" ht="12.6" customHeight="1" x14ac:dyDescent="0.2">
      <c r="A32" s="114" t="s">
        <v>5</v>
      </c>
      <c r="B32" s="122">
        <v>527</v>
      </c>
      <c r="C32" s="118">
        <v>527</v>
      </c>
      <c r="D32" s="118">
        <v>632.4</v>
      </c>
      <c r="E32" s="118">
        <v>632.4</v>
      </c>
      <c r="F32" s="118">
        <v>632.4</v>
      </c>
      <c r="G32" s="118">
        <v>711.5</v>
      </c>
      <c r="H32" s="164">
        <v>711.5</v>
      </c>
      <c r="I32" s="164">
        <v>711.5</v>
      </c>
      <c r="J32" s="125">
        <v>889.4</v>
      </c>
      <c r="K32" s="117">
        <v>250.22</v>
      </c>
      <c r="L32" s="48">
        <v>238.35</v>
      </c>
      <c r="M32" s="48">
        <v>102.57</v>
      </c>
      <c r="N32" s="48">
        <v>221.13</v>
      </c>
      <c r="O32" s="48">
        <v>328.36</v>
      </c>
      <c r="P32" s="50">
        <v>295.93</v>
      </c>
      <c r="Q32" s="50">
        <v>310.56</v>
      </c>
      <c r="R32" s="125">
        <v>180.5</v>
      </c>
      <c r="S32" s="117">
        <v>408.53</v>
      </c>
      <c r="T32" s="48">
        <v>420.4</v>
      </c>
      <c r="U32" s="48">
        <v>661.57999999999993</v>
      </c>
      <c r="V32" s="48">
        <v>569.37</v>
      </c>
      <c r="W32" s="48">
        <v>462.14</v>
      </c>
      <c r="X32" s="48">
        <v>573.67000000000007</v>
      </c>
      <c r="Y32" s="48">
        <v>578.81999999999994</v>
      </c>
      <c r="Z32" s="125">
        <v>708.88</v>
      </c>
      <c r="AA32" s="122">
        <v>658.75</v>
      </c>
      <c r="AB32" s="118">
        <v>658.75</v>
      </c>
      <c r="AC32" s="118">
        <v>764.15</v>
      </c>
      <c r="AD32" s="118">
        <v>790.5</v>
      </c>
      <c r="AE32" s="118">
        <v>790.5</v>
      </c>
      <c r="AF32" s="118">
        <v>869.6</v>
      </c>
      <c r="AG32" s="118">
        <v>889.38</v>
      </c>
      <c r="AH32" s="164">
        <v>889.38</v>
      </c>
      <c r="AI32" s="662">
        <v>1067.2750000000001</v>
      </c>
      <c r="AJ32" s="125"/>
    </row>
    <row r="33" spans="1:36" s="79" customFormat="1" ht="12.6" customHeight="1" x14ac:dyDescent="0.2">
      <c r="A33" s="114" t="s">
        <v>7</v>
      </c>
      <c r="B33" s="117">
        <v>250</v>
      </c>
      <c r="C33" s="48">
        <v>250</v>
      </c>
      <c r="D33" s="48">
        <v>300</v>
      </c>
      <c r="E33" s="48">
        <v>300</v>
      </c>
      <c r="F33" s="48">
        <v>300</v>
      </c>
      <c r="G33" s="48">
        <v>337.5</v>
      </c>
      <c r="H33" s="50">
        <v>337.5</v>
      </c>
      <c r="I33" s="50">
        <v>337.5</v>
      </c>
      <c r="J33" s="49">
        <v>421.9</v>
      </c>
      <c r="K33" s="117">
        <v>286.98</v>
      </c>
      <c r="L33" s="48">
        <v>301.35000000000002</v>
      </c>
      <c r="M33" s="48">
        <v>165.45</v>
      </c>
      <c r="N33" s="48">
        <v>220.92</v>
      </c>
      <c r="O33" s="48">
        <v>245.92</v>
      </c>
      <c r="P33" s="50">
        <v>298.51299999999998</v>
      </c>
      <c r="Q33" s="50">
        <v>317.34100000000001</v>
      </c>
      <c r="R33" s="49">
        <v>212.89</v>
      </c>
      <c r="S33" s="117">
        <v>-702.19</v>
      </c>
      <c r="T33" s="48">
        <v>-429.54000000000008</v>
      </c>
      <c r="U33" s="48">
        <v>-294.99000000000007</v>
      </c>
      <c r="V33" s="48">
        <v>-215.91000000000005</v>
      </c>
      <c r="W33" s="48">
        <v>-161.83000000000004</v>
      </c>
      <c r="X33" s="50">
        <v>-122.84300000000002</v>
      </c>
      <c r="Y33" s="50">
        <v>-102.68400000000003</v>
      </c>
      <c r="Z33" s="187">
        <v>21.925999999999988</v>
      </c>
      <c r="AA33" s="117">
        <v>-415.21000000000004</v>
      </c>
      <c r="AB33" s="186">
        <v>-128.19000000000005</v>
      </c>
      <c r="AC33" s="186">
        <v>-129.54000000000008</v>
      </c>
      <c r="AD33" s="186">
        <v>5.0099999999999341</v>
      </c>
      <c r="AE33" s="48">
        <v>84.089999999999947</v>
      </c>
      <c r="AF33" s="48">
        <v>175.66999999999996</v>
      </c>
      <c r="AG33" s="48">
        <v>214.65699999999998</v>
      </c>
      <c r="AH33" s="50">
        <v>234.81599999999997</v>
      </c>
      <c r="AI33" s="663">
        <v>443.82599999999996</v>
      </c>
      <c r="AJ33" s="49"/>
    </row>
    <row r="34" spans="1:36" s="295" customFormat="1" ht="12.6" customHeight="1" thickBot="1" x14ac:dyDescent="0.25">
      <c r="A34" s="282" t="s">
        <v>64</v>
      </c>
      <c r="B34" s="283"/>
      <c r="C34" s="284"/>
      <c r="D34" s="284"/>
      <c r="E34" s="284"/>
      <c r="F34" s="284"/>
      <c r="G34" s="284"/>
      <c r="H34" s="285"/>
      <c r="I34" s="285"/>
      <c r="J34" s="286"/>
      <c r="K34" s="287">
        <f>SUM(K7:K33)</f>
        <v>29408.17726</v>
      </c>
      <c r="L34" s="288">
        <f>SUM(L7:L33)</f>
        <v>25359.368969999996</v>
      </c>
      <c r="M34" s="288">
        <f t="shared" ref="M34:R34" si="0">SUM(M7:M33)</f>
        <v>29371.563200000001</v>
      </c>
      <c r="N34" s="288">
        <f t="shared" si="0"/>
        <v>34375.358629999995</v>
      </c>
      <c r="O34" s="288">
        <f t="shared" si="0"/>
        <v>31172.246501000001</v>
      </c>
      <c r="P34" s="288">
        <f t="shared" si="0"/>
        <v>30896.362000000005</v>
      </c>
      <c r="Q34" s="288">
        <f t="shared" si="0"/>
        <v>31550.638799999997</v>
      </c>
      <c r="R34" s="288">
        <f t="shared" si="0"/>
        <v>27986.951590000001</v>
      </c>
      <c r="S34" s="283"/>
      <c r="T34" s="284"/>
      <c r="U34" s="288"/>
      <c r="V34" s="288"/>
      <c r="W34" s="290"/>
      <c r="X34" s="291"/>
      <c r="Y34" s="291"/>
      <c r="Z34" s="289"/>
      <c r="AA34" s="292"/>
      <c r="AB34" s="293"/>
      <c r="AC34" s="293"/>
      <c r="AD34" s="293"/>
      <c r="AE34" s="293"/>
      <c r="AF34" s="293"/>
      <c r="AG34" s="293"/>
      <c r="AH34" s="294"/>
      <c r="AI34" s="294"/>
      <c r="AJ34" s="289"/>
    </row>
    <row r="35" spans="1:36" s="637" customFormat="1" ht="12.6" customHeight="1" thickBot="1" x14ac:dyDescent="0.25">
      <c r="A35" s="244" t="s">
        <v>14</v>
      </c>
      <c r="B35" s="139" t="s">
        <v>104</v>
      </c>
      <c r="C35" s="140" t="s">
        <v>156</v>
      </c>
      <c r="D35" s="140" t="s">
        <v>195</v>
      </c>
      <c r="E35" s="140" t="s">
        <v>195</v>
      </c>
      <c r="F35" s="140" t="s">
        <v>195</v>
      </c>
      <c r="G35" s="140" t="s">
        <v>822</v>
      </c>
      <c r="H35" s="141" t="s">
        <v>803</v>
      </c>
      <c r="I35" s="141" t="s">
        <v>803</v>
      </c>
      <c r="J35" s="142" t="s">
        <v>1070</v>
      </c>
      <c r="K35" s="139"/>
      <c r="L35" s="140"/>
      <c r="M35" s="140"/>
      <c r="N35" s="140"/>
      <c r="O35" s="140"/>
      <c r="P35" s="141"/>
      <c r="Q35" s="141"/>
      <c r="R35" s="142"/>
      <c r="S35" s="139"/>
      <c r="T35" s="140"/>
      <c r="U35" s="140"/>
      <c r="V35" s="140"/>
      <c r="W35" s="636"/>
      <c r="X35" s="631"/>
      <c r="Y35" s="631"/>
      <c r="Z35" s="142"/>
      <c r="AA35" s="139" t="s">
        <v>104</v>
      </c>
      <c r="AB35" s="140" t="s">
        <v>156</v>
      </c>
      <c r="AC35" s="140" t="s">
        <v>156</v>
      </c>
      <c r="AD35" s="140" t="s">
        <v>195</v>
      </c>
      <c r="AE35" s="140" t="s">
        <v>195</v>
      </c>
      <c r="AF35" s="140" t="s">
        <v>721</v>
      </c>
      <c r="AG35" s="140" t="s">
        <v>721</v>
      </c>
      <c r="AH35" s="141" t="s">
        <v>803</v>
      </c>
      <c r="AI35" s="141" t="s">
        <v>1070</v>
      </c>
      <c r="AJ35" s="142" t="s">
        <v>1070</v>
      </c>
    </row>
    <row r="36" spans="1:36" s="79" customFormat="1" ht="12.6" customHeight="1" x14ac:dyDescent="0.2">
      <c r="A36" s="298"/>
      <c r="B36" s="299"/>
      <c r="C36" s="299"/>
      <c r="D36" s="300"/>
      <c r="E36" s="146"/>
      <c r="F36" s="146"/>
      <c r="G36" s="146"/>
      <c r="H36" s="146"/>
      <c r="I36" s="146"/>
      <c r="J36" s="301"/>
      <c r="K36" s="301"/>
      <c r="L36" s="301"/>
      <c r="M36" s="301"/>
      <c r="N36" s="299"/>
      <c r="O36" s="301"/>
      <c r="P36" s="301"/>
      <c r="Q36" s="301"/>
      <c r="R36" s="301"/>
      <c r="S36" s="301"/>
      <c r="T36" s="301"/>
      <c r="U36" s="301"/>
      <c r="V36" s="299"/>
      <c r="W36" s="299"/>
      <c r="X36" s="299"/>
      <c r="Y36" s="299"/>
      <c r="Z36" s="299"/>
      <c r="AA36" s="299"/>
      <c r="AB36" s="299"/>
      <c r="AC36" s="299"/>
      <c r="AD36" s="299"/>
    </row>
    <row r="37" spans="1:36" s="1" customFormat="1" ht="12.6" customHeight="1" x14ac:dyDescent="0.15">
      <c r="A37" s="155"/>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row>
    <row r="38" spans="1:36" s="1" customFormat="1" ht="12.6" customHeight="1" x14ac:dyDescent="0.15">
      <c r="A38" s="1" t="s">
        <v>204</v>
      </c>
    </row>
    <row r="39" spans="1:36" s="1" customFormat="1" ht="12.6" customHeight="1" x14ac:dyDescent="0.15">
      <c r="A39" s="1" t="s">
        <v>718</v>
      </c>
    </row>
    <row r="40" spans="1:36" s="1" customFormat="1" ht="12.6" customHeight="1" x14ac:dyDescent="0.15">
      <c r="A40" s="56" t="s">
        <v>837</v>
      </c>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row>
    <row r="41" spans="1:36" s="1" customFormat="1" ht="12.6" customHeight="1" x14ac:dyDescent="0.15">
      <c r="A41" s="56" t="s">
        <v>838</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row>
    <row r="42" spans="1:36" s="1" customFormat="1" ht="12.6" customHeight="1" x14ac:dyDescent="0.15">
      <c r="A42" s="56" t="s">
        <v>839</v>
      </c>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row>
    <row r="43" spans="1:36" s="45" customFormat="1" ht="12" customHeight="1" x14ac:dyDescent="0.2">
      <c r="A43" s="56" t="s">
        <v>840</v>
      </c>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row>
    <row r="44" spans="1:36" s="1" customFormat="1" ht="12.6" customHeight="1" x14ac:dyDescent="0.15">
      <c r="A44" s="56" t="s">
        <v>1010</v>
      </c>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row>
    <row r="45" spans="1:36" s="1" customFormat="1" ht="12.6" customHeight="1" x14ac:dyDescent="0.15">
      <c r="A45" s="1" t="s">
        <v>841</v>
      </c>
    </row>
    <row r="46" spans="1:36" s="1" customFormat="1" ht="12.6" customHeight="1" x14ac:dyDescent="0.15">
      <c r="A46" s="1" t="s">
        <v>842</v>
      </c>
    </row>
    <row r="47" spans="1:36" s="1" customFormat="1" ht="12.6" customHeight="1" x14ac:dyDescent="0.15">
      <c r="A47" s="1" t="s">
        <v>264</v>
      </c>
    </row>
    <row r="48" spans="1:36" s="1" customFormat="1" ht="12.6" customHeight="1" x14ac:dyDescent="0.15">
      <c r="A48" s="56" t="s">
        <v>253</v>
      </c>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row>
    <row r="49" spans="1:30" s="1" customFormat="1" ht="12.6" customHeight="1" x14ac:dyDescent="0.15">
      <c r="A49" s="56" t="s">
        <v>190</v>
      </c>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row>
    <row r="50" spans="1:30" s="1" customFormat="1" ht="12.6" customHeight="1" x14ac:dyDescent="0.15">
      <c r="A50" s="56" t="s">
        <v>146</v>
      </c>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row>
    <row r="51" spans="1:30" s="1" customFormat="1" ht="12.6" customHeight="1" x14ac:dyDescent="0.15">
      <c r="A51" s="56" t="s">
        <v>843</v>
      </c>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row>
    <row r="52" spans="1:30" s="714" customFormat="1" ht="12.6" customHeight="1" x14ac:dyDescent="0.15">
      <c r="A52" s="886" t="s">
        <v>1085</v>
      </c>
      <c r="B52" s="886"/>
      <c r="C52" s="886"/>
      <c r="D52" s="886"/>
      <c r="E52" s="886"/>
      <c r="F52" s="886"/>
      <c r="G52" s="886"/>
      <c r="H52" s="886"/>
      <c r="I52" s="886"/>
      <c r="J52" s="886"/>
      <c r="K52" s="886"/>
      <c r="L52" s="886"/>
      <c r="M52" s="886"/>
      <c r="N52" s="886"/>
      <c r="O52" s="886"/>
      <c r="P52" s="886"/>
      <c r="Q52" s="886"/>
      <c r="R52" s="886"/>
      <c r="S52" s="886"/>
      <c r="T52" s="886"/>
      <c r="U52" s="886"/>
      <c r="V52" s="886"/>
      <c r="W52" s="886"/>
      <c r="X52" s="886"/>
      <c r="Y52" s="886"/>
      <c r="Z52" s="886"/>
      <c r="AA52" s="886"/>
      <c r="AB52" s="886"/>
      <c r="AC52" s="886"/>
      <c r="AD52" s="886"/>
    </row>
    <row r="53" spans="1:30" s="1" customFormat="1" ht="12.6" customHeight="1" x14ac:dyDescent="0.15">
      <c r="A53" s="56" t="s">
        <v>844</v>
      </c>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row>
    <row r="54" spans="1:30" s="1" customFormat="1" ht="12.6" customHeight="1" x14ac:dyDescent="0.15">
      <c r="A54" s="56" t="s">
        <v>845</v>
      </c>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row>
    <row r="55" spans="1:30" s="1" customFormat="1" ht="12.6" customHeight="1" x14ac:dyDescent="0.15">
      <c r="A55" s="56" t="s">
        <v>846</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row>
    <row r="56" spans="1:30" s="1" customFormat="1" ht="12.6" customHeight="1" x14ac:dyDescent="0.15">
      <c r="A56" s="56" t="s">
        <v>847</v>
      </c>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row>
    <row r="57" spans="1:30" s="1" customFormat="1" ht="12.6" customHeight="1" x14ac:dyDescent="0.15">
      <c r="A57" s="56" t="s">
        <v>658</v>
      </c>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row>
    <row r="58" spans="1:30" s="1" customFormat="1" ht="12.6" customHeight="1" x14ac:dyDescent="0.15">
      <c r="A58" s="56" t="s">
        <v>848</v>
      </c>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row>
    <row r="59" spans="1:30" s="1" customFormat="1" ht="12.6" customHeight="1" x14ac:dyDescent="0.15">
      <c r="A59" s="56" t="s">
        <v>849</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row>
    <row r="60" spans="1:30" s="1" customFormat="1" ht="12.6" customHeight="1" x14ac:dyDescent="0.15">
      <c r="A60" s="56" t="s">
        <v>1044</v>
      </c>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row>
    <row r="61" spans="1:30" s="155" customFormat="1" ht="12.6" customHeight="1" x14ac:dyDescent="0.15">
      <c r="A61" s="302"/>
      <c r="B61" s="302"/>
      <c r="C61" s="302"/>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row>
    <row r="62" spans="1:30" s="1" customFormat="1" ht="12.6" customHeight="1" x14ac:dyDescent="0.15">
      <c r="A62" s="56" t="s">
        <v>265</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row>
    <row r="63" spans="1:30" s="1" customFormat="1" ht="12.6" customHeight="1" x14ac:dyDescent="0.15">
      <c r="A63" s="1" t="s">
        <v>266</v>
      </c>
    </row>
    <row r="64" spans="1:30" s="1" customFormat="1" ht="12.6" customHeight="1" x14ac:dyDescent="0.15">
      <c r="A64" s="1" t="s">
        <v>626</v>
      </c>
    </row>
    <row r="65" spans="1:30" s="1" customFormat="1" ht="12.6" customHeight="1" x14ac:dyDescent="0.15">
      <c r="A65" s="56" t="s">
        <v>733</v>
      </c>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row>
    <row r="66" spans="1:30" s="1" customFormat="1" ht="12.6" customHeight="1" x14ac:dyDescent="0.15">
      <c r="A66" s="56" t="s">
        <v>850</v>
      </c>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row>
    <row r="67" spans="1:30" s="45" customFormat="1" ht="12" customHeight="1" x14ac:dyDescent="0.2">
      <c r="A67" s="56" t="s">
        <v>851</v>
      </c>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row>
    <row r="68" spans="1:30" s="1" customFormat="1" ht="12.6" customHeight="1" x14ac:dyDescent="0.15">
      <c r="A68" s="56" t="s">
        <v>1011</v>
      </c>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row>
    <row r="69" spans="1:30" s="1" customFormat="1" ht="12.6" customHeight="1" x14ac:dyDescent="0.15">
      <c r="A69" s="1" t="s">
        <v>267</v>
      </c>
    </row>
    <row r="70" spans="1:30" s="1" customFormat="1" ht="12.6" customHeight="1" x14ac:dyDescent="0.15">
      <c r="A70" s="1" t="s">
        <v>852</v>
      </c>
    </row>
    <row r="71" spans="1:30" s="1" customFormat="1" ht="12.6" customHeight="1" x14ac:dyDescent="0.15">
      <c r="A71" s="1" t="s">
        <v>268</v>
      </c>
    </row>
    <row r="72" spans="1:30" s="1" customFormat="1" ht="12.6" customHeight="1" x14ac:dyDescent="0.15">
      <c r="A72" s="1" t="s">
        <v>269</v>
      </c>
    </row>
    <row r="73" spans="1:30" s="1" customFormat="1" ht="12.6" customHeight="1" x14ac:dyDescent="0.15">
      <c r="A73" s="1" t="s">
        <v>270</v>
      </c>
    </row>
    <row r="74" spans="1:30" s="1" customFormat="1" ht="12.6" customHeight="1" x14ac:dyDescent="0.15">
      <c r="A74" s="1" t="s">
        <v>271</v>
      </c>
    </row>
    <row r="75" spans="1:30" s="1" customFormat="1" ht="12.6" customHeight="1" x14ac:dyDescent="0.15">
      <c r="A75" s="56" t="s">
        <v>853</v>
      </c>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row>
    <row r="76" spans="1:30" s="1" customFormat="1" ht="12.6" customHeight="1" x14ac:dyDescent="0.15">
      <c r="A76" s="1" t="s">
        <v>272</v>
      </c>
    </row>
    <row r="77" spans="1:30" s="714" customFormat="1" ht="12.6" customHeight="1" x14ac:dyDescent="0.15">
      <c r="A77" s="886" t="s">
        <v>1109</v>
      </c>
      <c r="B77" s="886"/>
      <c r="C77" s="886"/>
      <c r="D77" s="886"/>
      <c r="E77" s="886"/>
      <c r="F77" s="886"/>
      <c r="G77" s="886"/>
      <c r="H77" s="886"/>
      <c r="I77" s="886"/>
      <c r="J77" s="886"/>
      <c r="K77" s="886"/>
      <c r="L77" s="886"/>
      <c r="M77" s="886"/>
      <c r="N77" s="886"/>
      <c r="O77" s="886"/>
      <c r="P77" s="886"/>
      <c r="Q77" s="886"/>
      <c r="R77" s="886"/>
      <c r="S77" s="886"/>
      <c r="T77" s="886"/>
      <c r="U77" s="886"/>
      <c r="V77" s="886"/>
      <c r="W77" s="886"/>
      <c r="X77" s="886"/>
      <c r="Y77" s="886"/>
      <c r="Z77" s="886"/>
      <c r="AA77" s="886"/>
      <c r="AB77" s="886"/>
      <c r="AC77" s="886"/>
      <c r="AD77" s="886"/>
    </row>
    <row r="78" spans="1:30" s="1" customFormat="1" ht="12.6" customHeight="1" x14ac:dyDescent="0.15">
      <c r="A78" s="1" t="s">
        <v>273</v>
      </c>
    </row>
    <row r="79" spans="1:30" s="1" customFormat="1" ht="12" customHeight="1" x14ac:dyDescent="0.15">
      <c r="A79" s="1" t="s">
        <v>1045</v>
      </c>
      <c r="J79" s="59"/>
      <c r="K79" s="59"/>
    </row>
    <row r="80" spans="1:30" s="1" customFormat="1" ht="12.6" customHeight="1" x14ac:dyDescent="0.15">
      <c r="A80" s="1" t="s">
        <v>274</v>
      </c>
    </row>
    <row r="81" spans="1:30" s="1" customFormat="1" ht="12.6" customHeight="1" x14ac:dyDescent="0.15">
      <c r="A81" s="1" t="s">
        <v>661</v>
      </c>
    </row>
    <row r="82" spans="1:30" s="1" customFormat="1" ht="12.6" customHeight="1" x14ac:dyDescent="0.15">
      <c r="A82" s="1" t="s">
        <v>662</v>
      </c>
    </row>
    <row r="83" spans="1:30" s="1" customFormat="1" ht="12.6" customHeight="1" x14ac:dyDescent="0.15">
      <c r="A83" s="56" t="s">
        <v>734</v>
      </c>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row>
    <row r="84" spans="1:30" s="1" customFormat="1" ht="12.6" customHeight="1" x14ac:dyDescent="0.15">
      <c r="A84" s="56" t="s">
        <v>854</v>
      </c>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row>
    <row r="85" spans="1:30" s="155" customFormat="1" ht="12.6" customHeight="1" x14ac:dyDescent="0.15"/>
    <row r="86" spans="1:30" s="1" customFormat="1" ht="12.6" customHeight="1" x14ac:dyDescent="0.15">
      <c r="A86" s="1" t="s">
        <v>275</v>
      </c>
    </row>
    <row r="87" spans="1:30" s="1" customFormat="1" ht="12.6" customHeight="1" x14ac:dyDescent="0.15">
      <c r="A87" s="1" t="s">
        <v>276</v>
      </c>
    </row>
    <row r="88" spans="1:30" s="1" customFormat="1" ht="12.6" customHeight="1" x14ac:dyDescent="0.15">
      <c r="A88" s="1" t="s">
        <v>627</v>
      </c>
    </row>
    <row r="89" spans="1:30" s="1" customFormat="1" ht="12.6" customHeight="1" x14ac:dyDescent="0.15">
      <c r="A89" s="56" t="s">
        <v>855</v>
      </c>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row>
    <row r="90" spans="1:30" s="1" customFormat="1" ht="12.6" customHeight="1" x14ac:dyDescent="0.15">
      <c r="A90" s="56" t="s">
        <v>856</v>
      </c>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row>
    <row r="91" spans="1:30" s="45" customFormat="1" ht="12" customHeight="1" x14ac:dyDescent="0.2">
      <c r="A91" s="56" t="s">
        <v>857</v>
      </c>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row>
    <row r="92" spans="1:30" s="1" customFormat="1" ht="12.6" customHeight="1" x14ac:dyDescent="0.15">
      <c r="A92" s="56" t="s">
        <v>1012</v>
      </c>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row>
    <row r="93" spans="1:30" s="1" customFormat="1" ht="12.6" customHeight="1" x14ac:dyDescent="0.15">
      <c r="A93" s="1" t="s">
        <v>277</v>
      </c>
    </row>
    <row r="94" spans="1:30" s="1" customFormat="1" ht="12.6" customHeight="1" x14ac:dyDescent="0.15">
      <c r="A94" s="1" t="s">
        <v>858</v>
      </c>
    </row>
    <row r="95" spans="1:30" s="1" customFormat="1" ht="12.6" customHeight="1" x14ac:dyDescent="0.15">
      <c r="A95" s="1" t="s">
        <v>278</v>
      </c>
    </row>
    <row r="96" spans="1:30" s="1" customFormat="1" ht="12.6" customHeight="1" x14ac:dyDescent="0.15">
      <c r="A96" s="1" t="s">
        <v>279</v>
      </c>
    </row>
    <row r="97" spans="1:30" s="1" customFormat="1" ht="12.6" customHeight="1" x14ac:dyDescent="0.15">
      <c r="A97" s="1" t="s">
        <v>280</v>
      </c>
    </row>
    <row r="98" spans="1:30" s="1" customFormat="1" ht="12.6" customHeight="1" x14ac:dyDescent="0.15">
      <c r="A98" s="1" t="s">
        <v>281</v>
      </c>
    </row>
    <row r="99" spans="1:30" s="1" customFormat="1" ht="12.6" customHeight="1" x14ac:dyDescent="0.15">
      <c r="A99" s="56" t="s">
        <v>859</v>
      </c>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row>
    <row r="100" spans="1:30" s="714" customFormat="1" ht="12.6" customHeight="1" x14ac:dyDescent="0.15">
      <c r="A100" s="886" t="s">
        <v>1108</v>
      </c>
      <c r="B100" s="886"/>
      <c r="C100" s="886"/>
      <c r="D100" s="886"/>
      <c r="E100" s="886"/>
      <c r="F100" s="886"/>
      <c r="G100" s="886"/>
      <c r="H100" s="886"/>
      <c r="I100" s="886"/>
      <c r="J100" s="886"/>
      <c r="K100" s="886"/>
      <c r="L100" s="886"/>
      <c r="M100" s="886"/>
      <c r="N100" s="886"/>
      <c r="O100" s="886"/>
      <c r="P100" s="886"/>
      <c r="Q100" s="886"/>
      <c r="R100" s="886"/>
      <c r="S100" s="886"/>
      <c r="T100" s="886"/>
      <c r="U100" s="886"/>
      <c r="V100" s="886"/>
      <c r="W100" s="886"/>
      <c r="X100" s="886"/>
      <c r="Y100" s="886"/>
      <c r="Z100" s="886"/>
      <c r="AA100" s="886"/>
      <c r="AB100" s="886"/>
      <c r="AC100" s="886"/>
      <c r="AD100" s="886"/>
    </row>
    <row r="101" spans="1:30" s="1" customFormat="1" ht="12.6" customHeight="1" x14ac:dyDescent="0.15">
      <c r="A101" s="1" t="s">
        <v>282</v>
      </c>
    </row>
    <row r="102" spans="1:30" s="1" customFormat="1" ht="12.6" customHeight="1" x14ac:dyDescent="0.15">
      <c r="A102" s="1" t="s">
        <v>283</v>
      </c>
    </row>
    <row r="103" spans="1:30" s="1" customFormat="1" ht="12.6" customHeight="1" x14ac:dyDescent="0.15">
      <c r="A103" s="56" t="s">
        <v>1042</v>
      </c>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row>
    <row r="104" spans="1:30" s="1" customFormat="1" ht="12.6" customHeight="1" x14ac:dyDescent="0.15">
      <c r="A104" s="1" t="s">
        <v>284</v>
      </c>
    </row>
    <row r="105" spans="1:30" s="1" customFormat="1" ht="12.6" customHeight="1" x14ac:dyDescent="0.15">
      <c r="A105" s="1" t="s">
        <v>659</v>
      </c>
    </row>
    <row r="106" spans="1:30" s="1" customFormat="1" ht="12.6" customHeight="1" x14ac:dyDescent="0.15">
      <c r="A106" s="1" t="s">
        <v>660</v>
      </c>
    </row>
    <row r="107" spans="1:30" s="1" customFormat="1" ht="12.6" customHeight="1" x14ac:dyDescent="0.15">
      <c r="A107" s="56" t="s">
        <v>735</v>
      </c>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row>
    <row r="108" spans="1:30" s="1" customFormat="1" ht="12.6" customHeight="1" x14ac:dyDescent="0.15">
      <c r="A108" s="56" t="s">
        <v>860</v>
      </c>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row>
    <row r="109" spans="1:30" s="1" customFormat="1" ht="12.6" customHeight="1" x14ac:dyDescent="0.15"/>
  </sheetData>
  <sortState xmlns:xlrd2="http://schemas.microsoft.com/office/spreadsheetml/2017/richdata2" ref="A8:AD33">
    <sortCondition ref="A7"/>
  </sortState>
  <mergeCells count="6">
    <mergeCell ref="AA4:AJ4"/>
    <mergeCell ref="S4:Z4"/>
    <mergeCell ref="K4:R4"/>
    <mergeCell ref="B4:J4"/>
    <mergeCell ref="A1:AD1"/>
    <mergeCell ref="A2:AJ2"/>
  </mergeCells>
  <pageMargins left="0.05" right="0" top="0.05" bottom="0.05" header="0" footer="0"/>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F402C-8D2C-4230-86A1-8A6AE30FBBFE}">
  <sheetPr>
    <pageSetUpPr fitToPage="1"/>
  </sheetPr>
  <dimension ref="A1:AJ153"/>
  <sheetViews>
    <sheetView zoomScaleNormal="100" zoomScaleSheetLayoutView="100" zoomScalePageLayoutView="60" workbookViewId="0">
      <selection activeCell="AJ8" sqref="AJ8"/>
    </sheetView>
  </sheetViews>
  <sheetFormatPr defaultRowHeight="12.75" x14ac:dyDescent="0.2"/>
  <cols>
    <col min="1" max="1" width="21" style="1" customWidth="1"/>
    <col min="2" max="9" width="7.7109375" style="1" customWidth="1"/>
    <col min="10" max="10" width="9.140625" style="1"/>
    <col min="11" max="14" width="8.7109375" style="1" customWidth="1"/>
    <col min="15" max="17" width="8.7109375" style="59" customWidth="1"/>
    <col min="18" max="18" width="9.42578125" style="59" customWidth="1"/>
    <col min="19" max="30" width="7.7109375" style="1" customWidth="1"/>
    <col min="31" max="36" width="9.140625" style="1"/>
  </cols>
  <sheetData>
    <row r="1" spans="1:36" ht="13.5" thickBot="1" x14ac:dyDescent="0.25">
      <c r="A1" s="2" t="s">
        <v>142</v>
      </c>
      <c r="Z1" s="2"/>
      <c r="AA1" s="2"/>
      <c r="AB1" s="2"/>
      <c r="AC1" s="2"/>
    </row>
    <row r="2" spans="1:36" x14ac:dyDescent="0.2">
      <c r="A2" s="303"/>
      <c r="B2" s="1006" t="s">
        <v>73</v>
      </c>
      <c r="C2" s="1007"/>
      <c r="D2" s="1007"/>
      <c r="E2" s="1007"/>
      <c r="F2" s="1007"/>
      <c r="G2" s="1007"/>
      <c r="H2" s="1008"/>
      <c r="I2" s="1008"/>
      <c r="J2" s="1009"/>
      <c r="K2" s="1006" t="s">
        <v>85</v>
      </c>
      <c r="L2" s="1007"/>
      <c r="M2" s="1007"/>
      <c r="N2" s="1007"/>
      <c r="O2" s="1007"/>
      <c r="P2" s="1008"/>
      <c r="Q2" s="1008"/>
      <c r="R2" s="1009"/>
      <c r="S2" s="1006" t="s">
        <v>8</v>
      </c>
      <c r="T2" s="1007"/>
      <c r="U2" s="1007"/>
      <c r="V2" s="1007"/>
      <c r="W2" s="1007"/>
      <c r="X2" s="1008"/>
      <c r="Y2" s="1008"/>
      <c r="Z2" s="1009"/>
      <c r="AA2" s="1006" t="s">
        <v>82</v>
      </c>
      <c r="AB2" s="1007"/>
      <c r="AC2" s="1007"/>
      <c r="AD2" s="1007"/>
      <c r="AE2" s="1007"/>
      <c r="AF2" s="1007"/>
      <c r="AG2" s="1007"/>
      <c r="AH2" s="1008"/>
      <c r="AI2" s="1008"/>
      <c r="AJ2" s="1009"/>
    </row>
    <row r="3" spans="1:36" x14ac:dyDescent="0.2">
      <c r="A3" s="304" t="s">
        <v>67</v>
      </c>
      <c r="B3" s="168">
        <v>2016</v>
      </c>
      <c r="C3" s="169">
        <v>2017</v>
      </c>
      <c r="D3" s="169">
        <v>2018</v>
      </c>
      <c r="E3" s="169">
        <v>2019</v>
      </c>
      <c r="F3" s="169">
        <v>2020</v>
      </c>
      <c r="G3" s="169">
        <v>2021</v>
      </c>
      <c r="H3" s="194">
        <v>2022</v>
      </c>
      <c r="I3" s="194">
        <v>2023</v>
      </c>
      <c r="J3" s="305">
        <v>2024</v>
      </c>
      <c r="K3" s="168">
        <v>2016</v>
      </c>
      <c r="L3" s="169">
        <v>2017</v>
      </c>
      <c r="M3" s="169">
        <v>2018</v>
      </c>
      <c r="N3" s="169">
        <v>2019</v>
      </c>
      <c r="O3" s="169">
        <v>2020</v>
      </c>
      <c r="P3" s="194">
        <v>2021</v>
      </c>
      <c r="Q3" s="194">
        <v>2022</v>
      </c>
      <c r="R3" s="305">
        <v>2023</v>
      </c>
      <c r="S3" s="168">
        <v>2016</v>
      </c>
      <c r="T3" s="169">
        <v>2017</v>
      </c>
      <c r="U3" s="169">
        <v>2018</v>
      </c>
      <c r="V3" s="169">
        <v>2019</v>
      </c>
      <c r="W3" s="169">
        <v>2020</v>
      </c>
      <c r="X3" s="194">
        <v>2021</v>
      </c>
      <c r="Y3" s="194">
        <v>2022</v>
      </c>
      <c r="Z3" s="305">
        <v>2023</v>
      </c>
      <c r="AA3" s="168">
        <v>2016</v>
      </c>
      <c r="AB3" s="93">
        <v>2017</v>
      </c>
      <c r="AC3" s="169">
        <v>2018</v>
      </c>
      <c r="AD3" s="169">
        <v>2019</v>
      </c>
      <c r="AE3" s="93">
        <v>2020</v>
      </c>
      <c r="AF3" s="93">
        <v>2021</v>
      </c>
      <c r="AG3" s="93">
        <v>2022</v>
      </c>
      <c r="AH3" s="162">
        <v>2023</v>
      </c>
      <c r="AI3" s="162">
        <v>2024</v>
      </c>
      <c r="AJ3" s="305">
        <v>2025</v>
      </c>
    </row>
    <row r="4" spans="1:36" ht="13.5" thickBot="1" x14ac:dyDescent="0.25">
      <c r="A4" s="306" t="s">
        <v>63</v>
      </c>
      <c r="B4" s="307">
        <v>24000</v>
      </c>
      <c r="C4" s="308">
        <v>24000</v>
      </c>
      <c r="D4" s="308">
        <v>24000</v>
      </c>
      <c r="E4" s="308">
        <v>24000</v>
      </c>
      <c r="F4" s="308">
        <v>24000</v>
      </c>
      <c r="G4" s="308">
        <v>24000</v>
      </c>
      <c r="H4" s="309">
        <v>24000</v>
      </c>
      <c r="I4" s="309">
        <v>28000</v>
      </c>
      <c r="J4" s="310">
        <v>28000</v>
      </c>
      <c r="K4" s="311"/>
      <c r="L4" s="312"/>
      <c r="M4" s="312"/>
      <c r="N4" s="312"/>
      <c r="O4" s="312"/>
      <c r="P4" s="313"/>
      <c r="Q4" s="313"/>
      <c r="R4" s="314"/>
      <c r="S4" s="311"/>
      <c r="T4" s="312"/>
      <c r="U4" s="312"/>
      <c r="V4" s="312"/>
      <c r="W4" s="312"/>
      <c r="X4" s="313"/>
      <c r="Y4" s="313"/>
      <c r="Z4" s="314"/>
      <c r="AA4" s="311"/>
      <c r="AB4" s="315"/>
      <c r="AC4" s="315"/>
      <c r="AD4" s="315"/>
      <c r="AE4" s="315"/>
      <c r="AF4" s="315"/>
      <c r="AG4" s="315"/>
      <c r="AH4" s="316"/>
      <c r="AI4" s="316"/>
      <c r="AJ4" s="314"/>
    </row>
    <row r="5" spans="1:36" x14ac:dyDescent="0.2">
      <c r="A5" s="921" t="s">
        <v>60</v>
      </c>
      <c r="B5" s="196">
        <v>50</v>
      </c>
      <c r="C5" s="197">
        <v>50</v>
      </c>
      <c r="D5" s="197">
        <v>50</v>
      </c>
      <c r="E5" s="197">
        <v>50</v>
      </c>
      <c r="F5" s="197">
        <v>50</v>
      </c>
      <c r="G5" s="197">
        <v>50</v>
      </c>
      <c r="H5" s="206">
        <v>50</v>
      </c>
      <c r="I5" s="206">
        <v>60</v>
      </c>
      <c r="J5" s="182">
        <v>60</v>
      </c>
      <c r="K5" s="179">
        <v>0</v>
      </c>
      <c r="L5" s="180">
        <v>0</v>
      </c>
      <c r="M5" s="180">
        <v>0</v>
      </c>
      <c r="N5" s="180">
        <v>0</v>
      </c>
      <c r="O5" s="180">
        <v>1.17</v>
      </c>
      <c r="P5" s="195">
        <v>7.23</v>
      </c>
      <c r="Q5" s="195">
        <v>14.87</v>
      </c>
      <c r="R5" s="957">
        <v>0</v>
      </c>
      <c r="S5" s="196">
        <v>50</v>
      </c>
      <c r="T5" s="197">
        <v>50</v>
      </c>
      <c r="U5" s="197">
        <v>50</v>
      </c>
      <c r="V5" s="197">
        <v>50</v>
      </c>
      <c r="W5" s="197">
        <v>48.83</v>
      </c>
      <c r="X5" s="197">
        <v>42.769999999999996</v>
      </c>
      <c r="Y5" s="206">
        <v>35.130000000000003</v>
      </c>
      <c r="Z5" s="182">
        <v>10.643999999999998</v>
      </c>
      <c r="AA5" s="254"/>
      <c r="AB5" s="255"/>
      <c r="AC5" s="256"/>
      <c r="AD5" s="256"/>
      <c r="AE5" s="255"/>
      <c r="AF5" s="255"/>
      <c r="AG5" s="255"/>
      <c r="AH5" s="257"/>
      <c r="AI5" s="257"/>
      <c r="AJ5" s="85"/>
    </row>
    <row r="6" spans="1:36" x14ac:dyDescent="0.2">
      <c r="A6" s="918" t="s">
        <v>62</v>
      </c>
      <c r="B6" s="198">
        <v>250</v>
      </c>
      <c r="C6" s="199">
        <v>250</v>
      </c>
      <c r="D6" s="199">
        <v>250</v>
      </c>
      <c r="E6" s="199">
        <v>250</v>
      </c>
      <c r="F6" s="199">
        <v>250</v>
      </c>
      <c r="G6" s="199">
        <v>250</v>
      </c>
      <c r="H6" s="207">
        <v>250</v>
      </c>
      <c r="I6" s="207">
        <v>300</v>
      </c>
      <c r="J6" s="187">
        <v>300</v>
      </c>
      <c r="K6" s="185">
        <v>122.86</v>
      </c>
      <c r="L6" s="186">
        <v>219.03</v>
      </c>
      <c r="M6" s="186">
        <v>310.52</v>
      </c>
      <c r="N6" s="186">
        <v>158.13999999999999</v>
      </c>
      <c r="O6" s="186">
        <v>162.13</v>
      </c>
      <c r="P6" s="193">
        <v>30.84</v>
      </c>
      <c r="Q6" s="193">
        <v>12.74</v>
      </c>
      <c r="R6" s="187">
        <v>0</v>
      </c>
      <c r="S6" s="185">
        <v>189.64</v>
      </c>
      <c r="T6" s="186">
        <v>93.47</v>
      </c>
      <c r="U6" s="186">
        <v>1.98</v>
      </c>
      <c r="V6" s="186">
        <v>154.36000000000001</v>
      </c>
      <c r="W6" s="186">
        <v>89.85</v>
      </c>
      <c r="X6" s="193">
        <v>281.66000000000003</v>
      </c>
      <c r="Y6" s="193">
        <v>299.76</v>
      </c>
      <c r="Z6" s="187">
        <v>362.5</v>
      </c>
      <c r="AA6" s="185">
        <v>312.5</v>
      </c>
      <c r="AB6" s="186">
        <v>312.5</v>
      </c>
      <c r="AC6" s="186">
        <v>312.5</v>
      </c>
      <c r="AD6" s="186">
        <v>312.5</v>
      </c>
      <c r="AE6" s="186">
        <v>251.98</v>
      </c>
      <c r="AF6" s="186">
        <v>312.5</v>
      </c>
      <c r="AG6" s="186">
        <v>312.5</v>
      </c>
      <c r="AH6" s="193">
        <v>362.5</v>
      </c>
      <c r="AI6" s="193">
        <v>303.72000000000003</v>
      </c>
      <c r="AJ6" s="712">
        <v>375</v>
      </c>
    </row>
    <row r="7" spans="1:36" x14ac:dyDescent="0.2">
      <c r="A7" s="918" t="s">
        <v>1</v>
      </c>
      <c r="B7" s="198">
        <v>2160</v>
      </c>
      <c r="C7" s="199">
        <v>2160</v>
      </c>
      <c r="D7" s="199">
        <v>2160</v>
      </c>
      <c r="E7" s="199">
        <v>2160</v>
      </c>
      <c r="F7" s="199">
        <v>2160</v>
      </c>
      <c r="G7" s="199">
        <v>2160</v>
      </c>
      <c r="H7" s="207">
        <v>2160</v>
      </c>
      <c r="I7" s="207">
        <v>2600</v>
      </c>
      <c r="J7" s="187">
        <v>2600</v>
      </c>
      <c r="K7" s="185">
        <v>657.59</v>
      </c>
      <c r="L7" s="186">
        <v>496.85</v>
      </c>
      <c r="M7" s="186">
        <v>396</v>
      </c>
      <c r="N7" s="186">
        <v>1002.664409132517</v>
      </c>
      <c r="O7" s="186">
        <v>617</v>
      </c>
      <c r="P7" s="193">
        <v>516</v>
      </c>
      <c r="Q7" s="193">
        <v>543</v>
      </c>
      <c r="R7" s="712">
        <v>524</v>
      </c>
      <c r="S7" s="185">
        <v>2042.41</v>
      </c>
      <c r="T7" s="186">
        <v>2103.15</v>
      </c>
      <c r="U7" s="186">
        <v>2204</v>
      </c>
      <c r="V7" s="186">
        <v>1597.335590867483</v>
      </c>
      <c r="W7" s="186">
        <v>1883</v>
      </c>
      <c r="X7" s="193">
        <v>2184</v>
      </c>
      <c r="Y7" s="193">
        <v>1897.04</v>
      </c>
      <c r="Z7" s="712">
        <v>2516</v>
      </c>
      <c r="AA7" s="185">
        <v>2700</v>
      </c>
      <c r="AB7" s="186">
        <v>2600</v>
      </c>
      <c r="AC7" s="186">
        <v>2600</v>
      </c>
      <c r="AD7" s="186">
        <v>2600</v>
      </c>
      <c r="AE7" s="186">
        <v>2500</v>
      </c>
      <c r="AF7" s="186">
        <v>2700</v>
      </c>
      <c r="AG7" s="186">
        <v>2440.04</v>
      </c>
      <c r="AH7" s="193">
        <v>3040</v>
      </c>
      <c r="AI7" s="661">
        <v>2500</v>
      </c>
      <c r="AJ7" s="712">
        <v>3150</v>
      </c>
    </row>
    <row r="8" spans="1:36" x14ac:dyDescent="0.2">
      <c r="A8" s="918" t="s">
        <v>4</v>
      </c>
      <c r="B8" s="185">
        <v>100</v>
      </c>
      <c r="C8" s="186">
        <v>200</v>
      </c>
      <c r="D8" s="186">
        <v>200</v>
      </c>
      <c r="E8" s="186">
        <v>200</v>
      </c>
      <c r="F8" s="186">
        <v>200</v>
      </c>
      <c r="G8" s="186">
        <v>200</v>
      </c>
      <c r="H8" s="193">
        <v>200</v>
      </c>
      <c r="I8" s="193">
        <v>240</v>
      </c>
      <c r="J8" s="187">
        <v>240</v>
      </c>
      <c r="K8" s="185">
        <v>94.369</v>
      </c>
      <c r="L8" s="186">
        <v>184.55</v>
      </c>
      <c r="M8" s="186">
        <v>116.45</v>
      </c>
      <c r="N8" s="186">
        <v>132.07</v>
      </c>
      <c r="O8" s="186">
        <v>183.94</v>
      </c>
      <c r="P8" s="193">
        <v>9.66</v>
      </c>
      <c r="Q8" s="193">
        <v>31.19</v>
      </c>
      <c r="R8" s="187">
        <v>91.44</v>
      </c>
      <c r="S8" s="185">
        <v>30.631</v>
      </c>
      <c r="T8" s="186">
        <v>20.044999999999987</v>
      </c>
      <c r="U8" s="186">
        <v>133.55000000000001</v>
      </c>
      <c r="V8" s="186">
        <v>87.974999999999994</v>
      </c>
      <c r="W8" s="186">
        <v>66.06</v>
      </c>
      <c r="X8" s="193">
        <v>240.34</v>
      </c>
      <c r="Y8" s="193">
        <v>218.81</v>
      </c>
      <c r="Z8" s="187">
        <v>198.56</v>
      </c>
      <c r="AA8" s="185">
        <v>125</v>
      </c>
      <c r="AB8" s="186">
        <v>204.595</v>
      </c>
      <c r="AC8" s="186">
        <v>250</v>
      </c>
      <c r="AD8" s="186">
        <v>220.04499999999999</v>
      </c>
      <c r="AE8" s="186">
        <v>250</v>
      </c>
      <c r="AF8" s="186">
        <v>250</v>
      </c>
      <c r="AG8" s="186">
        <v>250</v>
      </c>
      <c r="AH8" s="193">
        <v>290</v>
      </c>
      <c r="AI8" s="193">
        <v>242.98</v>
      </c>
      <c r="AJ8" s="712">
        <v>300</v>
      </c>
    </row>
    <row r="9" spans="1:36" x14ac:dyDescent="0.2">
      <c r="A9" s="918" t="s">
        <v>51</v>
      </c>
      <c r="B9" s="198">
        <v>9400</v>
      </c>
      <c r="C9" s="199">
        <v>9400</v>
      </c>
      <c r="D9" s="199">
        <v>9400</v>
      </c>
      <c r="E9" s="199">
        <v>9400</v>
      </c>
      <c r="F9" s="199">
        <v>9400</v>
      </c>
      <c r="G9" s="199">
        <v>9400</v>
      </c>
      <c r="H9" s="207">
        <v>9400</v>
      </c>
      <c r="I9" s="207">
        <v>10340</v>
      </c>
      <c r="J9" s="187">
        <v>10340</v>
      </c>
      <c r="K9" s="185">
        <v>8907</v>
      </c>
      <c r="L9" s="186">
        <v>9090</v>
      </c>
      <c r="M9" s="186">
        <v>9227</v>
      </c>
      <c r="N9" s="186">
        <v>9626</v>
      </c>
      <c r="O9" s="186">
        <v>9851</v>
      </c>
      <c r="P9" s="193">
        <v>10519</v>
      </c>
      <c r="Q9" s="193">
        <v>8894</v>
      </c>
      <c r="R9" s="187">
        <v>10895</v>
      </c>
      <c r="S9" s="185">
        <v>2843</v>
      </c>
      <c r="T9" s="186">
        <v>2660</v>
      </c>
      <c r="U9" s="186">
        <v>2523</v>
      </c>
      <c r="V9" s="186">
        <v>2124</v>
      </c>
      <c r="W9" s="186">
        <v>1699</v>
      </c>
      <c r="X9" s="193">
        <v>1005</v>
      </c>
      <c r="Y9" s="193">
        <v>2290</v>
      </c>
      <c r="Z9" s="187">
        <v>450</v>
      </c>
      <c r="AA9" s="185">
        <v>11750</v>
      </c>
      <c r="AB9" s="186">
        <v>11750</v>
      </c>
      <c r="AC9" s="186">
        <v>11750</v>
      </c>
      <c r="AD9" s="186">
        <v>11750</v>
      </c>
      <c r="AE9" s="186">
        <v>11550</v>
      </c>
      <c r="AF9" s="186">
        <v>11524</v>
      </c>
      <c r="AG9" s="186">
        <v>11184</v>
      </c>
      <c r="AH9" s="193">
        <v>11345</v>
      </c>
      <c r="AI9" s="661">
        <v>10479.98</v>
      </c>
      <c r="AJ9" s="712">
        <v>12925</v>
      </c>
    </row>
    <row r="10" spans="1:36" x14ac:dyDescent="0.2">
      <c r="A10" s="918" t="s">
        <v>93</v>
      </c>
      <c r="B10" s="185">
        <v>100</v>
      </c>
      <c r="C10" s="186">
        <v>100</v>
      </c>
      <c r="D10" s="186">
        <v>100</v>
      </c>
      <c r="E10" s="186">
        <v>100</v>
      </c>
      <c r="F10" s="186">
        <v>100</v>
      </c>
      <c r="G10" s="186">
        <v>100</v>
      </c>
      <c r="H10" s="193">
        <v>100</v>
      </c>
      <c r="I10" s="193">
        <v>120</v>
      </c>
      <c r="J10" s="187">
        <v>120</v>
      </c>
      <c r="K10" s="185">
        <v>0</v>
      </c>
      <c r="L10" s="186">
        <v>122.396</v>
      </c>
      <c r="M10" s="186">
        <v>6.1769999999999996</v>
      </c>
      <c r="N10" s="186">
        <v>19.36</v>
      </c>
      <c r="O10" s="186">
        <v>45.23</v>
      </c>
      <c r="P10" s="193">
        <v>0</v>
      </c>
      <c r="Q10" s="193">
        <v>0.64</v>
      </c>
      <c r="R10" s="187">
        <v>16.827000000000002</v>
      </c>
      <c r="S10" s="185">
        <v>125</v>
      </c>
      <c r="T10" s="186">
        <v>2.6039999999999992</v>
      </c>
      <c r="U10" s="186">
        <v>96.426999999999992</v>
      </c>
      <c r="V10" s="186">
        <v>105.64</v>
      </c>
      <c r="W10" s="186">
        <v>79.77000000000001</v>
      </c>
      <c r="X10" s="186">
        <v>100</v>
      </c>
      <c r="Y10" s="193">
        <v>99.36</v>
      </c>
      <c r="Z10" s="187">
        <v>104.663</v>
      </c>
      <c r="AA10" s="185">
        <v>125</v>
      </c>
      <c r="AB10" s="186">
        <v>125</v>
      </c>
      <c r="AC10" s="186">
        <v>102.604</v>
      </c>
      <c r="AD10" s="186">
        <v>125</v>
      </c>
      <c r="AE10" s="186">
        <v>125</v>
      </c>
      <c r="AF10" s="186">
        <v>100</v>
      </c>
      <c r="AG10" s="186">
        <v>100</v>
      </c>
      <c r="AH10" s="193">
        <v>145</v>
      </c>
      <c r="AI10" s="193">
        <v>121.49</v>
      </c>
      <c r="AJ10" s="712">
        <v>150</v>
      </c>
    </row>
    <row r="11" spans="1:36" x14ac:dyDescent="0.2">
      <c r="A11" s="918" t="s">
        <v>112</v>
      </c>
      <c r="B11" s="185">
        <v>50</v>
      </c>
      <c r="C11" s="186">
        <v>50</v>
      </c>
      <c r="D11" s="186">
        <v>50</v>
      </c>
      <c r="E11" s="186">
        <v>50</v>
      </c>
      <c r="F11" s="186">
        <v>50</v>
      </c>
      <c r="G11" s="186">
        <v>50</v>
      </c>
      <c r="H11" s="193">
        <v>50</v>
      </c>
      <c r="I11" s="193">
        <v>60</v>
      </c>
      <c r="J11" s="187">
        <v>60</v>
      </c>
      <c r="K11" s="185">
        <v>12</v>
      </c>
      <c r="L11" s="186">
        <v>13.295</v>
      </c>
      <c r="M11" s="186">
        <v>0</v>
      </c>
      <c r="N11" s="186">
        <v>0</v>
      </c>
      <c r="O11" s="186">
        <v>0</v>
      </c>
      <c r="P11" s="193">
        <v>0</v>
      </c>
      <c r="Q11" s="193">
        <v>17.931999999999999</v>
      </c>
      <c r="R11" s="187">
        <v>0</v>
      </c>
      <c r="S11" s="185">
        <v>38</v>
      </c>
      <c r="T11" s="186">
        <v>36.700000000000003</v>
      </c>
      <c r="U11" s="186">
        <v>50</v>
      </c>
      <c r="V11" s="186">
        <v>50</v>
      </c>
      <c r="W11" s="186">
        <v>50</v>
      </c>
      <c r="X11" s="193">
        <v>50</v>
      </c>
      <c r="Y11" s="193">
        <v>32.067999999999998</v>
      </c>
      <c r="Z11" s="187">
        <v>72.5</v>
      </c>
      <c r="AA11" s="185">
        <v>50</v>
      </c>
      <c r="AB11" s="186">
        <v>50</v>
      </c>
      <c r="AC11" s="186">
        <v>50</v>
      </c>
      <c r="AD11" s="186">
        <v>50</v>
      </c>
      <c r="AE11" s="186">
        <v>50</v>
      </c>
      <c r="AF11" s="186">
        <v>50</v>
      </c>
      <c r="AG11" s="186">
        <v>50</v>
      </c>
      <c r="AH11" s="193">
        <v>72.5</v>
      </c>
      <c r="AI11" s="193"/>
      <c r="AJ11" s="187"/>
    </row>
    <row r="12" spans="1:36" x14ac:dyDescent="0.2">
      <c r="A12" s="918" t="s">
        <v>91</v>
      </c>
      <c r="B12" s="185">
        <v>1470</v>
      </c>
      <c r="C12" s="186">
        <v>1470</v>
      </c>
      <c r="D12" s="186">
        <v>1470</v>
      </c>
      <c r="E12" s="186">
        <v>1470</v>
      </c>
      <c r="F12" s="186">
        <v>1470</v>
      </c>
      <c r="G12" s="186">
        <v>1470</v>
      </c>
      <c r="H12" s="193">
        <v>1470</v>
      </c>
      <c r="I12" s="193">
        <v>1765</v>
      </c>
      <c r="J12" s="187">
        <v>1765</v>
      </c>
      <c r="K12" s="200">
        <v>54.77</v>
      </c>
      <c r="L12" s="201">
        <v>178.2</v>
      </c>
      <c r="M12" s="201">
        <v>102.81</v>
      </c>
      <c r="N12" s="201">
        <v>81.733813276999982</v>
      </c>
      <c r="O12" s="201">
        <v>60.466000000000008</v>
      </c>
      <c r="P12" s="208">
        <v>70.94</v>
      </c>
      <c r="Q12" s="208">
        <v>71.53</v>
      </c>
      <c r="R12" s="187">
        <v>41.71</v>
      </c>
      <c r="S12" s="185">
        <v>1782.73</v>
      </c>
      <c r="T12" s="186">
        <v>1659.3</v>
      </c>
      <c r="U12" s="186">
        <v>1734.69</v>
      </c>
      <c r="V12" s="186">
        <v>1755.7661867229999</v>
      </c>
      <c r="W12" s="186">
        <v>1777.0340000000001</v>
      </c>
      <c r="X12" s="193">
        <v>1766.56</v>
      </c>
      <c r="Y12" s="193">
        <v>1765.97</v>
      </c>
      <c r="Z12" s="187">
        <v>2090.79</v>
      </c>
      <c r="AA12" s="185">
        <v>1837.5</v>
      </c>
      <c r="AB12" s="186">
        <v>1837.5</v>
      </c>
      <c r="AC12" s="186">
        <v>1837.5</v>
      </c>
      <c r="AD12" s="186">
        <v>1837.5</v>
      </c>
      <c r="AE12" s="186">
        <v>1837.5</v>
      </c>
      <c r="AF12" s="186">
        <v>1837.5</v>
      </c>
      <c r="AG12" s="186">
        <v>1837.5</v>
      </c>
      <c r="AH12" s="186">
        <v>2132.5</v>
      </c>
      <c r="AI12" s="661">
        <v>1765</v>
      </c>
      <c r="AJ12" s="712">
        <v>2206.25</v>
      </c>
    </row>
    <row r="13" spans="1:36" s="725" customFormat="1" x14ac:dyDescent="0.2">
      <c r="A13" s="920" t="s">
        <v>49</v>
      </c>
      <c r="B13" s="703">
        <v>25</v>
      </c>
      <c r="C13" s="704">
        <v>25</v>
      </c>
      <c r="D13" s="704">
        <v>25</v>
      </c>
      <c r="E13" s="704">
        <v>25</v>
      </c>
      <c r="F13" s="704">
        <v>25</v>
      </c>
      <c r="G13" s="704">
        <v>25</v>
      </c>
      <c r="H13" s="661">
        <v>25</v>
      </c>
      <c r="I13" s="661">
        <v>30</v>
      </c>
      <c r="J13" s="712">
        <v>30</v>
      </c>
      <c r="K13" s="726">
        <v>3.1539999999999999</v>
      </c>
      <c r="L13" s="727">
        <v>1.0029999999999999</v>
      </c>
      <c r="M13" s="727"/>
      <c r="N13" s="727"/>
      <c r="O13" s="727"/>
      <c r="P13" s="728"/>
      <c r="Q13" s="728"/>
      <c r="R13" s="721"/>
      <c r="S13" s="705">
        <v>21.846</v>
      </c>
      <c r="T13" s="706">
        <v>23.997</v>
      </c>
      <c r="U13" s="706">
        <v>25</v>
      </c>
      <c r="V13" s="706">
        <v>25</v>
      </c>
      <c r="W13" s="706">
        <v>25</v>
      </c>
      <c r="X13" s="706">
        <v>25</v>
      </c>
      <c r="Y13" s="706">
        <v>25</v>
      </c>
      <c r="Z13" s="721"/>
      <c r="AA13" s="703"/>
      <c r="AB13" s="704"/>
      <c r="AC13" s="704"/>
      <c r="AD13" s="704"/>
      <c r="AE13" s="704"/>
      <c r="AF13" s="704"/>
      <c r="AG13" s="704"/>
      <c r="AH13" s="661"/>
      <c r="AI13" s="661"/>
      <c r="AJ13" s="712"/>
    </row>
    <row r="14" spans="1:36" x14ac:dyDescent="0.2">
      <c r="A14" s="918" t="s">
        <v>201</v>
      </c>
      <c r="B14" s="185"/>
      <c r="C14" s="186"/>
      <c r="D14" s="186">
        <v>25</v>
      </c>
      <c r="E14" s="186">
        <v>25</v>
      </c>
      <c r="F14" s="186">
        <v>25</v>
      </c>
      <c r="G14" s="186">
        <v>25</v>
      </c>
      <c r="H14" s="193">
        <v>25</v>
      </c>
      <c r="I14" s="193">
        <v>30</v>
      </c>
      <c r="J14" s="187">
        <v>30</v>
      </c>
      <c r="K14" s="185">
        <v>0</v>
      </c>
      <c r="L14" s="186">
        <v>0</v>
      </c>
      <c r="M14" s="186">
        <v>0.77100000000000002</v>
      </c>
      <c r="N14" s="186">
        <v>0</v>
      </c>
      <c r="O14" s="186">
        <v>0</v>
      </c>
      <c r="P14" s="193">
        <v>0</v>
      </c>
      <c r="Q14" s="193">
        <v>0</v>
      </c>
      <c r="R14" s="187">
        <v>0</v>
      </c>
      <c r="S14" s="185"/>
      <c r="T14" s="186"/>
      <c r="U14" s="186">
        <v>24.228999999999999</v>
      </c>
      <c r="V14" s="186">
        <v>25</v>
      </c>
      <c r="W14" s="186">
        <v>25</v>
      </c>
      <c r="X14" s="193">
        <v>25</v>
      </c>
      <c r="Y14" s="193">
        <v>25</v>
      </c>
      <c r="Z14" s="187"/>
      <c r="AA14" s="185"/>
      <c r="AB14" s="186"/>
      <c r="AC14" s="186"/>
      <c r="AD14" s="186"/>
      <c r="AE14" s="186"/>
      <c r="AF14" s="186"/>
      <c r="AG14" s="186"/>
      <c r="AH14" s="193"/>
      <c r="AI14" s="193"/>
      <c r="AJ14" s="187"/>
    </row>
    <row r="15" spans="1:36" x14ac:dyDescent="0.2">
      <c r="A15" s="918" t="s">
        <v>100</v>
      </c>
      <c r="B15" s="198">
        <v>25</v>
      </c>
      <c r="C15" s="199">
        <v>25</v>
      </c>
      <c r="D15" s="199">
        <v>25</v>
      </c>
      <c r="E15" s="199">
        <v>25</v>
      </c>
      <c r="F15" s="199">
        <v>25</v>
      </c>
      <c r="G15" s="199">
        <v>25</v>
      </c>
      <c r="H15" s="207">
        <v>25</v>
      </c>
      <c r="I15" s="207">
        <v>30</v>
      </c>
      <c r="J15" s="202">
        <v>30</v>
      </c>
      <c r="K15" s="185">
        <v>0.04</v>
      </c>
      <c r="L15" s="186">
        <v>0</v>
      </c>
      <c r="M15" s="186">
        <v>3</v>
      </c>
      <c r="N15" s="186">
        <v>1</v>
      </c>
      <c r="O15" s="186">
        <v>0.06</v>
      </c>
      <c r="P15" s="193">
        <v>0</v>
      </c>
      <c r="Q15" s="193">
        <v>0</v>
      </c>
      <c r="R15" s="729">
        <v>0</v>
      </c>
      <c r="S15" s="185">
        <v>24.96</v>
      </c>
      <c r="T15" s="186">
        <v>25</v>
      </c>
      <c r="U15" s="186">
        <v>22</v>
      </c>
      <c r="V15" s="186">
        <v>24</v>
      </c>
      <c r="W15" s="186">
        <v>24.94</v>
      </c>
      <c r="X15" s="193">
        <v>25</v>
      </c>
      <c r="Y15" s="193">
        <v>25</v>
      </c>
      <c r="Z15" s="712">
        <v>25</v>
      </c>
      <c r="AA15" s="185"/>
      <c r="AB15" s="199"/>
      <c r="AC15" s="186"/>
      <c r="AD15" s="203"/>
      <c r="AE15" s="199"/>
      <c r="AF15" s="199"/>
      <c r="AG15" s="199"/>
      <c r="AH15" s="207"/>
      <c r="AI15" s="207"/>
      <c r="AJ15" s="202"/>
    </row>
    <row r="16" spans="1:36" x14ac:dyDescent="0.2">
      <c r="A16" s="918" t="s">
        <v>54</v>
      </c>
      <c r="B16" s="185">
        <v>1355</v>
      </c>
      <c r="C16" s="186">
        <v>1355</v>
      </c>
      <c r="D16" s="186">
        <v>1355</v>
      </c>
      <c r="E16" s="186">
        <v>1355</v>
      </c>
      <c r="F16" s="186">
        <v>1355</v>
      </c>
      <c r="G16" s="186">
        <v>1355</v>
      </c>
      <c r="H16" s="193">
        <v>1355</v>
      </c>
      <c r="I16" s="193">
        <v>1630</v>
      </c>
      <c r="J16" s="187">
        <v>1630</v>
      </c>
      <c r="K16" s="185">
        <v>1212.8</v>
      </c>
      <c r="L16" s="186">
        <v>2135.8000000000002</v>
      </c>
      <c r="M16" s="186">
        <v>1654.5</v>
      </c>
      <c r="N16" s="186">
        <v>1465.57</v>
      </c>
      <c r="O16" s="186">
        <v>1621.8</v>
      </c>
      <c r="P16" s="193">
        <v>1487.6</v>
      </c>
      <c r="Q16" s="193">
        <v>1741.2</v>
      </c>
      <c r="R16" s="712">
        <v>1876.8</v>
      </c>
      <c r="S16" s="185">
        <v>480.95</v>
      </c>
      <c r="T16" s="186">
        <v>-418.7</v>
      </c>
      <c r="U16" s="204">
        <v>239.25</v>
      </c>
      <c r="V16" s="204">
        <v>470.73</v>
      </c>
      <c r="W16" s="204">
        <v>1071.95</v>
      </c>
      <c r="X16" s="209">
        <v>206.15000000000009</v>
      </c>
      <c r="Y16" s="209">
        <v>-47.450000000000045</v>
      </c>
      <c r="Z16" s="712">
        <v>259.35000000000014</v>
      </c>
      <c r="AA16" s="205">
        <v>1693.75</v>
      </c>
      <c r="AB16" s="186">
        <v>1717.1</v>
      </c>
      <c r="AC16" s="186">
        <v>1893.75</v>
      </c>
      <c r="AD16" s="186">
        <v>1936.3</v>
      </c>
      <c r="AE16" s="186">
        <v>2693.75</v>
      </c>
      <c r="AF16" s="186">
        <v>1693.75</v>
      </c>
      <c r="AG16" s="186">
        <v>1693.75</v>
      </c>
      <c r="AH16" s="193">
        <v>2136.15</v>
      </c>
      <c r="AI16" s="661">
        <v>1882.55</v>
      </c>
      <c r="AJ16" s="712">
        <v>2337.5000000000005</v>
      </c>
    </row>
    <row r="17" spans="1:36" x14ac:dyDescent="0.2">
      <c r="A17" s="918" t="s">
        <v>55</v>
      </c>
      <c r="B17" s="185">
        <v>140</v>
      </c>
      <c r="C17" s="186">
        <v>140</v>
      </c>
      <c r="D17" s="186">
        <v>140</v>
      </c>
      <c r="E17" s="186">
        <v>140</v>
      </c>
      <c r="F17" s="186">
        <v>140</v>
      </c>
      <c r="G17" s="186">
        <v>140</v>
      </c>
      <c r="H17" s="193">
        <v>140</v>
      </c>
      <c r="I17" s="193">
        <v>170</v>
      </c>
      <c r="J17" s="187">
        <v>170</v>
      </c>
      <c r="K17" s="185">
        <v>48.27</v>
      </c>
      <c r="L17" s="186">
        <v>85.96</v>
      </c>
      <c r="M17" s="186">
        <v>166.64</v>
      </c>
      <c r="N17" s="186">
        <v>170.00899999999999</v>
      </c>
      <c r="O17" s="186">
        <v>131.44999999999999</v>
      </c>
      <c r="P17" s="193">
        <v>131.02000000000001</v>
      </c>
      <c r="Q17" s="193">
        <v>152.91999999999999</v>
      </c>
      <c r="R17" s="187">
        <v>88</v>
      </c>
      <c r="S17" s="185">
        <v>126.73</v>
      </c>
      <c r="T17" s="186">
        <v>89.04</v>
      </c>
      <c r="U17" s="186">
        <v>8.36</v>
      </c>
      <c r="V17" s="186">
        <v>4.9910000000000139</v>
      </c>
      <c r="W17" s="186">
        <v>16.910000000000025</v>
      </c>
      <c r="X17" s="193">
        <v>13.969999999999999</v>
      </c>
      <c r="Y17" s="193">
        <v>3.9900000000000375</v>
      </c>
      <c r="Z17" s="187">
        <v>95.97</v>
      </c>
      <c r="AA17" s="185">
        <v>175</v>
      </c>
      <c r="AB17" s="186">
        <v>175</v>
      </c>
      <c r="AC17" s="186">
        <v>175</v>
      </c>
      <c r="AD17" s="186">
        <v>175</v>
      </c>
      <c r="AE17" s="186">
        <v>148.36000000000001</v>
      </c>
      <c r="AF17" s="186">
        <v>144.99</v>
      </c>
      <c r="AG17" s="186">
        <v>156.91000000000003</v>
      </c>
      <c r="AH17" s="193">
        <v>183.97</v>
      </c>
      <c r="AI17" s="193">
        <v>172.08</v>
      </c>
      <c r="AJ17" s="712">
        <v>212.5</v>
      </c>
    </row>
    <row r="18" spans="1:36" x14ac:dyDescent="0.2">
      <c r="A18" s="918" t="s">
        <v>57</v>
      </c>
      <c r="B18" s="198">
        <v>3600</v>
      </c>
      <c r="C18" s="199">
        <v>3600</v>
      </c>
      <c r="D18" s="199">
        <v>3600</v>
      </c>
      <c r="E18" s="199">
        <v>3600</v>
      </c>
      <c r="F18" s="199">
        <v>3600</v>
      </c>
      <c r="G18" s="199">
        <v>3600</v>
      </c>
      <c r="H18" s="207">
        <v>3600</v>
      </c>
      <c r="I18" s="207">
        <v>4320</v>
      </c>
      <c r="J18" s="187">
        <v>4320</v>
      </c>
      <c r="K18" s="185">
        <v>994</v>
      </c>
      <c r="L18" s="186">
        <v>365.62</v>
      </c>
      <c r="M18" s="186">
        <v>888.8</v>
      </c>
      <c r="N18" s="186">
        <v>966.50400000000002</v>
      </c>
      <c r="O18" s="186">
        <v>2165.75</v>
      </c>
      <c r="P18" s="193">
        <v>3412.63</v>
      </c>
      <c r="Q18" s="193">
        <v>6745</v>
      </c>
      <c r="R18" s="187">
        <v>4856.4380000000001</v>
      </c>
      <c r="S18" s="200">
        <v>3506</v>
      </c>
      <c r="T18" s="201">
        <v>4111.38</v>
      </c>
      <c r="U18" s="186">
        <v>3612</v>
      </c>
      <c r="V18" s="186">
        <v>3533.4960000000001</v>
      </c>
      <c r="W18" s="186">
        <v>2334.25</v>
      </c>
      <c r="X18" s="193">
        <v>1087.3699999999999</v>
      </c>
      <c r="Y18" s="193">
        <v>-2245</v>
      </c>
      <c r="Z18" s="187">
        <v>363.5619999999999</v>
      </c>
      <c r="AA18" s="185">
        <v>4500</v>
      </c>
      <c r="AB18" s="186">
        <v>4477</v>
      </c>
      <c r="AC18" s="186">
        <v>4500</v>
      </c>
      <c r="AD18" s="186">
        <v>4500</v>
      </c>
      <c r="AE18" s="186">
        <v>4500</v>
      </c>
      <c r="AF18" s="186">
        <v>4500</v>
      </c>
      <c r="AG18" s="186">
        <v>4500</v>
      </c>
      <c r="AH18" s="193">
        <v>5220</v>
      </c>
      <c r="AI18" s="193">
        <v>2075</v>
      </c>
      <c r="AJ18" s="712">
        <v>4320</v>
      </c>
    </row>
    <row r="19" spans="1:36" x14ac:dyDescent="0.2">
      <c r="A19" s="918" t="s">
        <v>9</v>
      </c>
      <c r="B19" s="185">
        <v>25</v>
      </c>
      <c r="C19" s="186">
        <v>25</v>
      </c>
      <c r="D19" s="186">
        <v>25</v>
      </c>
      <c r="E19" s="186">
        <v>25</v>
      </c>
      <c r="F19" s="186">
        <v>25</v>
      </c>
      <c r="G19" s="186">
        <v>25</v>
      </c>
      <c r="H19" s="193">
        <v>25</v>
      </c>
      <c r="I19" s="193">
        <v>30</v>
      </c>
      <c r="J19" s="202">
        <v>30</v>
      </c>
      <c r="K19" s="185">
        <v>3.2</v>
      </c>
      <c r="L19" s="186">
        <v>23.5</v>
      </c>
      <c r="M19" s="186">
        <v>0</v>
      </c>
      <c r="N19" s="186">
        <v>13</v>
      </c>
      <c r="O19" s="704">
        <v>31.274999999999999</v>
      </c>
      <c r="P19" s="193">
        <v>17.22</v>
      </c>
      <c r="Q19" s="193">
        <v>12.476000000000001</v>
      </c>
      <c r="R19" s="202">
        <v>5.2359999999999998</v>
      </c>
      <c r="S19" s="185">
        <v>21.8</v>
      </c>
      <c r="T19" s="186">
        <v>1.5</v>
      </c>
      <c r="U19" s="186">
        <v>25</v>
      </c>
      <c r="V19" s="186">
        <v>12</v>
      </c>
      <c r="W19" s="704">
        <f>F19-O19</f>
        <v>-6.2749999999999986</v>
      </c>
      <c r="X19" s="661">
        <f>AF19-P19</f>
        <v>1.5050000000000026</v>
      </c>
      <c r="Y19" s="193">
        <v>12.523999999999999</v>
      </c>
      <c r="Z19" s="187">
        <v>24.763999999999999</v>
      </c>
      <c r="AA19" s="185"/>
      <c r="AB19" s="186"/>
      <c r="AC19" s="186"/>
      <c r="AD19" s="186"/>
      <c r="AE19" s="199"/>
      <c r="AF19" s="730">
        <f>W19+G19</f>
        <v>18.725000000000001</v>
      </c>
      <c r="AG19" s="199">
        <v>25</v>
      </c>
      <c r="AH19" s="207"/>
      <c r="AI19" s="207"/>
      <c r="AJ19" s="202"/>
    </row>
    <row r="20" spans="1:36" x14ac:dyDescent="0.2">
      <c r="A20" s="918" t="s">
        <v>58</v>
      </c>
      <c r="B20" s="185">
        <v>140</v>
      </c>
      <c r="C20" s="186">
        <v>25</v>
      </c>
      <c r="D20" s="186">
        <v>25</v>
      </c>
      <c r="E20" s="186">
        <v>25</v>
      </c>
      <c r="F20" s="186">
        <v>25</v>
      </c>
      <c r="G20" s="186">
        <v>25</v>
      </c>
      <c r="H20" s="193">
        <v>25</v>
      </c>
      <c r="I20" s="193">
        <v>30</v>
      </c>
      <c r="J20" s="202">
        <v>30</v>
      </c>
      <c r="K20" s="185">
        <v>0</v>
      </c>
      <c r="L20" s="186">
        <v>0</v>
      </c>
      <c r="M20" s="186">
        <v>0</v>
      </c>
      <c r="N20" s="186">
        <v>0</v>
      </c>
      <c r="O20" s="186">
        <v>0</v>
      </c>
      <c r="P20" s="193">
        <v>0</v>
      </c>
      <c r="Q20" s="193">
        <v>0</v>
      </c>
      <c r="R20" s="202">
        <v>0</v>
      </c>
      <c r="S20" s="185">
        <v>140</v>
      </c>
      <c r="T20" s="186">
        <v>25</v>
      </c>
      <c r="U20" s="186">
        <v>25</v>
      </c>
      <c r="V20" s="186">
        <v>25</v>
      </c>
      <c r="W20" s="186">
        <v>25</v>
      </c>
      <c r="X20" s="193">
        <v>25</v>
      </c>
      <c r="Y20" s="193">
        <v>25</v>
      </c>
      <c r="Z20" s="187">
        <v>30</v>
      </c>
      <c r="AA20" s="185">
        <v>140</v>
      </c>
      <c r="AB20" s="186">
        <v>25</v>
      </c>
      <c r="AC20" s="186">
        <v>25</v>
      </c>
      <c r="AD20" s="186">
        <v>25</v>
      </c>
      <c r="AE20" s="199">
        <v>25</v>
      </c>
      <c r="AF20" s="199">
        <v>25</v>
      </c>
      <c r="AG20" s="199">
        <v>25</v>
      </c>
      <c r="AH20" s="207">
        <v>30</v>
      </c>
      <c r="AI20" s="731">
        <v>30</v>
      </c>
      <c r="AJ20" s="729">
        <v>37.5</v>
      </c>
    </row>
    <row r="21" spans="1:36" s="725" customFormat="1" x14ac:dyDescent="0.2">
      <c r="A21" s="920" t="s">
        <v>13</v>
      </c>
      <c r="B21" s="703"/>
      <c r="C21" s="704"/>
      <c r="D21" s="704"/>
      <c r="E21" s="704">
        <v>25</v>
      </c>
      <c r="F21" s="704">
        <v>25</v>
      </c>
      <c r="G21" s="704">
        <v>25</v>
      </c>
      <c r="H21" s="661">
        <v>25</v>
      </c>
      <c r="I21" s="661">
        <v>30</v>
      </c>
      <c r="J21" s="729">
        <v>30</v>
      </c>
      <c r="K21" s="705"/>
      <c r="L21" s="706"/>
      <c r="M21" s="706"/>
      <c r="N21" s="706">
        <v>24.484000000000002</v>
      </c>
      <c r="O21" s="706"/>
      <c r="P21" s="707"/>
      <c r="Q21" s="707"/>
      <c r="R21" s="732"/>
      <c r="S21" s="705"/>
      <c r="T21" s="706"/>
      <c r="U21" s="706"/>
      <c r="V21" s="706">
        <v>0.51599999999999824</v>
      </c>
      <c r="W21" s="706">
        <v>25</v>
      </c>
      <c r="X21" s="706">
        <v>25</v>
      </c>
      <c r="Y21" s="706">
        <v>25</v>
      </c>
      <c r="Z21" s="721"/>
      <c r="AA21" s="703"/>
      <c r="AB21" s="704"/>
      <c r="AC21" s="704"/>
      <c r="AD21" s="704"/>
      <c r="AE21" s="730"/>
      <c r="AF21" s="730"/>
      <c r="AG21" s="730"/>
      <c r="AH21" s="731"/>
      <c r="AI21" s="731"/>
      <c r="AJ21" s="729"/>
    </row>
    <row r="22" spans="1:36" x14ac:dyDescent="0.2">
      <c r="A22" s="918" t="s">
        <v>59</v>
      </c>
      <c r="B22" s="198">
        <v>4400</v>
      </c>
      <c r="C22" s="199">
        <v>4400</v>
      </c>
      <c r="D22" s="199">
        <v>4400</v>
      </c>
      <c r="E22" s="199">
        <v>4400</v>
      </c>
      <c r="F22" s="199">
        <v>4400</v>
      </c>
      <c r="G22" s="199">
        <v>4400</v>
      </c>
      <c r="H22" s="207">
        <v>4400</v>
      </c>
      <c r="I22" s="207">
        <v>5280</v>
      </c>
      <c r="J22" s="187">
        <v>5280</v>
      </c>
      <c r="K22" s="185">
        <v>2065</v>
      </c>
      <c r="L22" s="186">
        <v>1762</v>
      </c>
      <c r="M22" s="186">
        <v>2572.5</v>
      </c>
      <c r="N22" s="186">
        <v>4402.866</v>
      </c>
      <c r="O22" s="186">
        <v>4025.92</v>
      </c>
      <c r="P22" s="193">
        <v>3922.52</v>
      </c>
      <c r="Q22" s="193">
        <v>5586.99</v>
      </c>
      <c r="R22" s="187">
        <v>2670.4437000000003</v>
      </c>
      <c r="S22" s="185">
        <v>2335</v>
      </c>
      <c r="T22" s="186">
        <v>3738</v>
      </c>
      <c r="U22" s="186">
        <v>2027.5</v>
      </c>
      <c r="V22" s="186">
        <v>197.13400000000001</v>
      </c>
      <c r="W22" s="186">
        <v>874.07610000000022</v>
      </c>
      <c r="X22" s="193">
        <v>674.61400000000003</v>
      </c>
      <c r="Y22" s="193">
        <v>0</v>
      </c>
      <c r="Z22" s="187">
        <v>3184.1702999999993</v>
      </c>
      <c r="AA22" s="185">
        <v>4400</v>
      </c>
      <c r="AB22" s="186">
        <v>5500</v>
      </c>
      <c r="AC22" s="186">
        <v>5500</v>
      </c>
      <c r="AD22" s="186">
        <v>4600</v>
      </c>
      <c r="AE22" s="186">
        <v>4900</v>
      </c>
      <c r="AF22" s="186">
        <v>4597.134</v>
      </c>
      <c r="AG22" s="186">
        <v>5274.0761000000002</v>
      </c>
      <c r="AH22" s="193">
        <v>5854.6139999999996</v>
      </c>
      <c r="AI22" s="661">
        <v>5180</v>
      </c>
      <c r="AJ22" s="712">
        <v>6500</v>
      </c>
    </row>
    <row r="23" spans="1:36" x14ac:dyDescent="0.2">
      <c r="A23" s="918" t="s">
        <v>176</v>
      </c>
      <c r="B23" s="185">
        <v>100</v>
      </c>
      <c r="C23" s="186">
        <v>140</v>
      </c>
      <c r="D23" s="186">
        <v>140</v>
      </c>
      <c r="E23" s="186">
        <v>140</v>
      </c>
      <c r="F23" s="186">
        <v>140</v>
      </c>
      <c r="G23" s="186">
        <v>140</v>
      </c>
      <c r="H23" s="193">
        <v>140</v>
      </c>
      <c r="I23" s="193">
        <v>170</v>
      </c>
      <c r="J23" s="202">
        <v>170</v>
      </c>
      <c r="K23" s="185">
        <v>107.4</v>
      </c>
      <c r="L23" s="186">
        <v>101</v>
      </c>
      <c r="M23" s="186">
        <v>98.21</v>
      </c>
      <c r="N23" s="186">
        <v>30.63</v>
      </c>
      <c r="O23" s="186">
        <v>0</v>
      </c>
      <c r="P23" s="193">
        <v>14.43</v>
      </c>
      <c r="Q23" s="193">
        <v>21.678999999999998</v>
      </c>
      <c r="R23" s="202">
        <v>0</v>
      </c>
      <c r="S23" s="185">
        <v>-0.73000000000000398</v>
      </c>
      <c r="T23" s="186">
        <v>38.269999999999982</v>
      </c>
      <c r="U23" s="186">
        <v>41.790000000000006</v>
      </c>
      <c r="V23" s="186">
        <v>144.37</v>
      </c>
      <c r="W23" s="186">
        <v>175</v>
      </c>
      <c r="X23" s="193">
        <v>160.57</v>
      </c>
      <c r="Y23" s="193">
        <v>153.321</v>
      </c>
      <c r="Z23" s="187">
        <v>205</v>
      </c>
      <c r="AA23" s="185">
        <v>106.67</v>
      </c>
      <c r="AB23" s="186">
        <v>139.26999999999998</v>
      </c>
      <c r="AC23" s="186">
        <v>140</v>
      </c>
      <c r="AD23" s="186">
        <v>175</v>
      </c>
      <c r="AE23" s="199">
        <v>175</v>
      </c>
      <c r="AF23" s="199">
        <v>175</v>
      </c>
      <c r="AG23" s="199">
        <v>175</v>
      </c>
      <c r="AH23" s="207">
        <v>205</v>
      </c>
      <c r="AI23" s="207">
        <v>172.08</v>
      </c>
      <c r="AJ23" s="729">
        <v>212.5</v>
      </c>
    </row>
    <row r="24" spans="1:36" x14ac:dyDescent="0.2">
      <c r="A24" s="918" t="s">
        <v>94</v>
      </c>
      <c r="B24" s="185">
        <v>25</v>
      </c>
      <c r="C24" s="186">
        <v>25</v>
      </c>
      <c r="D24" s="186">
        <v>25</v>
      </c>
      <c r="E24" s="186">
        <v>25</v>
      </c>
      <c r="F24" s="186">
        <v>25</v>
      </c>
      <c r="G24" s="186">
        <v>25</v>
      </c>
      <c r="H24" s="193">
        <v>25</v>
      </c>
      <c r="I24" s="193">
        <v>30</v>
      </c>
      <c r="J24" s="202">
        <v>30</v>
      </c>
      <c r="K24" s="185">
        <v>0.4</v>
      </c>
      <c r="L24" s="186">
        <v>0</v>
      </c>
      <c r="M24" s="186">
        <v>0</v>
      </c>
      <c r="N24" s="186">
        <v>3.3</v>
      </c>
      <c r="O24" s="186">
        <v>0</v>
      </c>
      <c r="P24" s="193">
        <v>0</v>
      </c>
      <c r="Q24" s="193">
        <v>0</v>
      </c>
      <c r="R24" s="187">
        <v>0.1</v>
      </c>
      <c r="S24" s="185">
        <v>24.6</v>
      </c>
      <c r="T24" s="186">
        <v>25</v>
      </c>
      <c r="U24" s="186">
        <v>25</v>
      </c>
      <c r="V24" s="186">
        <v>21.7</v>
      </c>
      <c r="W24" s="186">
        <v>25</v>
      </c>
      <c r="X24" s="193">
        <v>25</v>
      </c>
      <c r="Y24" s="193">
        <v>25</v>
      </c>
      <c r="Z24" s="187">
        <v>29.9</v>
      </c>
      <c r="AA24" s="185"/>
      <c r="AB24" s="186"/>
      <c r="AC24" s="186"/>
      <c r="AD24" s="186"/>
      <c r="AE24" s="186"/>
      <c r="AF24" s="186"/>
      <c r="AG24" s="199"/>
      <c r="AH24" s="207"/>
      <c r="AI24" s="207"/>
      <c r="AJ24" s="202"/>
    </row>
    <row r="25" spans="1:36" x14ac:dyDescent="0.2">
      <c r="A25" s="918" t="s">
        <v>730</v>
      </c>
      <c r="B25" s="185">
        <v>100</v>
      </c>
      <c r="C25" s="186">
        <v>100</v>
      </c>
      <c r="D25" s="186">
        <v>100</v>
      </c>
      <c r="E25" s="186">
        <v>100</v>
      </c>
      <c r="F25" s="186">
        <v>100</v>
      </c>
      <c r="G25" s="186">
        <v>100</v>
      </c>
      <c r="H25" s="193">
        <v>100</v>
      </c>
      <c r="I25" s="193">
        <v>120</v>
      </c>
      <c r="J25" s="187">
        <v>120</v>
      </c>
      <c r="K25" s="185">
        <v>0</v>
      </c>
      <c r="L25" s="186">
        <v>0</v>
      </c>
      <c r="M25" s="186">
        <v>0</v>
      </c>
      <c r="N25" s="186">
        <v>0</v>
      </c>
      <c r="O25" s="186">
        <v>0</v>
      </c>
      <c r="P25" s="193">
        <v>0</v>
      </c>
      <c r="Q25" s="193">
        <v>0</v>
      </c>
      <c r="R25" s="187">
        <v>0</v>
      </c>
      <c r="S25" s="185">
        <v>100</v>
      </c>
      <c r="T25" s="186">
        <v>100</v>
      </c>
      <c r="U25" s="186">
        <v>100</v>
      </c>
      <c r="V25" s="186">
        <v>100</v>
      </c>
      <c r="W25" s="186">
        <v>100</v>
      </c>
      <c r="X25" s="193">
        <v>100</v>
      </c>
      <c r="Y25" s="193">
        <v>125</v>
      </c>
      <c r="Z25" s="187">
        <v>145</v>
      </c>
      <c r="AA25" s="185">
        <v>125</v>
      </c>
      <c r="AB25" s="186">
        <v>100</v>
      </c>
      <c r="AC25" s="199">
        <v>100</v>
      </c>
      <c r="AD25" s="199">
        <v>100</v>
      </c>
      <c r="AE25" s="186">
        <v>100</v>
      </c>
      <c r="AF25" s="186">
        <v>100</v>
      </c>
      <c r="AG25" s="186">
        <v>125</v>
      </c>
      <c r="AH25" s="193">
        <v>145</v>
      </c>
      <c r="AI25" s="193">
        <v>121.49</v>
      </c>
      <c r="AJ25" s="712">
        <v>150</v>
      </c>
    </row>
    <row r="26" spans="1:36" x14ac:dyDescent="0.2">
      <c r="A26" s="918" t="s">
        <v>10</v>
      </c>
      <c r="B26" s="198">
        <v>440</v>
      </c>
      <c r="C26" s="199">
        <v>440</v>
      </c>
      <c r="D26" s="199">
        <v>440</v>
      </c>
      <c r="E26" s="199">
        <v>440</v>
      </c>
      <c r="F26" s="199">
        <v>440</v>
      </c>
      <c r="G26" s="199">
        <v>440</v>
      </c>
      <c r="H26" s="207">
        <v>440</v>
      </c>
      <c r="I26" s="207">
        <v>530</v>
      </c>
      <c r="J26" s="202">
        <v>530</v>
      </c>
      <c r="K26" s="185">
        <v>0</v>
      </c>
      <c r="L26" s="186">
        <v>0</v>
      </c>
      <c r="M26" s="186">
        <v>0</v>
      </c>
      <c r="N26" s="186">
        <v>0</v>
      </c>
      <c r="O26" s="186">
        <v>0</v>
      </c>
      <c r="P26" s="193">
        <v>0</v>
      </c>
      <c r="Q26" s="193">
        <v>0</v>
      </c>
      <c r="R26" s="202">
        <v>0</v>
      </c>
      <c r="S26" s="185">
        <v>440</v>
      </c>
      <c r="T26" s="186">
        <v>440</v>
      </c>
      <c r="U26" s="186">
        <v>440</v>
      </c>
      <c r="V26" s="186">
        <v>440</v>
      </c>
      <c r="W26" s="186">
        <v>440</v>
      </c>
      <c r="X26" s="193">
        <v>440</v>
      </c>
      <c r="Y26" s="193">
        <v>497.05</v>
      </c>
      <c r="Z26" s="187">
        <v>530</v>
      </c>
      <c r="AA26" s="185">
        <v>550</v>
      </c>
      <c r="AB26" s="186">
        <v>550</v>
      </c>
      <c r="AC26" s="186">
        <v>550</v>
      </c>
      <c r="AD26" s="186">
        <v>550</v>
      </c>
      <c r="AE26" s="199">
        <v>550</v>
      </c>
      <c r="AF26" s="199">
        <v>550</v>
      </c>
      <c r="AG26" s="199">
        <v>497.05</v>
      </c>
      <c r="AH26" s="731">
        <v>540</v>
      </c>
      <c r="AI26" s="731">
        <v>430</v>
      </c>
      <c r="AJ26" s="729">
        <v>562.5</v>
      </c>
    </row>
    <row r="27" spans="1:36" x14ac:dyDescent="0.2">
      <c r="A27" s="918" t="s">
        <v>5</v>
      </c>
      <c r="B27" s="200">
        <v>25</v>
      </c>
      <c r="C27" s="201">
        <v>25</v>
      </c>
      <c r="D27" s="201">
        <v>25</v>
      </c>
      <c r="E27" s="201">
        <v>25</v>
      </c>
      <c r="F27" s="201">
        <v>25</v>
      </c>
      <c r="G27" s="201">
        <v>25</v>
      </c>
      <c r="H27" s="208">
        <v>25</v>
      </c>
      <c r="I27" s="208">
        <v>30</v>
      </c>
      <c r="J27" s="187">
        <v>30</v>
      </c>
      <c r="K27" s="185">
        <v>0</v>
      </c>
      <c r="L27" s="186">
        <v>0</v>
      </c>
      <c r="M27" s="186">
        <v>0</v>
      </c>
      <c r="N27" s="186">
        <v>0</v>
      </c>
      <c r="O27" s="186">
        <v>0</v>
      </c>
      <c r="P27" s="193">
        <v>0</v>
      </c>
      <c r="Q27" s="193">
        <v>0</v>
      </c>
      <c r="R27" s="187">
        <v>0</v>
      </c>
      <c r="S27" s="185">
        <v>25</v>
      </c>
      <c r="T27" s="186">
        <v>25</v>
      </c>
      <c r="U27" s="186">
        <v>25</v>
      </c>
      <c r="V27" s="186">
        <v>25</v>
      </c>
      <c r="W27" s="186">
        <v>25</v>
      </c>
      <c r="X27" s="193">
        <v>25</v>
      </c>
      <c r="Y27" s="193">
        <v>25</v>
      </c>
      <c r="Z27" s="187">
        <v>30</v>
      </c>
      <c r="AA27" s="185" t="s">
        <v>98</v>
      </c>
      <c r="AB27" s="186" t="s">
        <v>147</v>
      </c>
      <c r="AC27" s="186"/>
      <c r="AD27" s="186"/>
      <c r="AE27" s="186"/>
      <c r="AF27" s="186"/>
      <c r="AG27" s="186"/>
      <c r="AH27" s="193"/>
      <c r="AI27" s="193"/>
      <c r="AJ27" s="187"/>
    </row>
    <row r="28" spans="1:36" ht="13.5" thickBot="1" x14ac:dyDescent="0.25">
      <c r="A28" s="131" t="s">
        <v>64</v>
      </c>
      <c r="B28" s="317"/>
      <c r="C28" s="293"/>
      <c r="D28" s="293"/>
      <c r="E28" s="293"/>
      <c r="F28" s="293"/>
      <c r="G28" s="293"/>
      <c r="H28" s="294"/>
      <c r="I28" s="294"/>
      <c r="J28" s="286"/>
      <c r="K28" s="317">
        <f>SUM(K5:K27)</f>
        <v>14282.853000000001</v>
      </c>
      <c r="L28" s="293">
        <f>SUM(L5:L27)</f>
        <v>14779.204000000003</v>
      </c>
      <c r="M28" s="293">
        <f t="shared" ref="M28:R28" si="0">SUM(M5:M27)</f>
        <v>15543.377999999997</v>
      </c>
      <c r="N28" s="293">
        <f t="shared" si="0"/>
        <v>18097.331222409521</v>
      </c>
      <c r="O28" s="293">
        <f t="shared" si="0"/>
        <v>18897.190999999999</v>
      </c>
      <c r="P28" s="293">
        <f t="shared" si="0"/>
        <v>20139.09</v>
      </c>
      <c r="Q28" s="293">
        <f t="shared" si="0"/>
        <v>23846.166999999998</v>
      </c>
      <c r="R28" s="293">
        <f t="shared" si="0"/>
        <v>21065.994699999996</v>
      </c>
      <c r="S28" s="318"/>
      <c r="T28" s="319"/>
      <c r="U28" s="319"/>
      <c r="V28" s="319"/>
      <c r="W28" s="319"/>
      <c r="X28" s="320"/>
      <c r="Y28" s="320"/>
      <c r="Z28" s="286"/>
      <c r="AA28" s="321"/>
      <c r="AB28" s="322"/>
      <c r="AC28" s="322"/>
      <c r="AD28" s="323"/>
      <c r="AE28" s="322"/>
      <c r="AF28" s="322"/>
      <c r="AG28" s="322"/>
      <c r="AH28" s="324"/>
      <c r="AI28" s="324"/>
      <c r="AJ28" s="325"/>
    </row>
    <row r="29" spans="1:36" s="634" customFormat="1" ht="13.5" thickBot="1" x14ac:dyDescent="0.25">
      <c r="A29" s="244" t="s">
        <v>14</v>
      </c>
      <c r="B29" s="139" t="s">
        <v>105</v>
      </c>
      <c r="C29" s="140" t="s">
        <v>157</v>
      </c>
      <c r="D29" s="140" t="s">
        <v>157</v>
      </c>
      <c r="E29" s="140" t="s">
        <v>157</v>
      </c>
      <c r="F29" s="140" t="s">
        <v>157</v>
      </c>
      <c r="G29" s="140" t="s">
        <v>805</v>
      </c>
      <c r="H29" s="141" t="s">
        <v>804</v>
      </c>
      <c r="I29" s="141" t="s">
        <v>995</v>
      </c>
      <c r="J29" s="326" t="s">
        <v>995</v>
      </c>
      <c r="K29" s="327"/>
      <c r="L29" s="328"/>
      <c r="M29" s="328"/>
      <c r="N29" s="329"/>
      <c r="O29" s="329"/>
      <c r="P29" s="330"/>
      <c r="Q29" s="330"/>
      <c r="R29" s="326"/>
      <c r="S29" s="331"/>
      <c r="T29" s="329"/>
      <c r="U29" s="329"/>
      <c r="V29" s="329"/>
      <c r="W29" s="329"/>
      <c r="X29" s="330"/>
      <c r="Y29" s="330"/>
      <c r="Z29" s="326"/>
      <c r="AA29" s="331" t="s">
        <v>105</v>
      </c>
      <c r="AB29" s="329" t="s">
        <v>105</v>
      </c>
      <c r="AC29" s="329" t="s">
        <v>157</v>
      </c>
      <c r="AD29" s="329" t="s">
        <v>157</v>
      </c>
      <c r="AE29" s="329" t="s">
        <v>157</v>
      </c>
      <c r="AF29" s="329" t="s">
        <v>805</v>
      </c>
      <c r="AG29" s="329" t="s">
        <v>804</v>
      </c>
      <c r="AH29" s="330" t="s">
        <v>995</v>
      </c>
      <c r="AI29" s="330" t="s">
        <v>995</v>
      </c>
      <c r="AJ29" s="326" t="s">
        <v>995</v>
      </c>
    </row>
    <row r="30" spans="1:36" x14ac:dyDescent="0.2">
      <c r="A30" s="332"/>
      <c r="B30" s="146"/>
      <c r="C30" s="146"/>
      <c r="D30" s="146"/>
      <c r="E30" s="146"/>
      <c r="F30" s="146"/>
      <c r="G30" s="146"/>
      <c r="H30" s="146"/>
      <c r="I30" s="146"/>
      <c r="J30" s="333"/>
      <c r="K30" s="333"/>
      <c r="L30" s="333"/>
      <c r="M30" s="333"/>
      <c r="N30" s="333"/>
      <c r="S30" s="334"/>
      <c r="T30" s="334"/>
      <c r="U30" s="334"/>
      <c r="V30" s="334"/>
      <c r="W30" s="334"/>
      <c r="X30" s="334"/>
      <c r="Y30" s="334"/>
      <c r="Z30" s="334"/>
      <c r="AA30" s="334"/>
      <c r="AB30" s="334"/>
      <c r="AC30" s="334"/>
      <c r="AD30" s="334"/>
    </row>
    <row r="31" spans="1:36" x14ac:dyDescent="0.2">
      <c r="A31" s="335"/>
      <c r="B31" s="150"/>
      <c r="C31" s="150"/>
      <c r="D31" s="150"/>
      <c r="E31" s="150"/>
      <c r="F31" s="150"/>
      <c r="G31" s="150"/>
      <c r="H31" s="150"/>
      <c r="I31" s="150"/>
      <c r="J31" s="336"/>
      <c r="K31" s="336"/>
      <c r="L31" s="336"/>
      <c r="M31" s="336"/>
      <c r="N31" s="336"/>
      <c r="O31" s="337"/>
      <c r="P31" s="337"/>
      <c r="Q31" s="337"/>
      <c r="R31" s="337"/>
      <c r="S31" s="338"/>
      <c r="T31" s="338"/>
      <c r="U31" s="338"/>
      <c r="V31" s="338"/>
      <c r="W31" s="338"/>
      <c r="X31" s="338"/>
      <c r="Y31" s="338"/>
      <c r="Z31" s="338"/>
      <c r="AA31" s="338"/>
      <c r="AB31" s="338"/>
      <c r="AC31" s="338"/>
      <c r="AD31" s="338"/>
      <c r="AE31" s="339"/>
      <c r="AF31" s="339"/>
      <c r="AG31" s="339"/>
      <c r="AH31" s="339"/>
      <c r="AI31" s="339"/>
      <c r="AJ31" s="339"/>
    </row>
    <row r="32" spans="1:36" x14ac:dyDescent="0.2">
      <c r="A32" s="1" t="s">
        <v>285</v>
      </c>
    </row>
    <row r="33" spans="1:36" x14ac:dyDescent="0.2">
      <c r="A33" s="1" t="s">
        <v>286</v>
      </c>
    </row>
    <row r="34" spans="1:36" x14ac:dyDescent="0.2">
      <c r="A34" s="1" t="s">
        <v>673</v>
      </c>
    </row>
    <row r="35" spans="1:36" x14ac:dyDescent="0.2">
      <c r="A35" s="1" t="s">
        <v>861</v>
      </c>
    </row>
    <row r="36" spans="1:36" x14ac:dyDescent="0.2">
      <c r="A36" s="1" t="s">
        <v>862</v>
      </c>
    </row>
    <row r="37" spans="1:36" x14ac:dyDescent="0.2">
      <c r="A37" s="1" t="s">
        <v>863</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45"/>
      <c r="AF37" s="45"/>
      <c r="AG37" s="45"/>
      <c r="AH37" s="45"/>
      <c r="AI37" s="45"/>
      <c r="AJ37" s="45"/>
    </row>
    <row r="38" spans="1:36" x14ac:dyDescent="0.2">
      <c r="A38" s="1" t="s">
        <v>675</v>
      </c>
    </row>
    <row r="39" spans="1:36" x14ac:dyDescent="0.2">
      <c r="A39" s="1" t="s">
        <v>1016</v>
      </c>
    </row>
    <row r="40" spans="1:36" x14ac:dyDescent="0.2">
      <c r="A40" s="1" t="s">
        <v>287</v>
      </c>
    </row>
    <row r="41" spans="1:36" x14ac:dyDescent="0.2">
      <c r="A41" s="1" t="s">
        <v>864</v>
      </c>
    </row>
    <row r="42" spans="1:36" x14ac:dyDescent="0.2">
      <c r="A42" s="1" t="s">
        <v>865</v>
      </c>
    </row>
    <row r="43" spans="1:36" x14ac:dyDescent="0.2">
      <c r="A43" s="1" t="s">
        <v>674</v>
      </c>
    </row>
    <row r="44" spans="1:36" x14ac:dyDescent="0.2">
      <c r="A44" s="1" t="s">
        <v>677</v>
      </c>
    </row>
    <row r="45" spans="1:36" ht="20.25" customHeight="1" x14ac:dyDescent="0.2">
      <c r="A45" s="1010" t="s">
        <v>737</v>
      </c>
      <c r="B45" s="1010"/>
      <c r="C45" s="1010"/>
      <c r="D45" s="1010"/>
      <c r="E45" s="1010"/>
      <c r="F45" s="1010"/>
      <c r="G45" s="1010"/>
      <c r="H45" s="1010"/>
      <c r="I45" s="1010"/>
      <c r="J45" s="1010"/>
      <c r="K45" s="1010"/>
      <c r="L45" s="1010"/>
      <c r="M45" s="1010"/>
      <c r="N45" s="1010"/>
      <c r="O45" s="1010"/>
      <c r="P45" s="1010"/>
      <c r="Q45" s="1010"/>
      <c r="R45" s="1010"/>
      <c r="S45" s="1010"/>
      <c r="T45" s="1010"/>
      <c r="U45" s="1010"/>
      <c r="V45" s="1010"/>
      <c r="W45" s="1010"/>
      <c r="X45" s="1010"/>
      <c r="Y45" s="1010"/>
      <c r="Z45" s="1010"/>
      <c r="AA45" s="1010"/>
      <c r="AB45" s="1010"/>
      <c r="AC45" s="1010"/>
      <c r="AD45" s="1010"/>
      <c r="AE45" s="1010"/>
      <c r="AF45" s="1010"/>
      <c r="AG45" s="1010"/>
      <c r="AH45" s="1010"/>
      <c r="AI45" s="1010"/>
      <c r="AJ45" s="1010"/>
    </row>
    <row r="46" spans="1:36" x14ac:dyDescent="0.2">
      <c r="A46" s="1" t="s">
        <v>190</v>
      </c>
    </row>
    <row r="47" spans="1:36" x14ac:dyDescent="0.2">
      <c r="A47" s="1" t="s">
        <v>288</v>
      </c>
    </row>
    <row r="48" spans="1:36" x14ac:dyDescent="0.2">
      <c r="A48" s="1" t="s">
        <v>289</v>
      </c>
    </row>
    <row r="49" spans="1:36" x14ac:dyDescent="0.2">
      <c r="A49" s="1" t="s">
        <v>290</v>
      </c>
    </row>
    <row r="50" spans="1:36" x14ac:dyDescent="0.2">
      <c r="A50" s="1" t="s">
        <v>291</v>
      </c>
    </row>
    <row r="51" spans="1:36" x14ac:dyDescent="0.2">
      <c r="A51" s="1" t="s">
        <v>866</v>
      </c>
    </row>
    <row r="52" spans="1:36" x14ac:dyDescent="0.2">
      <c r="A52" s="1" t="s">
        <v>292</v>
      </c>
    </row>
    <row r="53" spans="1:36" ht="31.5" customHeight="1" x14ac:dyDescent="0.2">
      <c r="A53" s="1005" t="s">
        <v>867</v>
      </c>
      <c r="B53" s="1005"/>
      <c r="C53" s="1005"/>
      <c r="D53" s="1005"/>
      <c r="E53" s="1005"/>
      <c r="F53" s="1005"/>
      <c r="G53" s="1005"/>
      <c r="H53" s="1005"/>
      <c r="I53" s="1005"/>
      <c r="J53" s="1005"/>
      <c r="K53" s="1005"/>
      <c r="L53" s="1005"/>
      <c r="M53" s="1005"/>
      <c r="N53" s="1005"/>
      <c r="O53" s="1005"/>
      <c r="P53" s="1005"/>
      <c r="Q53" s="1005"/>
      <c r="R53" s="1005"/>
      <c r="S53" s="1005"/>
      <c r="T53" s="1005"/>
      <c r="U53" s="1005"/>
      <c r="V53" s="1005"/>
      <c r="W53" s="1005"/>
      <c r="X53" s="1005"/>
      <c r="Y53" s="1005"/>
      <c r="Z53" s="1005"/>
      <c r="AA53" s="1005"/>
      <c r="AB53" s="1005"/>
      <c r="AC53" s="1005"/>
      <c r="AD53" s="1005"/>
      <c r="AE53" s="1005"/>
      <c r="AF53" s="1005"/>
      <c r="AG53" s="1005"/>
      <c r="AH53" s="1005"/>
      <c r="AI53" s="1005"/>
      <c r="AJ53" s="1005"/>
    </row>
    <row r="54" spans="1:36" x14ac:dyDescent="0.2">
      <c r="A54" s="1" t="s">
        <v>868</v>
      </c>
    </row>
    <row r="55" spans="1:36" x14ac:dyDescent="0.2">
      <c r="A55" s="1" t="s">
        <v>678</v>
      </c>
    </row>
    <row r="56" spans="1:36" x14ac:dyDescent="0.2">
      <c r="A56" s="1" t="s">
        <v>293</v>
      </c>
    </row>
    <row r="57" spans="1:36" x14ac:dyDescent="0.2">
      <c r="A57" s="1" t="s">
        <v>294</v>
      </c>
    </row>
    <row r="58" spans="1:36" x14ac:dyDescent="0.2">
      <c r="A58" s="1" t="s">
        <v>295</v>
      </c>
    </row>
    <row r="59" spans="1:36" x14ac:dyDescent="0.2">
      <c r="A59" s="1" t="s">
        <v>296</v>
      </c>
    </row>
    <row r="60" spans="1:36" x14ac:dyDescent="0.2">
      <c r="A60" s="1" t="s">
        <v>676</v>
      </c>
    </row>
    <row r="61" spans="1:36" x14ac:dyDescent="0.2">
      <c r="A61" s="1" t="s">
        <v>869</v>
      </c>
    </row>
    <row r="62" spans="1:36" x14ac:dyDescent="0.2">
      <c r="A62" s="1" t="s">
        <v>1021</v>
      </c>
    </row>
    <row r="63" spans="1:36" s="1" customFormat="1" ht="12.6" customHeight="1" x14ac:dyDescent="0.15">
      <c r="A63" s="56" t="s">
        <v>1044</v>
      </c>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row>
    <row r="64" spans="1:36" x14ac:dyDescent="0.2">
      <c r="A64" s="1" t="s">
        <v>297</v>
      </c>
    </row>
    <row r="65" spans="1:36" x14ac:dyDescent="0.2">
      <c r="A65" s="1" t="s">
        <v>298</v>
      </c>
    </row>
    <row r="66" spans="1:36" x14ac:dyDescent="0.2">
      <c r="A66" s="1" t="s">
        <v>299</v>
      </c>
    </row>
    <row r="67" spans="1:36" x14ac:dyDescent="0.2">
      <c r="A67" s="1" t="s">
        <v>679</v>
      </c>
    </row>
    <row r="68" spans="1:36" s="268" customFormat="1" x14ac:dyDescent="0.2">
      <c r="A68" s="1" t="s">
        <v>1015</v>
      </c>
      <c r="B68" s="1"/>
      <c r="C68" s="1"/>
      <c r="D68" s="1"/>
      <c r="E68" s="1"/>
      <c r="F68" s="1"/>
      <c r="G68" s="1"/>
      <c r="H68" s="1"/>
      <c r="I68" s="1"/>
      <c r="J68" s="1"/>
      <c r="K68" s="1"/>
      <c r="L68" s="1"/>
      <c r="M68" s="1"/>
      <c r="N68" s="1"/>
      <c r="O68" s="59"/>
      <c r="P68" s="59"/>
      <c r="Q68" s="59"/>
      <c r="R68" s="59"/>
      <c r="S68" s="1"/>
      <c r="T68" s="1"/>
      <c r="U68" s="1"/>
      <c r="V68" s="1"/>
      <c r="W68" s="1"/>
      <c r="X68" s="1"/>
      <c r="Y68" s="1"/>
      <c r="Z68" s="1"/>
      <c r="AA68" s="1"/>
      <c r="AB68" s="1"/>
      <c r="AC68" s="1"/>
      <c r="AD68" s="1"/>
      <c r="AE68" s="1"/>
      <c r="AF68" s="1"/>
      <c r="AG68" s="1"/>
      <c r="AH68" s="1"/>
      <c r="AI68" s="1"/>
      <c r="AJ68" s="1"/>
    </row>
    <row r="69" spans="1:36" s="268" customFormat="1" x14ac:dyDescent="0.2">
      <c r="A69" s="1" t="s">
        <v>680</v>
      </c>
      <c r="B69" s="1"/>
      <c r="C69" s="1"/>
      <c r="D69" s="1"/>
      <c r="E69" s="1"/>
      <c r="F69" s="1"/>
      <c r="G69" s="1"/>
      <c r="H69" s="1"/>
      <c r="I69" s="1"/>
      <c r="J69" s="1"/>
      <c r="K69" s="1"/>
      <c r="L69" s="1"/>
      <c r="M69" s="1"/>
      <c r="N69" s="1"/>
      <c r="O69" s="59"/>
      <c r="P69" s="59"/>
      <c r="Q69" s="59"/>
      <c r="R69" s="59"/>
      <c r="S69" s="1"/>
      <c r="T69" s="1"/>
      <c r="U69" s="1"/>
      <c r="V69" s="1"/>
      <c r="W69" s="1"/>
      <c r="X69" s="1"/>
      <c r="Y69" s="1"/>
      <c r="Z69" s="1"/>
      <c r="AA69" s="1"/>
      <c r="AB69" s="1"/>
      <c r="AC69" s="1"/>
      <c r="AD69" s="1"/>
      <c r="AE69" s="1"/>
      <c r="AF69" s="1"/>
      <c r="AG69" s="1"/>
      <c r="AH69" s="1"/>
      <c r="AI69" s="1"/>
      <c r="AJ69" s="1"/>
    </row>
    <row r="70" spans="1:36" s="268" customFormat="1" x14ac:dyDescent="0.2">
      <c r="A70" s="1" t="s">
        <v>681</v>
      </c>
      <c r="B70" s="1"/>
      <c r="C70" s="1"/>
      <c r="D70" s="1"/>
      <c r="E70" s="1"/>
      <c r="F70" s="1"/>
      <c r="G70" s="1"/>
      <c r="H70" s="1"/>
      <c r="I70" s="1"/>
      <c r="J70" s="1"/>
      <c r="K70" s="1"/>
      <c r="L70" s="1"/>
      <c r="M70" s="1"/>
      <c r="N70" s="1"/>
      <c r="O70" s="59"/>
      <c r="P70" s="59"/>
      <c r="Q70" s="59"/>
      <c r="R70" s="59"/>
      <c r="S70" s="1"/>
      <c r="T70" s="1"/>
      <c r="U70" s="1"/>
      <c r="V70" s="1"/>
      <c r="W70" s="1"/>
      <c r="X70" s="1"/>
      <c r="Y70" s="1"/>
      <c r="Z70" s="1"/>
      <c r="AA70" s="1"/>
      <c r="AB70" s="1"/>
      <c r="AC70" s="1"/>
      <c r="AD70" s="1"/>
      <c r="AE70" s="1"/>
      <c r="AF70" s="1"/>
      <c r="AG70" s="1"/>
      <c r="AH70" s="1"/>
      <c r="AI70" s="1"/>
      <c r="AJ70" s="1"/>
    </row>
    <row r="71" spans="1:36" s="268" customFormat="1" x14ac:dyDescent="0.2">
      <c r="A71" s="1" t="s">
        <v>1017</v>
      </c>
      <c r="B71" s="1"/>
      <c r="C71" s="1"/>
      <c r="D71" s="1"/>
      <c r="E71" s="1"/>
      <c r="F71" s="1"/>
      <c r="G71" s="1"/>
      <c r="H71" s="1"/>
      <c r="I71" s="1"/>
      <c r="J71" s="1"/>
      <c r="K71" s="1"/>
      <c r="L71" s="1"/>
      <c r="M71" s="1"/>
      <c r="N71" s="1"/>
      <c r="O71" s="59"/>
      <c r="P71" s="59"/>
      <c r="Q71" s="59"/>
      <c r="R71" s="59"/>
      <c r="S71" s="1"/>
      <c r="T71" s="1"/>
      <c r="U71" s="1"/>
      <c r="V71" s="1"/>
      <c r="W71" s="1"/>
      <c r="X71" s="1"/>
      <c r="Y71" s="1"/>
      <c r="Z71" s="1"/>
      <c r="AA71" s="1"/>
      <c r="AB71" s="1"/>
      <c r="AC71" s="1"/>
      <c r="AD71" s="1"/>
      <c r="AE71" s="1"/>
      <c r="AF71" s="1"/>
      <c r="AG71" s="1"/>
      <c r="AH71" s="1"/>
      <c r="AI71" s="1"/>
      <c r="AJ71" s="1"/>
    </row>
    <row r="72" spans="1:36" x14ac:dyDescent="0.2">
      <c r="A72" s="155"/>
      <c r="B72" s="155"/>
      <c r="C72" s="155"/>
      <c r="D72" s="155"/>
      <c r="E72" s="155"/>
      <c r="F72" s="155"/>
      <c r="G72" s="155"/>
      <c r="H72" s="155"/>
      <c r="I72" s="155"/>
      <c r="J72" s="155"/>
      <c r="K72" s="155"/>
      <c r="L72" s="155"/>
      <c r="M72" s="155"/>
      <c r="N72" s="155"/>
      <c r="O72" s="156"/>
      <c r="P72" s="156"/>
      <c r="Q72" s="156"/>
      <c r="R72" s="156"/>
      <c r="S72" s="155"/>
      <c r="T72" s="155"/>
      <c r="U72" s="155"/>
      <c r="V72" s="155"/>
      <c r="W72" s="155"/>
      <c r="X72" s="155"/>
      <c r="Y72" s="155"/>
      <c r="Z72" s="155"/>
      <c r="AA72" s="155"/>
      <c r="AB72" s="155"/>
      <c r="AC72" s="155"/>
      <c r="AD72" s="155"/>
      <c r="AE72" s="155"/>
      <c r="AF72" s="155"/>
      <c r="AG72" s="155"/>
      <c r="AH72" s="155"/>
      <c r="AI72" s="155"/>
      <c r="AJ72" s="155"/>
    </row>
    <row r="73" spans="1:36" x14ac:dyDescent="0.2">
      <c r="A73" s="1" t="s">
        <v>300</v>
      </c>
    </row>
    <row r="74" spans="1:36" x14ac:dyDescent="0.2">
      <c r="A74" s="1" t="s">
        <v>301</v>
      </c>
    </row>
    <row r="75" spans="1:36" x14ac:dyDescent="0.2">
      <c r="A75" s="1" t="s">
        <v>691</v>
      </c>
    </row>
    <row r="76" spans="1:36" x14ac:dyDescent="0.2">
      <c r="A76" s="1" t="s">
        <v>736</v>
      </c>
    </row>
    <row r="77" spans="1:36" x14ac:dyDescent="0.2">
      <c r="A77" s="1" t="s">
        <v>870</v>
      </c>
    </row>
    <row r="78" spans="1:36" x14ac:dyDescent="0.2">
      <c r="A78" s="1" t="s">
        <v>871</v>
      </c>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45"/>
      <c r="AF78" s="45"/>
      <c r="AG78" s="45"/>
      <c r="AH78" s="45"/>
      <c r="AI78" s="45"/>
      <c r="AJ78" s="45"/>
    </row>
    <row r="79" spans="1:36" x14ac:dyDescent="0.2">
      <c r="A79" s="1" t="s">
        <v>692</v>
      </c>
    </row>
    <row r="80" spans="1:36" x14ac:dyDescent="0.2">
      <c r="A80" s="1" t="s">
        <v>1024</v>
      </c>
    </row>
    <row r="81" spans="1:36" x14ac:dyDescent="0.2">
      <c r="A81" s="1" t="s">
        <v>302</v>
      </c>
    </row>
    <row r="82" spans="1:36" x14ac:dyDescent="0.2">
      <c r="A82" s="1005" t="s">
        <v>303</v>
      </c>
      <c r="B82" s="1005"/>
      <c r="C82" s="1005"/>
      <c r="D82" s="1005"/>
      <c r="E82" s="1005"/>
      <c r="F82" s="1005"/>
      <c r="G82" s="1005"/>
      <c r="H82" s="1005"/>
      <c r="I82" s="1005"/>
      <c r="J82" s="1005"/>
      <c r="K82" s="1005"/>
      <c r="L82" s="1005"/>
      <c r="M82" s="1005"/>
      <c r="N82" s="1005"/>
      <c r="O82" s="1005"/>
      <c r="P82" s="1005"/>
      <c r="Q82" s="1005"/>
      <c r="R82" s="1005"/>
      <c r="S82" s="1005"/>
      <c r="T82" s="1005"/>
      <c r="U82" s="1005"/>
      <c r="V82" s="1005"/>
      <c r="W82" s="1005"/>
      <c r="X82" s="1005"/>
      <c r="Y82" s="1005"/>
      <c r="Z82" s="1005"/>
      <c r="AA82" s="1005"/>
      <c r="AB82" s="1005"/>
      <c r="AC82" s="1005"/>
      <c r="AD82" s="1005"/>
      <c r="AE82" s="1005"/>
      <c r="AF82" s="1005"/>
      <c r="AG82" s="1005"/>
      <c r="AH82" s="1005"/>
      <c r="AI82" s="1005"/>
      <c r="AJ82" s="1005"/>
    </row>
    <row r="83" spans="1:36" x14ac:dyDescent="0.2">
      <c r="A83" s="1" t="s">
        <v>304</v>
      </c>
    </row>
    <row r="84" spans="1:36" x14ac:dyDescent="0.2">
      <c r="A84" s="1" t="s">
        <v>693</v>
      </c>
    </row>
    <row r="85" spans="1:36" x14ac:dyDescent="0.2">
      <c r="A85" s="1" t="s">
        <v>695</v>
      </c>
    </row>
    <row r="86" spans="1:36" ht="35.25" customHeight="1" x14ac:dyDescent="0.2">
      <c r="A86" s="1005" t="s">
        <v>778</v>
      </c>
      <c r="B86" s="1005"/>
      <c r="C86" s="1005"/>
      <c r="D86" s="1005"/>
      <c r="E86" s="1005"/>
      <c r="F86" s="1005"/>
      <c r="G86" s="1005"/>
      <c r="H86" s="1005"/>
      <c r="I86" s="1005"/>
      <c r="J86" s="1005"/>
      <c r="K86" s="1005"/>
      <c r="L86" s="1005"/>
      <c r="M86" s="1005"/>
      <c r="N86" s="1005"/>
      <c r="O86" s="1005"/>
      <c r="P86" s="1005"/>
      <c r="Q86" s="1005"/>
      <c r="R86" s="1005"/>
      <c r="S86" s="1005"/>
      <c r="T86" s="1005"/>
      <c r="U86" s="1005"/>
      <c r="V86" s="1005"/>
      <c r="W86" s="1005"/>
      <c r="X86" s="1005"/>
      <c r="Y86" s="1005"/>
      <c r="Z86" s="1005"/>
      <c r="AA86" s="1005"/>
      <c r="AB86" s="1005"/>
      <c r="AC86" s="1005"/>
      <c r="AD86" s="1005"/>
      <c r="AE86" s="1005"/>
      <c r="AF86" s="1005"/>
      <c r="AG86" s="1005"/>
      <c r="AH86" s="1005"/>
      <c r="AI86" s="1005"/>
      <c r="AJ86" s="1005"/>
    </row>
    <row r="87" spans="1:36" x14ac:dyDescent="0.2">
      <c r="A87" s="1" t="s">
        <v>270</v>
      </c>
    </row>
    <row r="88" spans="1:36" x14ac:dyDescent="0.2">
      <c r="A88" s="1" t="s">
        <v>305</v>
      </c>
    </row>
    <row r="89" spans="1:36" x14ac:dyDescent="0.2">
      <c r="A89" s="1" t="s">
        <v>306</v>
      </c>
    </row>
    <row r="90" spans="1:36" x14ac:dyDescent="0.2">
      <c r="A90" s="1" t="s">
        <v>307</v>
      </c>
    </row>
    <row r="91" spans="1:36" x14ac:dyDescent="0.2">
      <c r="A91" s="1" t="s">
        <v>308</v>
      </c>
    </row>
    <row r="92" spans="1:36" x14ac:dyDescent="0.2">
      <c r="A92" s="1" t="s">
        <v>309</v>
      </c>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row>
    <row r="93" spans="1:36" x14ac:dyDescent="0.2">
      <c r="A93" s="1" t="s">
        <v>310</v>
      </c>
    </row>
    <row r="94" spans="1:36" ht="36.75" customHeight="1" x14ac:dyDescent="0.2">
      <c r="A94" s="1005" t="s">
        <v>311</v>
      </c>
      <c r="B94" s="1005"/>
      <c r="C94" s="1005"/>
      <c r="D94" s="1005"/>
      <c r="E94" s="1005"/>
      <c r="F94" s="1005"/>
      <c r="G94" s="1005"/>
      <c r="H94" s="1005"/>
      <c r="I94" s="1005"/>
      <c r="J94" s="1005"/>
      <c r="K94" s="1005"/>
      <c r="L94" s="1005"/>
      <c r="M94" s="1005"/>
      <c r="N94" s="1005"/>
      <c r="O94" s="1005"/>
      <c r="P94" s="1005"/>
      <c r="Q94" s="1005"/>
      <c r="R94" s="1005"/>
      <c r="S94" s="1005"/>
      <c r="T94" s="1005"/>
      <c r="U94" s="1005"/>
      <c r="V94" s="1005"/>
      <c r="W94" s="1005"/>
      <c r="X94" s="1005"/>
      <c r="Y94" s="1005"/>
      <c r="Z94" s="1005"/>
      <c r="AA94" s="1005"/>
      <c r="AB94" s="1005"/>
      <c r="AC94" s="1005"/>
      <c r="AD94" s="1005"/>
      <c r="AE94" s="1005"/>
      <c r="AF94" s="1005"/>
      <c r="AG94" s="1005"/>
      <c r="AH94" s="1005"/>
      <c r="AI94" s="1005"/>
      <c r="AJ94" s="1005"/>
    </row>
    <row r="95" spans="1:36" x14ac:dyDescent="0.2">
      <c r="A95" s="1" t="s">
        <v>312</v>
      </c>
    </row>
    <row r="96" spans="1:36" x14ac:dyDescent="0.2">
      <c r="A96" s="1" t="s">
        <v>696</v>
      </c>
    </row>
    <row r="97" spans="1:36" x14ac:dyDescent="0.2">
      <c r="A97" s="1" t="s">
        <v>313</v>
      </c>
    </row>
    <row r="98" spans="1:36" s="1" customFormat="1" ht="12" customHeight="1" x14ac:dyDescent="0.15">
      <c r="A98" s="1" t="s">
        <v>1045</v>
      </c>
      <c r="J98" s="59"/>
      <c r="K98" s="59"/>
    </row>
    <row r="99" spans="1:36" x14ac:dyDescent="0.2">
      <c r="A99" s="1" t="s">
        <v>314</v>
      </c>
    </row>
    <row r="100" spans="1:36" x14ac:dyDescent="0.2">
      <c r="A100" s="1" t="s">
        <v>315</v>
      </c>
    </row>
    <row r="101" spans="1:36" x14ac:dyDescent="0.2">
      <c r="A101" s="1" t="s">
        <v>316</v>
      </c>
    </row>
    <row r="102" spans="1:36" x14ac:dyDescent="0.2">
      <c r="A102" s="1" t="s">
        <v>694</v>
      </c>
    </row>
    <row r="103" spans="1:36" x14ac:dyDescent="0.2">
      <c r="A103" s="1" t="s">
        <v>738</v>
      </c>
    </row>
    <row r="104" spans="1:36" x14ac:dyDescent="0.2">
      <c r="A104" s="1005" t="s">
        <v>1022</v>
      </c>
      <c r="B104" s="1005"/>
      <c r="C104" s="1005"/>
      <c r="D104" s="1005"/>
      <c r="E104" s="1005"/>
      <c r="F104" s="1005"/>
      <c r="G104" s="1005"/>
      <c r="H104" s="1005"/>
      <c r="I104" s="1005"/>
      <c r="J104" s="1005"/>
      <c r="K104" s="1005"/>
      <c r="L104" s="1005"/>
      <c r="M104" s="1005"/>
      <c r="N104" s="1005"/>
      <c r="O104" s="1005"/>
      <c r="P104" s="1005"/>
      <c r="Q104" s="1005"/>
      <c r="R104" s="1005"/>
      <c r="S104" s="1005"/>
      <c r="T104" s="1005"/>
      <c r="U104" s="1005"/>
      <c r="V104" s="1005"/>
      <c r="W104" s="1005"/>
      <c r="X104" s="1005"/>
      <c r="Y104" s="1005"/>
      <c r="Z104" s="1005"/>
      <c r="AA104" s="1005"/>
      <c r="AB104" s="1005"/>
      <c r="AC104" s="1005"/>
      <c r="AD104" s="1005"/>
      <c r="AE104" s="1005"/>
      <c r="AF104" s="1005"/>
      <c r="AG104" s="1005"/>
      <c r="AH104" s="1005"/>
      <c r="AI104" s="1005"/>
      <c r="AJ104" s="1005"/>
    </row>
    <row r="105" spans="1:36" x14ac:dyDescent="0.2">
      <c r="A105" s="1" t="s">
        <v>317</v>
      </c>
    </row>
    <row r="106" spans="1:36" x14ac:dyDescent="0.2">
      <c r="A106" s="1" t="s">
        <v>318</v>
      </c>
    </row>
    <row r="107" spans="1:36" x14ac:dyDescent="0.2">
      <c r="A107" s="1" t="s">
        <v>319</v>
      </c>
    </row>
    <row r="108" spans="1:36" x14ac:dyDescent="0.2">
      <c r="A108" s="1" t="s">
        <v>697</v>
      </c>
    </row>
    <row r="109" spans="1:36" x14ac:dyDescent="0.2">
      <c r="A109" s="1" t="s">
        <v>1026</v>
      </c>
    </row>
    <row r="110" spans="1:36" x14ac:dyDescent="0.2">
      <c r="A110" s="1" t="s">
        <v>698</v>
      </c>
    </row>
    <row r="111" spans="1:36" x14ac:dyDescent="0.2">
      <c r="A111" s="1" t="s">
        <v>699</v>
      </c>
    </row>
    <row r="112" spans="1:36" s="268" customFormat="1" x14ac:dyDescent="0.2">
      <c r="A112" s="1" t="s">
        <v>1027</v>
      </c>
      <c r="B112" s="1"/>
      <c r="C112" s="1"/>
      <c r="D112" s="1"/>
      <c r="E112" s="1"/>
      <c r="F112" s="1"/>
      <c r="G112" s="1"/>
      <c r="H112" s="1"/>
      <c r="I112" s="1"/>
      <c r="J112" s="1"/>
      <c r="K112" s="1"/>
      <c r="L112" s="1"/>
      <c r="M112" s="1"/>
      <c r="N112" s="1"/>
      <c r="O112" s="59"/>
      <c r="P112" s="59"/>
      <c r="Q112" s="59"/>
      <c r="R112" s="59"/>
      <c r="S112" s="1"/>
      <c r="T112" s="1"/>
      <c r="U112" s="1"/>
      <c r="V112" s="1"/>
      <c r="W112" s="1"/>
      <c r="X112" s="1"/>
      <c r="Y112" s="1"/>
      <c r="Z112" s="1"/>
      <c r="AA112" s="1"/>
      <c r="AB112" s="1"/>
      <c r="AC112" s="1"/>
      <c r="AD112" s="1"/>
      <c r="AE112" s="1"/>
      <c r="AF112" s="1"/>
      <c r="AG112" s="1"/>
      <c r="AH112" s="1"/>
      <c r="AI112" s="1"/>
      <c r="AJ112" s="1"/>
    </row>
    <row r="113" spans="1:36" x14ac:dyDescent="0.2">
      <c r="A113" s="155"/>
      <c r="B113" s="155"/>
      <c r="C113" s="155"/>
      <c r="D113" s="155"/>
      <c r="E113" s="155"/>
      <c r="F113" s="155"/>
      <c r="G113" s="155"/>
      <c r="H113" s="155"/>
      <c r="I113" s="155"/>
      <c r="J113" s="155"/>
      <c r="K113" s="155"/>
      <c r="L113" s="155"/>
      <c r="M113" s="155"/>
      <c r="N113" s="155"/>
      <c r="O113" s="156"/>
      <c r="P113" s="156"/>
      <c r="Q113" s="156"/>
      <c r="R113" s="156"/>
      <c r="S113" s="155"/>
      <c r="T113" s="155"/>
      <c r="U113" s="155"/>
      <c r="V113" s="155"/>
      <c r="W113" s="155"/>
      <c r="X113" s="155"/>
      <c r="Y113" s="155"/>
      <c r="Z113" s="155"/>
      <c r="AA113" s="155"/>
      <c r="AB113" s="155"/>
      <c r="AC113" s="155"/>
      <c r="AD113" s="155"/>
      <c r="AE113" s="155"/>
      <c r="AF113" s="155"/>
      <c r="AG113" s="155"/>
      <c r="AH113" s="155"/>
      <c r="AI113" s="155"/>
      <c r="AJ113" s="155"/>
    </row>
    <row r="114" spans="1:36" x14ac:dyDescent="0.2">
      <c r="A114" s="1" t="s">
        <v>320</v>
      </c>
    </row>
    <row r="115" spans="1:36" x14ac:dyDescent="0.2">
      <c r="A115" s="1" t="s">
        <v>321</v>
      </c>
    </row>
    <row r="116" spans="1:36" x14ac:dyDescent="0.2">
      <c r="A116" s="1" t="s">
        <v>682</v>
      </c>
    </row>
    <row r="117" spans="1:36" x14ac:dyDescent="0.2">
      <c r="A117" s="1" t="s">
        <v>739</v>
      </c>
    </row>
    <row r="118" spans="1:36" x14ac:dyDescent="0.2">
      <c r="A118" s="1" t="s">
        <v>872</v>
      </c>
    </row>
    <row r="119" spans="1:36" x14ac:dyDescent="0.2">
      <c r="A119" s="1" t="s">
        <v>873</v>
      </c>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45"/>
      <c r="AF119" s="45"/>
      <c r="AG119" s="45"/>
      <c r="AH119" s="45"/>
      <c r="AI119" s="45"/>
      <c r="AJ119" s="45"/>
    </row>
    <row r="120" spans="1:36" x14ac:dyDescent="0.2">
      <c r="A120" s="1" t="s">
        <v>683</v>
      </c>
    </row>
    <row r="121" spans="1:36" x14ac:dyDescent="0.2">
      <c r="A121" s="1" t="s">
        <v>1025</v>
      </c>
    </row>
    <row r="122" spans="1:36" x14ac:dyDescent="0.2">
      <c r="A122" s="1" t="s">
        <v>322</v>
      </c>
    </row>
    <row r="123" spans="1:36" x14ac:dyDescent="0.2">
      <c r="A123" s="1" t="s">
        <v>323</v>
      </c>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row>
    <row r="124" spans="1:36" x14ac:dyDescent="0.2">
      <c r="A124" s="1" t="s">
        <v>324</v>
      </c>
    </row>
    <row r="125" spans="1:36" x14ac:dyDescent="0.2">
      <c r="A125" s="1" t="s">
        <v>684</v>
      </c>
    </row>
    <row r="126" spans="1:36" x14ac:dyDescent="0.2">
      <c r="A126" s="1" t="s">
        <v>686</v>
      </c>
    </row>
    <row r="127" spans="1:36" ht="24" customHeight="1" x14ac:dyDescent="0.2">
      <c r="A127" s="1005" t="s">
        <v>740</v>
      </c>
      <c r="B127" s="1005"/>
      <c r="C127" s="1005"/>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5"/>
      <c r="AA127" s="1005"/>
      <c r="AB127" s="1005"/>
      <c r="AC127" s="1005"/>
      <c r="AD127" s="1005"/>
      <c r="AE127" s="1005"/>
      <c r="AF127" s="1005"/>
      <c r="AG127" s="1005"/>
      <c r="AH127" s="1005"/>
      <c r="AI127" s="1005"/>
      <c r="AJ127" s="1005"/>
    </row>
    <row r="128" spans="1:36" x14ac:dyDescent="0.2">
      <c r="A128" s="1" t="s">
        <v>280</v>
      </c>
    </row>
    <row r="129" spans="1:36" x14ac:dyDescent="0.2">
      <c r="A129" s="1" t="s">
        <v>325</v>
      </c>
    </row>
    <row r="130" spans="1:36" x14ac:dyDescent="0.2">
      <c r="A130" s="1" t="s">
        <v>326</v>
      </c>
    </row>
    <row r="131" spans="1:36" x14ac:dyDescent="0.2">
      <c r="A131" s="1" t="s">
        <v>327</v>
      </c>
    </row>
    <row r="132" spans="1:36" x14ac:dyDescent="0.2">
      <c r="A132" s="1" t="s">
        <v>328</v>
      </c>
    </row>
    <row r="133" spans="1:36" x14ac:dyDescent="0.2">
      <c r="A133" s="1" t="s">
        <v>329</v>
      </c>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row>
    <row r="134" spans="1:36" x14ac:dyDescent="0.2">
      <c r="A134" s="1" t="s">
        <v>330</v>
      </c>
    </row>
    <row r="135" spans="1:36" ht="24.75" customHeight="1" x14ac:dyDescent="0.2">
      <c r="A135" s="1005" t="s">
        <v>331</v>
      </c>
      <c r="B135" s="1005"/>
      <c r="C135" s="1005"/>
      <c r="D135" s="1005"/>
      <c r="E135" s="1005"/>
      <c r="F135" s="1005"/>
      <c r="G135" s="1005"/>
      <c r="H135" s="1005"/>
      <c r="I135" s="1005"/>
      <c r="J135" s="1005"/>
      <c r="K135" s="1005"/>
      <c r="L135" s="1005"/>
      <c r="M135" s="1005"/>
      <c r="N135" s="1005"/>
      <c r="O135" s="1005"/>
      <c r="P135" s="1005"/>
      <c r="Q135" s="1005"/>
      <c r="R135" s="1005"/>
      <c r="S135" s="1005"/>
      <c r="T135" s="1005"/>
      <c r="U135" s="1005"/>
      <c r="V135" s="1005"/>
      <c r="W135" s="1005"/>
      <c r="X135" s="1005"/>
      <c r="Y135" s="1005"/>
      <c r="Z135" s="1005"/>
      <c r="AA135" s="1005"/>
      <c r="AB135" s="1005"/>
      <c r="AC135" s="1005"/>
      <c r="AD135" s="1005"/>
      <c r="AE135" s="1005"/>
      <c r="AF135" s="1005"/>
      <c r="AG135" s="1005"/>
      <c r="AH135" s="1005"/>
      <c r="AI135" s="1005"/>
      <c r="AJ135" s="1005"/>
    </row>
    <row r="136" spans="1:36" x14ac:dyDescent="0.2">
      <c r="A136" s="1" t="s">
        <v>332</v>
      </c>
    </row>
    <row r="137" spans="1:36" x14ac:dyDescent="0.2">
      <c r="A137" s="1" t="s">
        <v>687</v>
      </c>
    </row>
    <row r="138" spans="1:36" x14ac:dyDescent="0.2">
      <c r="A138" s="1" t="s">
        <v>333</v>
      </c>
    </row>
    <row r="139" spans="1:36" x14ac:dyDescent="0.2">
      <c r="A139" s="1" t="s">
        <v>334</v>
      </c>
    </row>
    <row r="140" spans="1:36" x14ac:dyDescent="0.2">
      <c r="A140" s="1" t="s">
        <v>335</v>
      </c>
    </row>
    <row r="141" spans="1:36" x14ac:dyDescent="0.2">
      <c r="A141" s="1" t="s">
        <v>336</v>
      </c>
    </row>
    <row r="142" spans="1:36" x14ac:dyDescent="0.2">
      <c r="A142" s="1" t="s">
        <v>685</v>
      </c>
    </row>
    <row r="143" spans="1:36" x14ac:dyDescent="0.2">
      <c r="A143" s="1" t="s">
        <v>741</v>
      </c>
    </row>
    <row r="144" spans="1:36" x14ac:dyDescent="0.2">
      <c r="A144" s="1005" t="s">
        <v>1023</v>
      </c>
      <c r="B144" s="1005"/>
      <c r="C144" s="1005"/>
      <c r="D144" s="1005"/>
      <c r="E144" s="1005"/>
      <c r="F144" s="1005"/>
      <c r="G144" s="1005"/>
      <c r="H144" s="1005"/>
      <c r="I144" s="1005"/>
      <c r="J144" s="1005"/>
      <c r="K144" s="1005"/>
      <c r="L144" s="1005"/>
      <c r="M144" s="1005"/>
      <c r="N144" s="1005"/>
      <c r="O144" s="1005"/>
      <c r="P144" s="1005"/>
      <c r="Q144" s="1005"/>
      <c r="R144" s="1005"/>
      <c r="S144" s="1005"/>
      <c r="T144" s="1005"/>
      <c r="U144" s="1005"/>
      <c r="V144" s="1005"/>
      <c r="W144" s="1005"/>
      <c r="X144" s="1005"/>
      <c r="Y144" s="1005"/>
      <c r="Z144" s="1005"/>
      <c r="AA144" s="1005"/>
      <c r="AB144" s="1005"/>
      <c r="AC144" s="1005"/>
      <c r="AD144" s="1005"/>
      <c r="AE144" s="1005"/>
      <c r="AF144" s="1005"/>
      <c r="AG144" s="1005"/>
      <c r="AH144" s="1005"/>
      <c r="AI144" s="1005"/>
      <c r="AJ144" s="1005"/>
    </row>
    <row r="145" spans="1:36" s="1" customFormat="1" ht="12.6" customHeight="1" x14ac:dyDescent="0.15">
      <c r="A145" s="56" t="s">
        <v>1042</v>
      </c>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row>
    <row r="146" spans="1:36" x14ac:dyDescent="0.2">
      <c r="A146" s="1" t="s">
        <v>337</v>
      </c>
    </row>
    <row r="147" spans="1:36" x14ac:dyDescent="0.2">
      <c r="A147" s="1" t="s">
        <v>338</v>
      </c>
    </row>
    <row r="148" spans="1:36" x14ac:dyDescent="0.2">
      <c r="A148" s="1" t="s">
        <v>339</v>
      </c>
    </row>
    <row r="149" spans="1:36" x14ac:dyDescent="0.2">
      <c r="A149" s="1" t="s">
        <v>688</v>
      </c>
    </row>
    <row r="150" spans="1:36" x14ac:dyDescent="0.2">
      <c r="A150" s="1" t="s">
        <v>1028</v>
      </c>
    </row>
    <row r="151" spans="1:36" x14ac:dyDescent="0.2">
      <c r="A151" s="1" t="s">
        <v>689</v>
      </c>
    </row>
    <row r="152" spans="1:36" x14ac:dyDescent="0.2">
      <c r="A152" s="1" t="s">
        <v>690</v>
      </c>
    </row>
    <row r="153" spans="1:36" s="268" customFormat="1" x14ac:dyDescent="0.2">
      <c r="A153" s="1" t="s">
        <v>1029</v>
      </c>
      <c r="B153" s="1"/>
      <c r="C153" s="1"/>
      <c r="D153" s="1"/>
      <c r="E153" s="1"/>
      <c r="F153" s="1"/>
      <c r="G153" s="1"/>
      <c r="H153" s="1"/>
      <c r="I153" s="1"/>
      <c r="J153" s="1"/>
      <c r="K153" s="1"/>
      <c r="L153" s="1"/>
      <c r="M153" s="1"/>
      <c r="N153" s="1"/>
      <c r="O153" s="59"/>
      <c r="P153" s="59"/>
      <c r="Q153" s="59"/>
      <c r="R153" s="59"/>
      <c r="S153" s="1"/>
      <c r="T153" s="1"/>
      <c r="U153" s="1"/>
      <c r="V153" s="1"/>
      <c r="W153" s="1"/>
      <c r="X153" s="1"/>
      <c r="Y153" s="1"/>
      <c r="Z153" s="1"/>
      <c r="AA153" s="1"/>
      <c r="AB153" s="1"/>
      <c r="AC153" s="1"/>
      <c r="AD153" s="1"/>
      <c r="AE153" s="1"/>
      <c r="AF153" s="1"/>
      <c r="AG153" s="1"/>
      <c r="AH153" s="1"/>
      <c r="AI153" s="1"/>
      <c r="AJ153" s="1"/>
    </row>
  </sheetData>
  <mergeCells count="13">
    <mergeCell ref="A144:AJ144"/>
    <mergeCell ref="A82:AJ82"/>
    <mergeCell ref="A86:AJ86"/>
    <mergeCell ref="A94:AJ94"/>
    <mergeCell ref="A104:AJ104"/>
    <mergeCell ref="A127:AJ127"/>
    <mergeCell ref="A135:AJ135"/>
    <mergeCell ref="A53:AJ53"/>
    <mergeCell ref="B2:J2"/>
    <mergeCell ref="K2:R2"/>
    <mergeCell ref="S2:Z2"/>
    <mergeCell ref="AA2:AJ2"/>
    <mergeCell ref="A45:AJ45"/>
  </mergeCells>
  <pageMargins left="0.05" right="0" top="0.05" bottom="0.05" header="0" footer="0"/>
  <pageSetup paperSize="9" scale="4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9BC2E-5E0F-42C1-9C7F-EDABEFA316AC}">
  <sheetPr>
    <pageSetUpPr fitToPage="1"/>
  </sheetPr>
  <dimension ref="A1:AE28"/>
  <sheetViews>
    <sheetView zoomScaleNormal="100" zoomScaleSheetLayoutView="100" workbookViewId="0">
      <selection activeCell="F12" sqref="F12"/>
    </sheetView>
  </sheetViews>
  <sheetFormatPr defaultRowHeight="12.75" customHeight="1" x14ac:dyDescent="0.2"/>
  <cols>
    <col min="1" max="1" width="11.28515625" customWidth="1"/>
    <col min="2" max="12" width="9.42578125" customWidth="1"/>
  </cols>
  <sheetData>
    <row r="1" spans="1:31" ht="12.75" customHeight="1" thickBot="1" x14ac:dyDescent="0.25">
      <c r="A1" s="20" t="s">
        <v>999</v>
      </c>
      <c r="B1" s="10"/>
      <c r="C1" s="10"/>
      <c r="D1" s="10"/>
      <c r="E1" s="10"/>
      <c r="F1" s="10"/>
      <c r="G1" s="10"/>
      <c r="H1" s="10"/>
      <c r="I1" s="20"/>
      <c r="J1" s="20"/>
      <c r="K1" s="20"/>
      <c r="L1" s="20"/>
    </row>
    <row r="2" spans="1:31" ht="12.75" customHeight="1" x14ac:dyDescent="0.2">
      <c r="A2" s="34"/>
      <c r="B2" s="1011" t="s">
        <v>73</v>
      </c>
      <c r="C2" s="1012"/>
      <c r="D2" s="1012"/>
      <c r="E2" s="1011" t="s">
        <v>0</v>
      </c>
      <c r="F2" s="1015"/>
      <c r="G2" s="1016" t="s">
        <v>8</v>
      </c>
      <c r="H2" s="1014"/>
      <c r="I2" s="1013" t="s">
        <v>82</v>
      </c>
      <c r="J2" s="1013"/>
      <c r="K2" s="1013"/>
      <c r="L2" s="1014"/>
    </row>
    <row r="3" spans="1:31" ht="12.75" customHeight="1" x14ac:dyDescent="0.2">
      <c r="A3" s="39" t="s">
        <v>67</v>
      </c>
      <c r="B3" s="25">
        <v>2022</v>
      </c>
      <c r="C3" s="24">
        <v>2023</v>
      </c>
      <c r="D3" s="35">
        <v>2024</v>
      </c>
      <c r="E3" s="25">
        <v>2022</v>
      </c>
      <c r="F3" s="35">
        <v>2023</v>
      </c>
      <c r="G3" s="25">
        <v>2022</v>
      </c>
      <c r="H3" s="21">
        <v>2023</v>
      </c>
      <c r="I3" s="22">
        <v>2022</v>
      </c>
      <c r="J3" s="35">
        <v>2023</v>
      </c>
      <c r="K3" s="35">
        <v>2024</v>
      </c>
      <c r="L3" s="21">
        <v>2025</v>
      </c>
    </row>
    <row r="4" spans="1:31" ht="12.75" customHeight="1" thickBot="1" x14ac:dyDescent="0.35">
      <c r="A4" s="40" t="s">
        <v>63</v>
      </c>
      <c r="B4" s="42">
        <v>2500</v>
      </c>
      <c r="C4" s="26">
        <v>2500</v>
      </c>
      <c r="D4" s="627">
        <v>2500</v>
      </c>
      <c r="E4" s="42"/>
      <c r="F4" s="627"/>
      <c r="G4" s="42"/>
      <c r="H4" s="43"/>
      <c r="I4" s="628"/>
      <c r="J4" s="249"/>
      <c r="K4" s="249"/>
      <c r="L4" s="41"/>
      <c r="P4" s="258"/>
    </row>
    <row r="5" spans="1:31" ht="12.75" customHeight="1" x14ac:dyDescent="0.25">
      <c r="A5" s="114" t="s">
        <v>84</v>
      </c>
      <c r="B5" s="117">
        <v>177.27</v>
      </c>
      <c r="C5" s="54">
        <v>150.27000000000001</v>
      </c>
      <c r="D5" s="50">
        <v>150.27000000000001</v>
      </c>
      <c r="E5" s="117">
        <v>177</v>
      </c>
      <c r="F5" s="50">
        <v>164</v>
      </c>
      <c r="G5" s="117">
        <v>0.27000000000001023</v>
      </c>
      <c r="H5" s="805">
        <v>-13.72999999999999</v>
      </c>
      <c r="I5" s="116"/>
      <c r="J5" s="50"/>
      <c r="K5" s="663">
        <f>D5+H5</f>
        <v>136.54000000000002</v>
      </c>
      <c r="L5" s="49"/>
      <c r="P5" s="259"/>
    </row>
    <row r="6" spans="1:31" ht="12.75" customHeight="1" x14ac:dyDescent="0.25">
      <c r="A6" s="114" t="s">
        <v>91</v>
      </c>
      <c r="B6" s="107">
        <v>2169.6799999999998</v>
      </c>
      <c r="C6" s="828">
        <v>2089.9299999999998</v>
      </c>
      <c r="D6" s="111">
        <v>2089.9299999999998</v>
      </c>
      <c r="E6" s="107">
        <v>1857.72</v>
      </c>
      <c r="F6" s="111">
        <v>1940.5719999999999</v>
      </c>
      <c r="G6" s="107">
        <v>311.95999999999981</v>
      </c>
      <c r="H6" s="109">
        <v>224.35799999999995</v>
      </c>
      <c r="I6" s="829"/>
      <c r="J6" s="830">
        <v>2164.9299999999998</v>
      </c>
      <c r="K6" s="830">
        <v>2164.9299999999998</v>
      </c>
      <c r="L6" s="831"/>
      <c r="P6" s="259"/>
    </row>
    <row r="7" spans="1:31" ht="12.75" customHeight="1" x14ac:dyDescent="0.25">
      <c r="A7" s="114" t="s">
        <v>56</v>
      </c>
      <c r="B7" s="117">
        <v>23</v>
      </c>
      <c r="C7" s="54">
        <v>23</v>
      </c>
      <c r="D7" s="50">
        <v>23</v>
      </c>
      <c r="E7" s="701">
        <v>90</v>
      </c>
      <c r="F7" s="663">
        <v>150</v>
      </c>
      <c r="G7" s="947">
        <f>B7-E7</f>
        <v>-67</v>
      </c>
      <c r="H7" s="805">
        <f>J7-F7</f>
        <v>-194</v>
      </c>
      <c r="I7" s="116"/>
      <c r="J7" s="663">
        <f>C7+G7</f>
        <v>-44</v>
      </c>
      <c r="K7" s="663">
        <f>D7+H7</f>
        <v>-171</v>
      </c>
      <c r="L7" s="49"/>
      <c r="P7" s="259"/>
    </row>
    <row r="8" spans="1:31" ht="12.75" customHeight="1" x14ac:dyDescent="0.25">
      <c r="A8" s="114" t="s">
        <v>6</v>
      </c>
      <c r="B8" s="117">
        <v>10</v>
      </c>
      <c r="C8" s="54">
        <v>10</v>
      </c>
      <c r="D8" s="50">
        <v>10</v>
      </c>
      <c r="E8" s="117">
        <v>9.5</v>
      </c>
      <c r="F8" s="50">
        <v>9.6999999999999993</v>
      </c>
      <c r="G8" s="117">
        <v>0.5</v>
      </c>
      <c r="H8" s="49">
        <v>0.30000000000000071</v>
      </c>
      <c r="I8" s="116"/>
      <c r="J8" s="50"/>
      <c r="K8" s="50"/>
      <c r="L8" s="49"/>
      <c r="P8" s="259"/>
    </row>
    <row r="9" spans="1:31" ht="12.75" customHeight="1" x14ac:dyDescent="0.25">
      <c r="A9" s="114" t="s">
        <v>75</v>
      </c>
      <c r="B9" s="117">
        <v>1.8</v>
      </c>
      <c r="C9" s="54">
        <v>1.8</v>
      </c>
      <c r="D9" s="50">
        <v>1.8</v>
      </c>
      <c r="E9" s="701">
        <v>0</v>
      </c>
      <c r="F9" s="50">
        <v>0</v>
      </c>
      <c r="G9" s="117" t="s">
        <v>1096</v>
      </c>
      <c r="H9" s="49" t="s">
        <v>1096</v>
      </c>
      <c r="I9" s="116"/>
      <c r="J9" s="50"/>
      <c r="K9" s="50"/>
      <c r="L9" s="49"/>
      <c r="P9" s="259"/>
    </row>
    <row r="10" spans="1:31" ht="12.75" customHeight="1" x14ac:dyDescent="0.25">
      <c r="A10" s="114" t="s">
        <v>1001</v>
      </c>
      <c r="B10" s="117">
        <v>118.25</v>
      </c>
      <c r="C10" s="54">
        <v>225</v>
      </c>
      <c r="D10" s="50">
        <v>225</v>
      </c>
      <c r="E10" s="117">
        <v>118.25</v>
      </c>
      <c r="F10" s="50">
        <v>149.94999999999999</v>
      </c>
      <c r="G10" s="117">
        <v>0</v>
      </c>
      <c r="H10" s="49">
        <v>5.0000000000011369E-2</v>
      </c>
      <c r="I10" s="116"/>
      <c r="J10" s="50">
        <v>150</v>
      </c>
      <c r="K10" s="50">
        <v>150</v>
      </c>
      <c r="L10" s="49"/>
      <c r="P10" s="259"/>
    </row>
    <row r="11" spans="1:31" ht="12.75" customHeight="1" thickBot="1" x14ac:dyDescent="0.3">
      <c r="A11" s="114" t="s">
        <v>64</v>
      </c>
      <c r="B11" s="436"/>
      <c r="C11" s="367"/>
      <c r="D11" s="371"/>
      <c r="E11" s="436">
        <f>SUM(E5:E10)</f>
        <v>2252.4700000000003</v>
      </c>
      <c r="F11" s="371">
        <f>SUM(F5:F10)</f>
        <v>2414.2219999999998</v>
      </c>
      <c r="G11" s="436"/>
      <c r="H11" s="629"/>
      <c r="I11" s="134"/>
      <c r="J11" s="371"/>
      <c r="K11" s="371"/>
      <c r="L11" s="55"/>
      <c r="P11" s="259"/>
    </row>
    <row r="12" spans="1:31" s="634" customFormat="1" ht="12.75" customHeight="1" thickBot="1" x14ac:dyDescent="0.3">
      <c r="A12" s="244" t="s">
        <v>14</v>
      </c>
      <c r="B12" s="139" t="s">
        <v>1000</v>
      </c>
      <c r="C12" s="626" t="s">
        <v>1000</v>
      </c>
      <c r="D12" s="141" t="s">
        <v>1000</v>
      </c>
      <c r="E12" s="139"/>
      <c r="F12" s="631"/>
      <c r="G12" s="632"/>
      <c r="H12" s="633"/>
      <c r="I12" s="139" t="s">
        <v>1000</v>
      </c>
      <c r="J12" s="261" t="s">
        <v>1000</v>
      </c>
      <c r="K12" s="140" t="s">
        <v>1000</v>
      </c>
      <c r="L12" s="262" t="s">
        <v>1000</v>
      </c>
      <c r="P12" s="635"/>
    </row>
    <row r="13" spans="1:31" ht="12.75" customHeight="1" x14ac:dyDescent="0.25">
      <c r="P13" s="259"/>
      <c r="Q13" s="260"/>
    </row>
    <row r="14" spans="1:31" s="28" customFormat="1" ht="12.75" customHeight="1" x14ac:dyDescent="0.2">
      <c r="A14" s="27"/>
      <c r="P14" s="29"/>
      <c r="Q14" s="30"/>
      <c r="R14" s="30"/>
      <c r="S14" s="30"/>
      <c r="T14" s="30"/>
      <c r="U14" s="30"/>
      <c r="Z14" s="31"/>
      <c r="AA14" s="31"/>
      <c r="AB14" s="31"/>
      <c r="AC14" s="31"/>
      <c r="AD14" s="31"/>
      <c r="AE14" s="31"/>
    </row>
    <row r="15" spans="1:31" s="10" customFormat="1" ht="12.75" customHeight="1" x14ac:dyDescent="0.2">
      <c r="A15" s="32" t="s">
        <v>1002</v>
      </c>
    </row>
    <row r="16" spans="1:31" s="28" customFormat="1" ht="12.75" customHeight="1" x14ac:dyDescent="0.2">
      <c r="A16" s="33"/>
    </row>
    <row r="17" spans="1:17" s="10" customFormat="1" ht="12.75" customHeight="1" x14ac:dyDescent="0.2">
      <c r="A17" s="32" t="s">
        <v>1003</v>
      </c>
    </row>
    <row r="18" spans="1:17" s="28" customFormat="1" ht="12.75" customHeight="1" x14ac:dyDescent="0.2">
      <c r="A18" s="33"/>
    </row>
    <row r="19" spans="1:17" s="10" customFormat="1" ht="12.75" customHeight="1" x14ac:dyDescent="0.2">
      <c r="A19" s="32" t="s">
        <v>1004</v>
      </c>
    </row>
    <row r="23" spans="1:17" ht="12.75" customHeight="1" x14ac:dyDescent="0.2">
      <c r="Q23" s="260"/>
    </row>
    <row r="24" spans="1:17" ht="12.75" customHeight="1" x14ac:dyDescent="0.2">
      <c r="Q24" s="260"/>
    </row>
    <row r="25" spans="1:17" ht="12.75" customHeight="1" x14ac:dyDescent="0.2">
      <c r="Q25" s="260"/>
    </row>
    <row r="26" spans="1:17" ht="12.75" customHeight="1" x14ac:dyDescent="0.2">
      <c r="Q26" s="260"/>
    </row>
    <row r="27" spans="1:17" ht="12.75" customHeight="1" x14ac:dyDescent="0.2">
      <c r="Q27" s="260"/>
    </row>
    <row r="28" spans="1:17" ht="12.75" customHeight="1" x14ac:dyDescent="0.2">
      <c r="Q28" s="260"/>
    </row>
  </sheetData>
  <mergeCells count="4">
    <mergeCell ref="B2:D2"/>
    <mergeCell ref="I2:L2"/>
    <mergeCell ref="E2:F2"/>
    <mergeCell ref="G2:H2"/>
  </mergeCells>
  <phoneticPr fontId="1" type="noConversion"/>
  <pageMargins left="0.05" right="0" top="0.05" bottom="0.05" header="0" footer="0"/>
  <pageSetup paperSize="9" scale="9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R199"/>
  <sheetViews>
    <sheetView showGridLines="0" zoomScaleNormal="100" zoomScaleSheetLayoutView="100" workbookViewId="0">
      <selection activeCell="L38" sqref="L38:R38"/>
    </sheetView>
  </sheetViews>
  <sheetFormatPr defaultColWidth="9.28515625" defaultRowHeight="12" customHeight="1" x14ac:dyDescent="0.15"/>
  <cols>
    <col min="1" max="1" width="20.7109375" style="1" customWidth="1"/>
    <col min="2" max="9" width="7.7109375" style="1" customWidth="1"/>
    <col min="10" max="10" width="7.7109375" style="59" customWidth="1"/>
    <col min="11" max="11" width="8.140625" style="59" customWidth="1"/>
    <col min="12" max="18" width="8.140625" style="1" customWidth="1"/>
    <col min="19" max="36" width="7.7109375" style="1" customWidth="1"/>
    <col min="37" max="16384" width="9.28515625" style="1"/>
  </cols>
  <sheetData>
    <row r="1" spans="1:44" ht="12" customHeight="1" thickBot="1" x14ac:dyDescent="0.2">
      <c r="A1" s="2" t="s">
        <v>161</v>
      </c>
      <c r="AE1" s="2"/>
      <c r="AF1" s="2"/>
      <c r="AG1" s="2"/>
      <c r="AH1" s="2"/>
      <c r="AI1" s="2"/>
      <c r="AJ1" s="2"/>
    </row>
    <row r="2" spans="1:44" ht="12" customHeight="1" x14ac:dyDescent="0.15">
      <c r="A2" s="87"/>
      <c r="B2" s="1017" t="s">
        <v>73</v>
      </c>
      <c r="C2" s="1018"/>
      <c r="D2" s="1018"/>
      <c r="E2" s="1018"/>
      <c r="F2" s="1018"/>
      <c r="G2" s="1018"/>
      <c r="H2" s="1018"/>
      <c r="I2" s="1018"/>
      <c r="J2" s="1019"/>
      <c r="K2" s="1017" t="s">
        <v>0</v>
      </c>
      <c r="L2" s="1018"/>
      <c r="M2" s="1018"/>
      <c r="N2" s="1018"/>
      <c r="O2" s="1018"/>
      <c r="P2" s="1018"/>
      <c r="Q2" s="1018"/>
      <c r="R2" s="1019"/>
      <c r="S2" s="1020" t="s">
        <v>8</v>
      </c>
      <c r="T2" s="1021"/>
      <c r="U2" s="1021"/>
      <c r="V2" s="1021"/>
      <c r="W2" s="1021"/>
      <c r="X2" s="1021"/>
      <c r="Y2" s="1021"/>
      <c r="Z2" s="1022"/>
      <c r="AA2" s="1017" t="s">
        <v>82</v>
      </c>
      <c r="AB2" s="1018"/>
      <c r="AC2" s="1018"/>
      <c r="AD2" s="1018"/>
      <c r="AE2" s="1018"/>
      <c r="AF2" s="1018"/>
      <c r="AG2" s="1018"/>
      <c r="AH2" s="1018"/>
      <c r="AI2" s="1018"/>
      <c r="AJ2" s="1019"/>
      <c r="AK2" s="7"/>
      <c r="AL2" s="7"/>
      <c r="AM2" s="7"/>
      <c r="AN2" s="7"/>
      <c r="AO2" s="7"/>
      <c r="AP2" s="7"/>
      <c r="AQ2" s="7"/>
      <c r="AR2" s="7"/>
    </row>
    <row r="3" spans="1:44" s="96" customFormat="1" ht="12" customHeight="1" x14ac:dyDescent="0.15">
      <c r="A3" s="88" t="s">
        <v>67</v>
      </c>
      <c r="B3" s="89">
        <v>2016</v>
      </c>
      <c r="C3" s="90">
        <v>2017</v>
      </c>
      <c r="D3" s="90">
        <v>2018</v>
      </c>
      <c r="E3" s="90">
        <v>2019</v>
      </c>
      <c r="F3" s="90">
        <v>2020</v>
      </c>
      <c r="G3" s="90">
        <v>2021</v>
      </c>
      <c r="H3" s="94">
        <v>2022</v>
      </c>
      <c r="I3" s="94">
        <v>2023</v>
      </c>
      <c r="J3" s="91">
        <v>2024</v>
      </c>
      <c r="K3" s="92">
        <v>2016</v>
      </c>
      <c r="L3" s="93">
        <v>2017</v>
      </c>
      <c r="M3" s="93">
        <v>2018</v>
      </c>
      <c r="N3" s="93">
        <v>2019</v>
      </c>
      <c r="O3" s="93">
        <v>2020</v>
      </c>
      <c r="P3" s="162">
        <v>2021</v>
      </c>
      <c r="Q3" s="162">
        <v>2022</v>
      </c>
      <c r="R3" s="94">
        <v>2023</v>
      </c>
      <c r="S3" s="89">
        <v>2016</v>
      </c>
      <c r="T3" s="90">
        <v>2017</v>
      </c>
      <c r="U3" s="90">
        <v>2018</v>
      </c>
      <c r="V3" s="90">
        <v>2019</v>
      </c>
      <c r="W3" s="90">
        <v>2020</v>
      </c>
      <c r="X3" s="94">
        <v>2021</v>
      </c>
      <c r="Y3" s="94">
        <v>2022</v>
      </c>
      <c r="Z3" s="91">
        <v>2023</v>
      </c>
      <c r="AA3" s="89">
        <v>2016</v>
      </c>
      <c r="AB3" s="90">
        <v>2017</v>
      </c>
      <c r="AC3" s="90">
        <v>2018</v>
      </c>
      <c r="AD3" s="90">
        <v>2019</v>
      </c>
      <c r="AE3" s="90">
        <v>2020</v>
      </c>
      <c r="AF3" s="90">
        <v>2021</v>
      </c>
      <c r="AG3" s="90">
        <v>2022</v>
      </c>
      <c r="AH3" s="94">
        <v>2023</v>
      </c>
      <c r="AI3" s="94">
        <v>2024</v>
      </c>
      <c r="AJ3" s="91">
        <v>2025</v>
      </c>
      <c r="AK3" s="95"/>
      <c r="AL3" s="95"/>
      <c r="AM3" s="95"/>
      <c r="AN3" s="95"/>
      <c r="AO3" s="95"/>
      <c r="AP3" s="95"/>
      <c r="AQ3" s="95"/>
      <c r="AR3" s="95"/>
    </row>
    <row r="4" spans="1:44" s="96" customFormat="1" ht="12" customHeight="1" thickBot="1" x14ac:dyDescent="0.2">
      <c r="A4" s="97" t="s">
        <v>63</v>
      </c>
      <c r="B4" s="98">
        <v>13700</v>
      </c>
      <c r="C4" s="99">
        <v>13700</v>
      </c>
      <c r="D4" s="99">
        <v>13200</v>
      </c>
      <c r="E4" s="99">
        <v>13200</v>
      </c>
      <c r="F4" s="99">
        <v>13200</v>
      </c>
      <c r="G4" s="99">
        <v>13200</v>
      </c>
      <c r="H4" s="157">
        <v>13200</v>
      </c>
      <c r="I4" s="157">
        <v>13200</v>
      </c>
      <c r="J4" s="100">
        <v>13200</v>
      </c>
      <c r="K4" s="101"/>
      <c r="L4" s="102"/>
      <c r="M4" s="102"/>
      <c r="N4" s="102"/>
      <c r="O4" s="103"/>
      <c r="P4" s="163"/>
      <c r="Q4" s="163"/>
      <c r="R4" s="104"/>
      <c r="S4" s="98"/>
      <c r="T4" s="99"/>
      <c r="U4" s="99"/>
      <c r="V4" s="99"/>
      <c r="W4" s="105"/>
      <c r="X4" s="104"/>
      <c r="Y4" s="104"/>
      <c r="Z4" s="106"/>
      <c r="AA4" s="98"/>
      <c r="AB4" s="99"/>
      <c r="AC4" s="99"/>
      <c r="AD4" s="99"/>
      <c r="AE4" s="99"/>
      <c r="AF4" s="99"/>
      <c r="AG4" s="99"/>
      <c r="AH4" s="157"/>
      <c r="AI4" s="157"/>
      <c r="AJ4" s="100"/>
      <c r="AK4" s="95"/>
      <c r="AL4" s="95"/>
      <c r="AM4" s="95"/>
      <c r="AN4" s="95"/>
      <c r="AO4" s="95"/>
      <c r="AP4" s="95"/>
      <c r="AQ4" s="95"/>
      <c r="AR4" s="95"/>
    </row>
    <row r="5" spans="1:44" ht="12" customHeight="1" x14ac:dyDescent="0.15">
      <c r="A5" s="917" t="s">
        <v>2</v>
      </c>
      <c r="B5" s="107">
        <v>45</v>
      </c>
      <c r="C5" s="108">
        <v>45</v>
      </c>
      <c r="D5" s="108">
        <v>45</v>
      </c>
      <c r="E5" s="108">
        <v>45</v>
      </c>
      <c r="F5" s="108">
        <v>45</v>
      </c>
      <c r="G5" s="108">
        <v>45</v>
      </c>
      <c r="H5" s="111">
        <v>45</v>
      </c>
      <c r="I5" s="111">
        <v>45</v>
      </c>
      <c r="J5" s="109">
        <v>45</v>
      </c>
      <c r="K5" s="110">
        <v>20.5</v>
      </c>
      <c r="L5" s="108">
        <v>20.7</v>
      </c>
      <c r="M5" s="108">
        <v>18.100000000000001</v>
      </c>
      <c r="N5" s="108">
        <v>9.9499999999999993</v>
      </c>
      <c r="O5" s="108">
        <v>11.79</v>
      </c>
      <c r="P5" s="111">
        <v>13.29</v>
      </c>
      <c r="Q5" s="111">
        <v>8.1999999999999993</v>
      </c>
      <c r="R5" s="111">
        <v>9.4700000000000006</v>
      </c>
      <c r="S5" s="107">
        <v>47</v>
      </c>
      <c r="T5" s="108">
        <v>46.8</v>
      </c>
      <c r="U5" s="108">
        <v>44.9</v>
      </c>
      <c r="V5" s="108">
        <v>53.05</v>
      </c>
      <c r="W5" s="108">
        <v>51.21</v>
      </c>
      <c r="X5" s="111">
        <v>49.71</v>
      </c>
      <c r="Y5" s="111">
        <v>54.8</v>
      </c>
      <c r="Z5" s="109">
        <v>53.53</v>
      </c>
      <c r="AA5" s="112">
        <v>67.5</v>
      </c>
      <c r="AB5" s="113">
        <v>67.5</v>
      </c>
      <c r="AC5" s="113">
        <v>63</v>
      </c>
      <c r="AD5" s="113">
        <v>63</v>
      </c>
      <c r="AE5" s="113">
        <v>63</v>
      </c>
      <c r="AF5" s="113">
        <v>63</v>
      </c>
      <c r="AG5" s="113">
        <v>63</v>
      </c>
      <c r="AH5" s="158">
        <v>63</v>
      </c>
      <c r="AI5" s="818">
        <v>63</v>
      </c>
      <c r="AJ5" s="84"/>
    </row>
    <row r="6" spans="1:44" ht="12" customHeight="1" x14ac:dyDescent="0.15">
      <c r="A6" s="114" t="s">
        <v>62</v>
      </c>
      <c r="B6" s="115">
        <v>130</v>
      </c>
      <c r="C6" s="47">
        <v>130</v>
      </c>
      <c r="D6" s="47">
        <v>130</v>
      </c>
      <c r="E6" s="47">
        <v>130</v>
      </c>
      <c r="F6" s="47">
        <v>130</v>
      </c>
      <c r="G6" s="47">
        <v>130</v>
      </c>
      <c r="H6" s="165">
        <v>130</v>
      </c>
      <c r="I6" s="165">
        <v>130</v>
      </c>
      <c r="J6" s="53">
        <v>130</v>
      </c>
      <c r="K6" s="116">
        <v>29.5</v>
      </c>
      <c r="L6" s="48">
        <v>59.08</v>
      </c>
      <c r="M6" s="48">
        <v>145.32</v>
      </c>
      <c r="N6" s="48">
        <v>116.8</v>
      </c>
      <c r="O6" s="48">
        <v>110.73</v>
      </c>
      <c r="P6" s="50">
        <v>94</v>
      </c>
      <c r="Q6" s="50">
        <v>69.739999999999995</v>
      </c>
      <c r="R6" s="50">
        <v>76.75</v>
      </c>
      <c r="S6" s="117">
        <v>224.89</v>
      </c>
      <c r="T6" s="118">
        <v>197.92</v>
      </c>
      <c r="U6" s="118">
        <v>111.68</v>
      </c>
      <c r="V6" s="48">
        <v>140.19999999999999</v>
      </c>
      <c r="W6" s="48">
        <v>146.26999999999998</v>
      </c>
      <c r="X6" s="50">
        <v>163</v>
      </c>
      <c r="Y6" s="50">
        <v>187.26</v>
      </c>
      <c r="Z6" s="49">
        <v>180.25</v>
      </c>
      <c r="AA6" s="117">
        <v>254.39</v>
      </c>
      <c r="AB6" s="48">
        <v>257</v>
      </c>
      <c r="AC6" s="48">
        <v>257</v>
      </c>
      <c r="AD6" s="48">
        <v>257</v>
      </c>
      <c r="AE6" s="48">
        <v>257</v>
      </c>
      <c r="AF6" s="48">
        <v>257</v>
      </c>
      <c r="AG6" s="48">
        <v>257</v>
      </c>
      <c r="AH6" s="50">
        <v>257</v>
      </c>
      <c r="AI6" s="50">
        <v>257</v>
      </c>
      <c r="AJ6" s="49"/>
    </row>
    <row r="7" spans="1:44" ht="12" customHeight="1" x14ac:dyDescent="0.15">
      <c r="A7" s="114" t="s">
        <v>1</v>
      </c>
      <c r="B7" s="117">
        <v>50</v>
      </c>
      <c r="C7" s="48">
        <v>50</v>
      </c>
      <c r="D7" s="48">
        <v>50</v>
      </c>
      <c r="E7" s="48">
        <v>50</v>
      </c>
      <c r="F7" s="48">
        <v>50</v>
      </c>
      <c r="G7" s="48">
        <v>50</v>
      </c>
      <c r="H7" s="50">
        <v>50</v>
      </c>
      <c r="I7" s="50">
        <v>50</v>
      </c>
      <c r="J7" s="49">
        <v>50</v>
      </c>
      <c r="K7" s="116">
        <v>0</v>
      </c>
      <c r="L7" s="48">
        <v>0</v>
      </c>
      <c r="M7" s="48">
        <v>0</v>
      </c>
      <c r="N7" s="48">
        <v>0</v>
      </c>
      <c r="O7" s="48">
        <v>0</v>
      </c>
      <c r="P7" s="50">
        <v>0</v>
      </c>
      <c r="Q7" s="50">
        <v>0</v>
      </c>
      <c r="R7" s="50">
        <v>0</v>
      </c>
      <c r="S7" s="117">
        <v>50</v>
      </c>
      <c r="T7" s="48">
        <v>50</v>
      </c>
      <c r="U7" s="48">
        <v>45</v>
      </c>
      <c r="V7" s="48">
        <v>45</v>
      </c>
      <c r="W7" s="48">
        <v>70</v>
      </c>
      <c r="X7" s="50">
        <v>45</v>
      </c>
      <c r="Y7" s="50">
        <v>45</v>
      </c>
      <c r="Z7" s="713">
        <v>45</v>
      </c>
      <c r="AA7" s="117">
        <v>50</v>
      </c>
      <c r="AB7" s="48">
        <v>50</v>
      </c>
      <c r="AC7" s="48">
        <v>45</v>
      </c>
      <c r="AD7" s="48">
        <v>45</v>
      </c>
      <c r="AE7" s="48">
        <v>45</v>
      </c>
      <c r="AF7" s="48">
        <v>45</v>
      </c>
      <c r="AG7" s="48">
        <v>45</v>
      </c>
      <c r="AH7" s="663">
        <v>45</v>
      </c>
      <c r="AI7" s="663">
        <v>45</v>
      </c>
      <c r="AJ7" s="49"/>
    </row>
    <row r="8" spans="1:44" ht="12" customHeight="1" x14ac:dyDescent="0.15">
      <c r="A8" s="114" t="s">
        <v>3</v>
      </c>
      <c r="B8" s="117">
        <v>1348</v>
      </c>
      <c r="C8" s="48">
        <v>1348</v>
      </c>
      <c r="D8" s="48">
        <v>1348</v>
      </c>
      <c r="E8" s="48">
        <v>1348</v>
      </c>
      <c r="F8" s="48">
        <v>1348</v>
      </c>
      <c r="G8" s="48">
        <v>1348</v>
      </c>
      <c r="H8" s="50">
        <v>1348</v>
      </c>
      <c r="I8" s="50">
        <v>1348</v>
      </c>
      <c r="J8" s="49">
        <v>1348</v>
      </c>
      <c r="K8" s="116">
        <v>1558.88</v>
      </c>
      <c r="L8" s="48">
        <v>1209.21</v>
      </c>
      <c r="M8" s="48">
        <v>786.81</v>
      </c>
      <c r="N8" s="48">
        <v>997.23400000000004</v>
      </c>
      <c r="O8" s="708">
        <v>1335.83</v>
      </c>
      <c r="P8" s="50">
        <v>1380.2959000000001</v>
      </c>
      <c r="Q8" s="663">
        <v>1343.9679999999998</v>
      </c>
      <c r="R8" s="50">
        <v>1925.9659999999999</v>
      </c>
      <c r="S8" s="117">
        <v>481.31999999999994</v>
      </c>
      <c r="T8" s="48">
        <v>860.98999999999978</v>
      </c>
      <c r="U8" s="48">
        <v>1283.3900000000001</v>
      </c>
      <c r="V8" s="48">
        <v>1047.9659999999999</v>
      </c>
      <c r="W8" s="708">
        <v>509.36999999999989</v>
      </c>
      <c r="X8" s="50">
        <v>589.90409999999997</v>
      </c>
      <c r="Y8" s="663">
        <v>676.2320000000002</v>
      </c>
      <c r="Z8" s="49">
        <v>146.23399999999992</v>
      </c>
      <c r="AA8" s="117">
        <v>2040.2</v>
      </c>
      <c r="AB8" s="48">
        <v>2070.1999999999998</v>
      </c>
      <c r="AC8" s="48">
        <v>2070.1999999999998</v>
      </c>
      <c r="AD8" s="48">
        <v>2045.1999999999998</v>
      </c>
      <c r="AE8" s="48">
        <v>1845.1999999999998</v>
      </c>
      <c r="AF8" s="48">
        <v>1970.2</v>
      </c>
      <c r="AG8" s="48">
        <v>2020.2</v>
      </c>
      <c r="AH8" s="50">
        <v>2072.1999999999998</v>
      </c>
      <c r="AI8" s="663">
        <v>2025.2</v>
      </c>
      <c r="AJ8" s="49"/>
      <c r="AK8" s="119"/>
      <c r="AL8" s="119"/>
      <c r="AM8" s="119"/>
      <c r="AO8" s="120"/>
      <c r="AP8" s="119"/>
      <c r="AQ8" s="120"/>
      <c r="AR8" s="120"/>
    </row>
    <row r="9" spans="1:44" ht="12" customHeight="1" x14ac:dyDescent="0.15">
      <c r="A9" s="114" t="s">
        <v>4</v>
      </c>
      <c r="B9" s="117">
        <v>75</v>
      </c>
      <c r="C9" s="48">
        <v>75</v>
      </c>
      <c r="D9" s="48">
        <v>100</v>
      </c>
      <c r="E9" s="48">
        <v>100</v>
      </c>
      <c r="F9" s="48">
        <v>100</v>
      </c>
      <c r="G9" s="48">
        <v>100</v>
      </c>
      <c r="H9" s="50">
        <v>100</v>
      </c>
      <c r="I9" s="50">
        <v>100</v>
      </c>
      <c r="J9" s="49">
        <v>100</v>
      </c>
      <c r="K9" s="116">
        <v>135.05699999999999</v>
      </c>
      <c r="L9" s="48">
        <v>81.31</v>
      </c>
      <c r="M9" s="48">
        <v>86.49</v>
      </c>
      <c r="N9" s="48">
        <v>91.56</v>
      </c>
      <c r="O9" s="48">
        <v>96.17</v>
      </c>
      <c r="P9" s="50">
        <v>43.82</v>
      </c>
      <c r="Q9" s="50">
        <v>37.61</v>
      </c>
      <c r="R9" s="50">
        <v>105</v>
      </c>
      <c r="S9" s="117">
        <v>2.4430000000000001</v>
      </c>
      <c r="T9" s="48">
        <v>6.69</v>
      </c>
      <c r="U9" s="48">
        <v>3.95</v>
      </c>
      <c r="V9" s="48">
        <v>2.3999999999999915</v>
      </c>
      <c r="W9" s="48">
        <v>7.7800000000000011</v>
      </c>
      <c r="X9" s="50">
        <v>58.583999999999996</v>
      </c>
      <c r="Y9" s="50">
        <v>70.17</v>
      </c>
      <c r="Z9" s="49">
        <v>10</v>
      </c>
      <c r="AA9" s="117">
        <v>137.5</v>
      </c>
      <c r="AB9" s="48">
        <v>88</v>
      </c>
      <c r="AC9" s="48">
        <v>90.44</v>
      </c>
      <c r="AD9" s="48">
        <v>93.96</v>
      </c>
      <c r="AE9" s="48">
        <v>103.95</v>
      </c>
      <c r="AF9" s="48">
        <v>102.404</v>
      </c>
      <c r="AG9" s="48">
        <v>107.78</v>
      </c>
      <c r="AH9" s="50">
        <v>115</v>
      </c>
      <c r="AI9" s="663">
        <v>115</v>
      </c>
      <c r="AJ9" s="49"/>
      <c r="AK9" s="119"/>
      <c r="AL9" s="119"/>
      <c r="AM9" s="119"/>
    </row>
    <row r="10" spans="1:44" ht="12" customHeight="1" x14ac:dyDescent="0.15">
      <c r="A10" s="114" t="s">
        <v>51</v>
      </c>
      <c r="B10" s="117">
        <v>270</v>
      </c>
      <c r="C10" s="48">
        <v>270</v>
      </c>
      <c r="D10" s="48">
        <v>270</v>
      </c>
      <c r="E10" s="48">
        <v>270</v>
      </c>
      <c r="F10" s="48">
        <v>270</v>
      </c>
      <c r="G10" s="48">
        <v>270</v>
      </c>
      <c r="H10" s="50">
        <v>270</v>
      </c>
      <c r="I10" s="50">
        <v>270</v>
      </c>
      <c r="J10" s="49">
        <v>270</v>
      </c>
      <c r="K10" s="116">
        <v>151.72</v>
      </c>
      <c r="L10" s="48">
        <v>95.51</v>
      </c>
      <c r="M10" s="48">
        <v>169.22</v>
      </c>
      <c r="N10" s="48">
        <v>122.25</v>
      </c>
      <c r="O10" s="48">
        <v>157.75</v>
      </c>
      <c r="P10" s="50">
        <v>68</v>
      </c>
      <c r="Q10" s="50">
        <v>150</v>
      </c>
      <c r="R10" s="50">
        <v>183</v>
      </c>
      <c r="S10" s="117">
        <v>218.28</v>
      </c>
      <c r="T10" s="48">
        <v>274.49</v>
      </c>
      <c r="U10" s="48">
        <v>173.78</v>
      </c>
      <c r="V10" s="48">
        <v>220.75</v>
      </c>
      <c r="W10" s="48">
        <v>165.25</v>
      </c>
      <c r="X10" s="50">
        <v>255</v>
      </c>
      <c r="Y10" s="50">
        <v>173</v>
      </c>
      <c r="Z10" s="49">
        <v>140</v>
      </c>
      <c r="AA10" s="117">
        <v>370</v>
      </c>
      <c r="AB10" s="48">
        <v>370</v>
      </c>
      <c r="AC10" s="48">
        <v>343</v>
      </c>
      <c r="AD10" s="48">
        <v>343</v>
      </c>
      <c r="AE10" s="48">
        <v>323</v>
      </c>
      <c r="AF10" s="48">
        <v>323</v>
      </c>
      <c r="AG10" s="48">
        <v>323</v>
      </c>
      <c r="AH10" s="50">
        <v>323</v>
      </c>
      <c r="AI10" s="663">
        <v>323</v>
      </c>
      <c r="AJ10" s="49"/>
    </row>
    <row r="11" spans="1:44" ht="12" customHeight="1" x14ac:dyDescent="0.15">
      <c r="A11" s="114" t="s">
        <v>174</v>
      </c>
      <c r="B11" s="117"/>
      <c r="C11" s="48"/>
      <c r="D11" s="48"/>
      <c r="E11" s="48"/>
      <c r="F11" s="48"/>
      <c r="G11" s="48"/>
      <c r="H11" s="50"/>
      <c r="I11" s="50"/>
      <c r="J11" s="49"/>
      <c r="K11" s="116">
        <v>28.78</v>
      </c>
      <c r="L11" s="48">
        <v>48.05</v>
      </c>
      <c r="M11" s="48">
        <v>52.65</v>
      </c>
      <c r="N11" s="48">
        <v>23.51</v>
      </c>
      <c r="O11" s="48">
        <v>23.18</v>
      </c>
      <c r="P11" s="50">
        <v>50.61</v>
      </c>
      <c r="Q11" s="50">
        <v>25.54</v>
      </c>
      <c r="R11" s="50">
        <v>27.335999999999999</v>
      </c>
      <c r="S11" s="117">
        <v>-48.64</v>
      </c>
      <c r="T11" s="48">
        <v>-96.69</v>
      </c>
      <c r="U11" s="48">
        <v>-149.34</v>
      </c>
      <c r="V11" s="48">
        <v>-172.85</v>
      </c>
      <c r="W11" s="48">
        <v>-196.03</v>
      </c>
      <c r="X11" s="50">
        <v>-246.64</v>
      </c>
      <c r="Y11" s="50">
        <v>-272.18</v>
      </c>
      <c r="Z11" s="805">
        <v>-299.51600000000002</v>
      </c>
      <c r="AA11" s="117">
        <v>-19.86</v>
      </c>
      <c r="AB11" s="48">
        <v>-48.64</v>
      </c>
      <c r="AC11" s="48">
        <v>-96.69</v>
      </c>
      <c r="AD11" s="48">
        <v>-149.34</v>
      </c>
      <c r="AE11" s="48">
        <v>-172.85</v>
      </c>
      <c r="AF11" s="48">
        <v>-196.03</v>
      </c>
      <c r="AG11" s="48">
        <v>-246.64</v>
      </c>
      <c r="AH11" s="50">
        <v>-272.18</v>
      </c>
      <c r="AI11" s="663">
        <v>-299.51600000000002</v>
      </c>
      <c r="AJ11" s="49"/>
    </row>
    <row r="12" spans="1:44" ht="12" customHeight="1" x14ac:dyDescent="0.15">
      <c r="A12" s="114" t="s">
        <v>93</v>
      </c>
      <c r="B12" s="117">
        <v>50</v>
      </c>
      <c r="C12" s="48">
        <v>50</v>
      </c>
      <c r="D12" s="48">
        <v>50</v>
      </c>
      <c r="E12" s="48">
        <v>50</v>
      </c>
      <c r="F12" s="48">
        <v>50</v>
      </c>
      <c r="G12" s="48">
        <v>50</v>
      </c>
      <c r="H12" s="50">
        <v>50</v>
      </c>
      <c r="I12" s="50">
        <v>50</v>
      </c>
      <c r="J12" s="49">
        <v>50</v>
      </c>
      <c r="K12" s="116">
        <v>27.449000000000002</v>
      </c>
      <c r="L12" s="48">
        <v>21.13</v>
      </c>
      <c r="M12" s="48">
        <v>57.4</v>
      </c>
      <c r="N12" s="48">
        <v>21.8</v>
      </c>
      <c r="O12" s="48">
        <v>27.576000000000001</v>
      </c>
      <c r="P12" s="50">
        <v>0</v>
      </c>
      <c r="Q12" s="50">
        <v>0</v>
      </c>
      <c r="R12" s="50">
        <v>2.0099999999999998</v>
      </c>
      <c r="S12" s="117">
        <v>47.55</v>
      </c>
      <c r="T12" s="48">
        <v>53.87</v>
      </c>
      <c r="U12" s="48">
        <v>12.600000000000001</v>
      </c>
      <c r="V12" s="48">
        <v>48.2</v>
      </c>
      <c r="W12" s="48">
        <v>35.024000000000001</v>
      </c>
      <c r="X12" s="50">
        <v>70</v>
      </c>
      <c r="Y12" s="50">
        <v>70</v>
      </c>
      <c r="Z12" s="49">
        <v>67.989999999999995</v>
      </c>
      <c r="AA12" s="117">
        <v>75</v>
      </c>
      <c r="AB12" s="48">
        <v>75</v>
      </c>
      <c r="AC12" s="48">
        <v>70</v>
      </c>
      <c r="AD12" s="48">
        <v>70</v>
      </c>
      <c r="AE12" s="48">
        <v>62.6</v>
      </c>
      <c r="AF12" s="48">
        <v>70</v>
      </c>
      <c r="AG12" s="48">
        <v>70</v>
      </c>
      <c r="AH12" s="48">
        <v>70</v>
      </c>
      <c r="AI12" s="50"/>
      <c r="AJ12" s="49"/>
    </row>
    <row r="13" spans="1:44" s="714" customFormat="1" ht="12" customHeight="1" x14ac:dyDescent="0.2">
      <c r="A13" s="919" t="s">
        <v>112</v>
      </c>
      <c r="B13" s="701"/>
      <c r="C13" s="708"/>
      <c r="D13" s="708"/>
      <c r="E13" s="708"/>
      <c r="F13" s="708"/>
      <c r="G13" s="708"/>
      <c r="H13" s="663"/>
      <c r="I13" s="663"/>
      <c r="J13" s="713"/>
      <c r="K13" s="813"/>
      <c r="L13" s="708"/>
      <c r="M13" s="708"/>
      <c r="N13" s="708"/>
      <c r="O13" s="708"/>
      <c r="P13" s="663"/>
      <c r="Q13" s="663"/>
      <c r="R13" s="663"/>
      <c r="S13" s="701"/>
      <c r="T13" s="710">
        <v>0.36434699999999998</v>
      </c>
      <c r="U13" s="708"/>
      <c r="V13" s="708"/>
      <c r="W13" s="708"/>
      <c r="X13" s="663"/>
      <c r="Y13" s="663"/>
      <c r="Z13" s="713"/>
      <c r="AA13" s="701"/>
      <c r="AB13" s="708"/>
      <c r="AC13" s="708"/>
      <c r="AD13" s="708"/>
      <c r="AE13" s="708"/>
      <c r="AF13" s="708"/>
      <c r="AG13" s="708"/>
      <c r="AH13" s="663"/>
      <c r="AI13" s="663"/>
      <c r="AJ13" s="713"/>
    </row>
    <row r="14" spans="1:44" ht="12" customHeight="1" x14ac:dyDescent="0.15">
      <c r="A14" s="114" t="s">
        <v>179</v>
      </c>
      <c r="B14" s="117"/>
      <c r="C14" s="48"/>
      <c r="D14" s="48"/>
      <c r="E14" s="48"/>
      <c r="F14" s="48"/>
      <c r="G14" s="48"/>
      <c r="H14" s="50"/>
      <c r="I14" s="50"/>
      <c r="J14" s="49"/>
      <c r="K14" s="116">
        <v>0</v>
      </c>
      <c r="L14" s="48">
        <v>0.09</v>
      </c>
      <c r="M14" s="48">
        <v>0</v>
      </c>
      <c r="N14" s="48">
        <v>0</v>
      </c>
      <c r="O14" s="48">
        <v>0</v>
      </c>
      <c r="P14" s="50">
        <v>0</v>
      </c>
      <c r="Q14" s="50"/>
      <c r="R14" s="50"/>
      <c r="S14" s="117"/>
      <c r="T14" s="48"/>
      <c r="U14" s="48"/>
      <c r="V14" s="48"/>
      <c r="W14" s="48"/>
      <c r="X14" s="50"/>
      <c r="Y14" s="50"/>
      <c r="Z14" s="49"/>
      <c r="AA14" s="117"/>
      <c r="AB14" s="48"/>
      <c r="AC14" s="48"/>
      <c r="AD14" s="48"/>
      <c r="AE14" s="48"/>
      <c r="AF14" s="48"/>
      <c r="AG14" s="48"/>
      <c r="AH14" s="50"/>
      <c r="AI14" s="50"/>
      <c r="AJ14" s="49"/>
    </row>
    <row r="15" spans="1:44" ht="12" customHeight="1" x14ac:dyDescent="0.15">
      <c r="A15" s="114" t="s">
        <v>91</v>
      </c>
      <c r="B15" s="117">
        <v>6718</v>
      </c>
      <c r="C15" s="48">
        <v>6718</v>
      </c>
      <c r="D15" s="48">
        <v>6718</v>
      </c>
      <c r="E15" s="48">
        <v>6718</v>
      </c>
      <c r="F15" s="48">
        <v>6718</v>
      </c>
      <c r="G15" s="48">
        <v>6718</v>
      </c>
      <c r="H15" s="50">
        <v>6718</v>
      </c>
      <c r="I15" s="50">
        <v>6717.33</v>
      </c>
      <c r="J15" s="49">
        <v>6717.33</v>
      </c>
      <c r="K15" s="121">
        <v>5765.63</v>
      </c>
      <c r="L15" s="118">
        <v>5573.66</v>
      </c>
      <c r="M15" s="118">
        <v>4966.42</v>
      </c>
      <c r="N15" s="118">
        <v>5740.2240000000002</v>
      </c>
      <c r="O15" s="118">
        <v>5960.2599999999993</v>
      </c>
      <c r="P15" s="164">
        <v>5522.9264400000002</v>
      </c>
      <c r="Q15" s="164">
        <v>5527.6809999999996</v>
      </c>
      <c r="R15" s="50">
        <v>7263.99</v>
      </c>
      <c r="S15" s="122">
        <v>1625.07</v>
      </c>
      <c r="T15" s="118">
        <v>1852.04</v>
      </c>
      <c r="U15" s="118">
        <v>2419.2800000000002</v>
      </c>
      <c r="V15" s="118">
        <v>1645.4759999999997</v>
      </c>
      <c r="W15" s="48">
        <v>1625.4400000000005</v>
      </c>
      <c r="X15" s="50">
        <v>1962.1035599999996</v>
      </c>
      <c r="Y15" s="50">
        <v>1907.3472000000002</v>
      </c>
      <c r="Z15" s="49">
        <v>134.03999999999996</v>
      </c>
      <c r="AA15" s="117">
        <v>7390.7</v>
      </c>
      <c r="AB15" s="48">
        <v>7425.7</v>
      </c>
      <c r="AC15" s="48">
        <v>7385.7</v>
      </c>
      <c r="AD15" s="48">
        <v>7385.7</v>
      </c>
      <c r="AE15" s="48">
        <v>7585.7</v>
      </c>
      <c r="AF15" s="48">
        <v>7485.03</v>
      </c>
      <c r="AG15" s="48">
        <v>7435.0281999999997</v>
      </c>
      <c r="AH15" s="50">
        <v>7398.03</v>
      </c>
      <c r="AI15" s="663">
        <v>7405.03</v>
      </c>
      <c r="AJ15" s="49"/>
    </row>
    <row r="16" spans="1:44" ht="12" customHeight="1" x14ac:dyDescent="0.15">
      <c r="A16" s="114" t="s">
        <v>97</v>
      </c>
      <c r="B16" s="117">
        <v>40</v>
      </c>
      <c r="C16" s="48">
        <v>40</v>
      </c>
      <c r="D16" s="48">
        <v>40</v>
      </c>
      <c r="E16" s="48">
        <v>40</v>
      </c>
      <c r="F16" s="48">
        <v>40</v>
      </c>
      <c r="G16" s="48">
        <v>40</v>
      </c>
      <c r="H16" s="50">
        <v>40</v>
      </c>
      <c r="I16" s="50">
        <v>40</v>
      </c>
      <c r="J16" s="49">
        <v>40</v>
      </c>
      <c r="K16" s="116">
        <v>0</v>
      </c>
      <c r="L16" s="48">
        <v>0</v>
      </c>
      <c r="M16" s="48">
        <v>0</v>
      </c>
      <c r="N16" s="48">
        <v>0</v>
      </c>
      <c r="O16" s="48">
        <v>0</v>
      </c>
      <c r="P16" s="50">
        <v>0</v>
      </c>
      <c r="Q16" s="50">
        <v>78</v>
      </c>
      <c r="R16" s="50">
        <v>0</v>
      </c>
      <c r="S16" s="117">
        <v>100</v>
      </c>
      <c r="T16" s="48">
        <v>112.75</v>
      </c>
      <c r="U16" s="48">
        <v>108.75</v>
      </c>
      <c r="V16" s="118">
        <v>108.75</v>
      </c>
      <c r="W16" s="48">
        <v>108.75</v>
      </c>
      <c r="X16" s="50">
        <v>108.75</v>
      </c>
      <c r="Y16" s="50">
        <v>18</v>
      </c>
      <c r="Z16" s="49">
        <v>56</v>
      </c>
      <c r="AA16" s="117">
        <v>100</v>
      </c>
      <c r="AB16" s="48">
        <v>112.75</v>
      </c>
      <c r="AC16" s="48">
        <v>108.75</v>
      </c>
      <c r="AD16" s="48">
        <v>108.75</v>
      </c>
      <c r="AE16" s="48">
        <v>108.75</v>
      </c>
      <c r="AF16" s="48">
        <v>108.75</v>
      </c>
      <c r="AG16" s="48">
        <v>96</v>
      </c>
      <c r="AH16" s="50">
        <v>56</v>
      </c>
      <c r="AI16" s="663">
        <v>96</v>
      </c>
      <c r="AJ16" s="49"/>
    </row>
    <row r="17" spans="1:40" s="714" customFormat="1" ht="12" customHeight="1" x14ac:dyDescent="0.2">
      <c r="A17" s="919" t="s">
        <v>1081</v>
      </c>
      <c r="B17" s="701"/>
      <c r="C17" s="708"/>
      <c r="D17" s="708"/>
      <c r="E17" s="708"/>
      <c r="F17" s="708"/>
      <c r="G17" s="708"/>
      <c r="H17" s="663"/>
      <c r="I17" s="663"/>
      <c r="J17" s="713"/>
      <c r="K17" s="709">
        <v>28.55546</v>
      </c>
      <c r="L17" s="710">
        <v>36.272950000000002</v>
      </c>
      <c r="M17" s="710">
        <v>35.889969999999998</v>
      </c>
      <c r="N17" s="710">
        <v>21.866029999999999</v>
      </c>
      <c r="O17" s="710">
        <v>15.36032</v>
      </c>
      <c r="P17" s="711">
        <v>4.3099999999999996</v>
      </c>
      <c r="Q17" s="711">
        <v>6.7789999999999999</v>
      </c>
      <c r="R17" s="711">
        <v>16.19811</v>
      </c>
      <c r="S17" s="702">
        <v>-28.55546</v>
      </c>
      <c r="T17" s="710">
        <f>AB17-L17</f>
        <v>-64.828410000000005</v>
      </c>
      <c r="U17" s="710">
        <f>AC17-M17</f>
        <v>-100.71838</v>
      </c>
      <c r="V17" s="710">
        <f t="shared" ref="V17:Y17" si="0">AD17-N17</f>
        <v>-122.58440999999999</v>
      </c>
      <c r="W17" s="710">
        <f t="shared" si="0"/>
        <v>-137.94472999999999</v>
      </c>
      <c r="X17" s="710">
        <f t="shared" si="0"/>
        <v>-142.25473</v>
      </c>
      <c r="Y17" s="710">
        <f t="shared" si="0"/>
        <v>-149.03372999999999</v>
      </c>
      <c r="Z17" s="733">
        <f>AH17-R17</f>
        <v>-165.23183999999998</v>
      </c>
      <c r="AA17" s="701"/>
      <c r="AB17" s="710">
        <f>S17</f>
        <v>-28.55546</v>
      </c>
      <c r="AC17" s="710">
        <f>T17</f>
        <v>-64.828410000000005</v>
      </c>
      <c r="AD17" s="710">
        <f t="shared" ref="AD17:AI17" si="1">U17</f>
        <v>-100.71838</v>
      </c>
      <c r="AE17" s="710">
        <f t="shared" si="1"/>
        <v>-122.58440999999999</v>
      </c>
      <c r="AF17" s="710">
        <f t="shared" si="1"/>
        <v>-137.94472999999999</v>
      </c>
      <c r="AG17" s="710">
        <f t="shared" si="1"/>
        <v>-142.25473</v>
      </c>
      <c r="AH17" s="710">
        <f t="shared" si="1"/>
        <v>-149.03372999999999</v>
      </c>
      <c r="AI17" s="710">
        <f t="shared" si="1"/>
        <v>-165.23183999999998</v>
      </c>
      <c r="AJ17" s="713"/>
    </row>
    <row r="18" spans="1:40" ht="12" customHeight="1" x14ac:dyDescent="0.15">
      <c r="A18" s="114" t="s">
        <v>100</v>
      </c>
      <c r="B18" s="117"/>
      <c r="C18" s="48"/>
      <c r="D18" s="48"/>
      <c r="E18" s="48"/>
      <c r="F18" s="48"/>
      <c r="G18" s="48"/>
      <c r="H18" s="50"/>
      <c r="I18" s="50"/>
      <c r="J18" s="49"/>
      <c r="K18" s="116">
        <v>5.63</v>
      </c>
      <c r="L18" s="48">
        <v>8.6999999999999993</v>
      </c>
      <c r="M18" s="48">
        <v>4.5</v>
      </c>
      <c r="N18" s="48">
        <v>1.7</v>
      </c>
      <c r="O18" s="48">
        <v>4.5199999999999996</v>
      </c>
      <c r="P18" s="50">
        <v>2.77</v>
      </c>
      <c r="Q18" s="50">
        <v>0</v>
      </c>
      <c r="R18" s="663">
        <v>0</v>
      </c>
      <c r="S18" s="117">
        <v>-6.29</v>
      </c>
      <c r="T18" s="48">
        <v>-14.989999999999998</v>
      </c>
      <c r="U18" s="48">
        <v>-19.489999999999998</v>
      </c>
      <c r="V18" s="118">
        <v>-21.189999999999998</v>
      </c>
      <c r="W18" s="48">
        <v>-25.709999999999997</v>
      </c>
      <c r="X18" s="50">
        <v>-28.479999999999997</v>
      </c>
      <c r="Y18" s="50">
        <v>-28.479999999999997</v>
      </c>
      <c r="Z18" s="713">
        <f>AH18</f>
        <v>-28.479999999999997</v>
      </c>
      <c r="AA18" s="117"/>
      <c r="AB18" s="48">
        <v>-6.29</v>
      </c>
      <c r="AC18" s="48">
        <v>-14.989999999999998</v>
      </c>
      <c r="AD18" s="48">
        <v>-19.489999999999998</v>
      </c>
      <c r="AE18" s="48">
        <v>-21.189999999999998</v>
      </c>
      <c r="AF18" s="48">
        <v>-25.709999999999997</v>
      </c>
      <c r="AG18" s="48">
        <v>-28.479999999999997</v>
      </c>
      <c r="AH18" s="50">
        <v>-28.479999999999997</v>
      </c>
      <c r="AI18" s="50">
        <f>AH18</f>
        <v>-28.479999999999997</v>
      </c>
      <c r="AJ18" s="49"/>
    </row>
    <row r="19" spans="1:40" ht="12" customHeight="1" x14ac:dyDescent="0.15">
      <c r="A19" s="114" t="s">
        <v>53</v>
      </c>
      <c r="B19" s="117"/>
      <c r="C19" s="48"/>
      <c r="D19" s="48"/>
      <c r="E19" s="48"/>
      <c r="F19" s="48"/>
      <c r="G19" s="48"/>
      <c r="H19" s="50"/>
      <c r="I19" s="50"/>
      <c r="J19" s="49"/>
      <c r="K19" s="116"/>
      <c r="L19" s="48"/>
      <c r="M19" s="48"/>
      <c r="N19" s="48"/>
      <c r="O19" s="48">
        <v>3.6999999999999998E-2</v>
      </c>
      <c r="P19" s="50"/>
      <c r="Q19" s="50"/>
      <c r="R19" s="50"/>
      <c r="S19" s="117"/>
      <c r="T19" s="48"/>
      <c r="U19" s="48"/>
      <c r="V19" s="118"/>
      <c r="W19" s="48"/>
      <c r="X19" s="50"/>
      <c r="Y19" s="50"/>
      <c r="Z19" s="49"/>
      <c r="AA19" s="117"/>
      <c r="AB19" s="48"/>
      <c r="AC19" s="48"/>
      <c r="AD19" s="48"/>
      <c r="AE19" s="48"/>
      <c r="AF19" s="48"/>
      <c r="AG19" s="48"/>
      <c r="AH19" s="50"/>
      <c r="AI19" s="50"/>
      <c r="AJ19" s="49"/>
    </row>
    <row r="20" spans="1:40" ht="12" customHeight="1" x14ac:dyDescent="0.15">
      <c r="A20" s="922" t="s">
        <v>54</v>
      </c>
      <c r="B20" s="117">
        <v>842</v>
      </c>
      <c r="C20" s="48">
        <v>842</v>
      </c>
      <c r="D20" s="48">
        <v>842</v>
      </c>
      <c r="E20" s="48">
        <v>842</v>
      </c>
      <c r="F20" s="48">
        <v>842</v>
      </c>
      <c r="G20" s="48">
        <v>842</v>
      </c>
      <c r="H20" s="50">
        <v>842</v>
      </c>
      <c r="I20" s="50">
        <v>842</v>
      </c>
      <c r="J20" s="49">
        <v>842</v>
      </c>
      <c r="K20" s="116">
        <v>397.7</v>
      </c>
      <c r="L20" s="48">
        <v>406</v>
      </c>
      <c r="M20" s="48">
        <v>289.3</v>
      </c>
      <c r="N20" s="48">
        <v>394.992458</v>
      </c>
      <c r="O20" s="48">
        <v>406.79999999999995</v>
      </c>
      <c r="P20" s="50">
        <v>287.39999999999998</v>
      </c>
      <c r="Q20" s="50">
        <v>445</v>
      </c>
      <c r="R20" s="663">
        <v>496.3</v>
      </c>
      <c r="S20" s="117">
        <v>740.49999999999977</v>
      </c>
      <c r="T20" s="48">
        <v>1016.4999999999998</v>
      </c>
      <c r="U20" s="48">
        <v>544</v>
      </c>
      <c r="V20" s="48">
        <v>831.00754200000006</v>
      </c>
      <c r="W20" s="48">
        <v>1056.2075420000001</v>
      </c>
      <c r="X20" s="50">
        <v>1400.807542</v>
      </c>
      <c r="Y20" s="50">
        <v>1587.81</v>
      </c>
      <c r="Z20" s="713">
        <v>1723.5075420000001</v>
      </c>
      <c r="AA20" s="117">
        <v>1138.1999999999998</v>
      </c>
      <c r="AB20" s="48">
        <v>1422.4999999999998</v>
      </c>
      <c r="AC20" s="48">
        <v>833.3</v>
      </c>
      <c r="AD20" s="48">
        <v>1226</v>
      </c>
      <c r="AE20" s="48">
        <v>1463.0075420000001</v>
      </c>
      <c r="AF20" s="48">
        <v>1688.2075420000001</v>
      </c>
      <c r="AG20" s="48">
        <v>2032.81</v>
      </c>
      <c r="AH20" s="663">
        <v>2219.807542</v>
      </c>
      <c r="AI20" s="663">
        <v>2355.5075420000003</v>
      </c>
      <c r="AJ20" s="49"/>
    </row>
    <row r="21" spans="1:40" ht="12" customHeight="1" x14ac:dyDescent="0.15">
      <c r="A21" s="114" t="s">
        <v>55</v>
      </c>
      <c r="B21" s="117">
        <v>50</v>
      </c>
      <c r="C21" s="48">
        <v>50</v>
      </c>
      <c r="D21" s="48">
        <v>50</v>
      </c>
      <c r="E21" s="48">
        <v>50</v>
      </c>
      <c r="F21" s="48">
        <v>50</v>
      </c>
      <c r="G21" s="48">
        <v>50</v>
      </c>
      <c r="H21" s="50">
        <v>50</v>
      </c>
      <c r="I21" s="50">
        <v>50</v>
      </c>
      <c r="J21" s="49">
        <v>50</v>
      </c>
      <c r="K21" s="116">
        <v>9.14</v>
      </c>
      <c r="L21" s="48">
        <v>18.559999999999999</v>
      </c>
      <c r="M21" s="48">
        <v>8.7899999999999991</v>
      </c>
      <c r="N21" s="48">
        <v>9.3699999999999992</v>
      </c>
      <c r="O21" s="48">
        <v>13.7</v>
      </c>
      <c r="P21" s="50">
        <v>13.48</v>
      </c>
      <c r="Q21" s="50">
        <v>16.86</v>
      </c>
      <c r="R21" s="50">
        <v>19.89</v>
      </c>
      <c r="S21" s="117">
        <v>56.2</v>
      </c>
      <c r="T21" s="48">
        <v>56.44</v>
      </c>
      <c r="U21" s="48">
        <v>61.21</v>
      </c>
      <c r="V21" s="48">
        <v>60.63</v>
      </c>
      <c r="W21" s="48">
        <v>56.3</v>
      </c>
      <c r="X21" s="50">
        <v>56.519999999999996</v>
      </c>
      <c r="Y21" s="50">
        <v>53.14</v>
      </c>
      <c r="Z21" s="49">
        <v>50.11</v>
      </c>
      <c r="AA21" s="117">
        <v>65.34</v>
      </c>
      <c r="AB21" s="48">
        <v>75</v>
      </c>
      <c r="AC21" s="48">
        <v>70</v>
      </c>
      <c r="AD21" s="48">
        <v>70</v>
      </c>
      <c r="AE21" s="48">
        <v>70</v>
      </c>
      <c r="AF21" s="48">
        <v>70</v>
      </c>
      <c r="AG21" s="48">
        <v>70</v>
      </c>
      <c r="AH21" s="50">
        <v>70</v>
      </c>
      <c r="AI21" s="663">
        <v>70</v>
      </c>
      <c r="AJ21" s="49"/>
    </row>
    <row r="22" spans="1:40" ht="12" customHeight="1" x14ac:dyDescent="0.15">
      <c r="A22" s="114" t="s">
        <v>177</v>
      </c>
      <c r="B22" s="117"/>
      <c r="C22" s="48"/>
      <c r="D22" s="48"/>
      <c r="E22" s="48"/>
      <c r="F22" s="48"/>
      <c r="G22" s="48"/>
      <c r="H22" s="50"/>
      <c r="I22" s="50"/>
      <c r="J22" s="49"/>
      <c r="K22" s="123"/>
      <c r="L22" s="48">
        <v>94.685890000000001</v>
      </c>
      <c r="M22" s="708">
        <v>2.65</v>
      </c>
      <c r="N22" s="708">
        <v>6.68</v>
      </c>
      <c r="O22" s="708">
        <v>6.73</v>
      </c>
      <c r="P22" s="663">
        <v>3.46</v>
      </c>
      <c r="Q22" s="663">
        <v>0.49270999999999998</v>
      </c>
      <c r="R22" s="50">
        <v>0.57899999999999996</v>
      </c>
      <c r="S22" s="117"/>
      <c r="T22" s="48">
        <v>-94.685890000000001</v>
      </c>
      <c r="U22" s="708">
        <v>-97.335890000000006</v>
      </c>
      <c r="V22" s="708">
        <v>-104.01589000000001</v>
      </c>
      <c r="W22" s="708">
        <v>-110.74589000000002</v>
      </c>
      <c r="X22" s="663">
        <v>-114.20589000000001</v>
      </c>
      <c r="Y22" s="663">
        <v>-114.69860000000001</v>
      </c>
      <c r="Z22" s="805">
        <v>-115.27760000000001</v>
      </c>
      <c r="AA22" s="117"/>
      <c r="AB22" s="48"/>
      <c r="AC22" s="48">
        <v>-94.685890000000001</v>
      </c>
      <c r="AD22" s="708">
        <v>-97.335890000000006</v>
      </c>
      <c r="AE22" s="708">
        <v>-104.01589000000001</v>
      </c>
      <c r="AF22" s="708">
        <v>-110.74589000000002</v>
      </c>
      <c r="AG22" s="708">
        <v>-114.20589000000001</v>
      </c>
      <c r="AH22" s="663">
        <v>-114.69860000000001</v>
      </c>
      <c r="AI22" s="663">
        <v>-115.27760000000001</v>
      </c>
      <c r="AJ22" s="49"/>
    </row>
    <row r="23" spans="1:40" ht="12" customHeight="1" x14ac:dyDescent="0.15">
      <c r="A23" s="114" t="s">
        <v>6</v>
      </c>
      <c r="B23" s="117">
        <v>850</v>
      </c>
      <c r="C23" s="48">
        <v>850</v>
      </c>
      <c r="D23" s="48">
        <v>850</v>
      </c>
      <c r="E23" s="48">
        <v>850</v>
      </c>
      <c r="F23" s="48">
        <v>850</v>
      </c>
      <c r="G23" s="48">
        <v>850</v>
      </c>
      <c r="H23" s="50">
        <v>850</v>
      </c>
      <c r="I23" s="50">
        <v>850</v>
      </c>
      <c r="J23" s="49">
        <v>850</v>
      </c>
      <c r="K23" s="116">
        <v>900</v>
      </c>
      <c r="L23" s="48">
        <v>900</v>
      </c>
      <c r="M23" s="48">
        <v>950</v>
      </c>
      <c r="N23" s="48">
        <v>950</v>
      </c>
      <c r="O23" s="48">
        <v>935.82</v>
      </c>
      <c r="P23" s="50">
        <v>955.3</v>
      </c>
      <c r="Q23" s="50">
        <v>1085.3699999999999</v>
      </c>
      <c r="R23" s="50">
        <v>1145.0650000000001</v>
      </c>
      <c r="S23" s="117">
        <v>-50</v>
      </c>
      <c r="T23" s="48">
        <v>50</v>
      </c>
      <c r="U23" s="48">
        <v>-50</v>
      </c>
      <c r="V23" s="48">
        <v>50</v>
      </c>
      <c r="W23" s="48">
        <v>59.18</v>
      </c>
      <c r="X23" s="50">
        <v>139.70000000000005</v>
      </c>
      <c r="Y23" s="50">
        <v>18.810000000000173</v>
      </c>
      <c r="Z23" s="49">
        <v>27.434999999999945</v>
      </c>
      <c r="AA23" s="117">
        <v>850</v>
      </c>
      <c r="AB23" s="48">
        <v>950</v>
      </c>
      <c r="AC23" s="48">
        <v>900</v>
      </c>
      <c r="AD23" s="48">
        <v>1000</v>
      </c>
      <c r="AE23" s="48">
        <v>995</v>
      </c>
      <c r="AF23" s="48">
        <v>1095</v>
      </c>
      <c r="AG23" s="48">
        <v>1104.18</v>
      </c>
      <c r="AH23" s="50">
        <v>1172.5</v>
      </c>
      <c r="AI23" s="663">
        <v>1263.81</v>
      </c>
      <c r="AJ23" s="713">
        <v>1272.43</v>
      </c>
    </row>
    <row r="24" spans="1:40" ht="12" customHeight="1" x14ac:dyDescent="0.15">
      <c r="A24" s="114" t="s">
        <v>113</v>
      </c>
      <c r="B24" s="117"/>
      <c r="C24" s="48"/>
      <c r="D24" s="48"/>
      <c r="E24" s="48"/>
      <c r="F24" s="48"/>
      <c r="G24" s="48"/>
      <c r="H24" s="50"/>
      <c r="I24" s="50"/>
      <c r="J24" s="49"/>
      <c r="K24" s="116">
        <v>100</v>
      </c>
      <c r="L24" s="48">
        <v>0</v>
      </c>
      <c r="M24" s="48">
        <v>0</v>
      </c>
      <c r="N24" s="48">
        <v>0</v>
      </c>
      <c r="O24" s="48">
        <v>0</v>
      </c>
      <c r="P24" s="50">
        <v>0</v>
      </c>
      <c r="Q24" s="50">
        <v>0</v>
      </c>
      <c r="R24" s="50">
        <v>0</v>
      </c>
      <c r="S24" s="117">
        <v>-100</v>
      </c>
      <c r="T24" s="48">
        <v>-100</v>
      </c>
      <c r="U24" s="48">
        <v>-100</v>
      </c>
      <c r="V24" s="48">
        <v>-100</v>
      </c>
      <c r="W24" s="48">
        <v>-100</v>
      </c>
      <c r="X24" s="48">
        <v>-100</v>
      </c>
      <c r="Y24" s="50">
        <v>-100</v>
      </c>
      <c r="Z24" s="49">
        <v>-100</v>
      </c>
      <c r="AA24" s="117"/>
      <c r="AB24" s="48">
        <v>-100</v>
      </c>
      <c r="AC24" s="48">
        <v>-100</v>
      </c>
      <c r="AD24" s="48">
        <v>-100</v>
      </c>
      <c r="AE24" s="48">
        <v>-100</v>
      </c>
      <c r="AF24" s="48">
        <v>-100</v>
      </c>
      <c r="AG24" s="48">
        <v>-100</v>
      </c>
      <c r="AH24" s="48">
        <v>-100</v>
      </c>
      <c r="AI24" s="663">
        <v>-100</v>
      </c>
      <c r="AJ24" s="49"/>
    </row>
    <row r="25" spans="1:40" ht="12" customHeight="1" x14ac:dyDescent="0.15">
      <c r="A25" s="114" t="s">
        <v>11</v>
      </c>
      <c r="B25" s="117">
        <v>200</v>
      </c>
      <c r="C25" s="48">
        <v>200</v>
      </c>
      <c r="D25" s="48">
        <v>200</v>
      </c>
      <c r="E25" s="48">
        <v>200</v>
      </c>
      <c r="F25" s="48">
        <v>200</v>
      </c>
      <c r="G25" s="48">
        <v>200</v>
      </c>
      <c r="H25" s="50">
        <v>200</v>
      </c>
      <c r="I25" s="50">
        <v>200</v>
      </c>
      <c r="J25" s="49">
        <v>200</v>
      </c>
      <c r="K25" s="116">
        <v>36</v>
      </c>
      <c r="L25" s="48">
        <v>64</v>
      </c>
      <c r="M25" s="48">
        <v>45</v>
      </c>
      <c r="N25" s="48">
        <v>30</v>
      </c>
      <c r="O25" s="48">
        <v>21</v>
      </c>
      <c r="P25" s="50">
        <v>25</v>
      </c>
      <c r="Q25" s="50">
        <v>22</v>
      </c>
      <c r="R25" s="50">
        <v>26</v>
      </c>
      <c r="S25" s="117">
        <v>264</v>
      </c>
      <c r="T25" s="48">
        <v>236</v>
      </c>
      <c r="U25" s="48">
        <v>235</v>
      </c>
      <c r="V25" s="48">
        <v>250</v>
      </c>
      <c r="W25" s="48">
        <v>259</v>
      </c>
      <c r="X25" s="50">
        <v>255</v>
      </c>
      <c r="Y25" s="50">
        <v>258</v>
      </c>
      <c r="Z25" s="49">
        <v>254</v>
      </c>
      <c r="AA25" s="117">
        <v>300</v>
      </c>
      <c r="AB25" s="48">
        <v>300</v>
      </c>
      <c r="AC25" s="48">
        <v>280</v>
      </c>
      <c r="AD25" s="48">
        <v>280</v>
      </c>
      <c r="AE25" s="48">
        <v>280</v>
      </c>
      <c r="AF25" s="48">
        <v>280</v>
      </c>
      <c r="AG25" s="48">
        <v>280</v>
      </c>
      <c r="AH25" s="48">
        <v>280</v>
      </c>
      <c r="AI25" s="663">
        <v>280</v>
      </c>
      <c r="AJ25" s="49"/>
      <c r="AK25" s="119"/>
    </row>
    <row r="26" spans="1:40" s="714" customFormat="1" ht="12" customHeight="1" x14ac:dyDescent="0.2">
      <c r="A26" s="919" t="s">
        <v>74</v>
      </c>
      <c r="B26" s="701"/>
      <c r="C26" s="708"/>
      <c r="D26" s="708"/>
      <c r="E26" s="708"/>
      <c r="F26" s="708"/>
      <c r="G26" s="708"/>
      <c r="H26" s="663"/>
      <c r="I26" s="663"/>
      <c r="J26" s="713"/>
      <c r="K26" s="813"/>
      <c r="L26" s="708"/>
      <c r="M26" s="663"/>
      <c r="N26" s="663"/>
      <c r="O26" s="663"/>
      <c r="P26" s="663"/>
      <c r="Q26" s="663"/>
      <c r="R26" s="663"/>
      <c r="S26" s="702">
        <v>9.6000000000000002E-2</v>
      </c>
      <c r="T26" s="708"/>
      <c r="U26" s="708"/>
      <c r="V26" s="708"/>
      <c r="W26" s="708"/>
      <c r="X26" s="663"/>
      <c r="Y26" s="663"/>
      <c r="Z26" s="713"/>
      <c r="AA26" s="701"/>
      <c r="AB26" s="708"/>
      <c r="AC26" s="708"/>
      <c r="AD26" s="708"/>
      <c r="AE26" s="708"/>
      <c r="AF26" s="708"/>
      <c r="AG26" s="708"/>
      <c r="AH26" s="663"/>
      <c r="AI26" s="663"/>
      <c r="AJ26" s="713"/>
      <c r="AK26" s="950"/>
    </row>
    <row r="27" spans="1:40" ht="12" customHeight="1" x14ac:dyDescent="0.15">
      <c r="A27" s="114" t="s">
        <v>58</v>
      </c>
      <c r="B27" s="115">
        <v>25</v>
      </c>
      <c r="C27" s="47">
        <v>25</v>
      </c>
      <c r="D27" s="272"/>
      <c r="E27" s="272"/>
      <c r="F27" s="272"/>
      <c r="G27" s="272"/>
      <c r="H27" s="340"/>
      <c r="I27" s="340"/>
      <c r="J27" s="53"/>
      <c r="K27" s="116">
        <v>0</v>
      </c>
      <c r="L27" s="48">
        <v>0</v>
      </c>
      <c r="M27" s="340"/>
      <c r="N27" s="340"/>
      <c r="O27" s="340"/>
      <c r="P27" s="340"/>
      <c r="Q27" s="340"/>
      <c r="R27" s="50">
        <v>0</v>
      </c>
      <c r="S27" s="117">
        <v>25</v>
      </c>
      <c r="T27" s="48">
        <v>25</v>
      </c>
      <c r="U27" s="272"/>
      <c r="V27" s="272"/>
      <c r="W27" s="272"/>
      <c r="X27" s="272"/>
      <c r="Y27" s="340"/>
      <c r="Z27" s="49"/>
      <c r="AA27" s="117">
        <v>25</v>
      </c>
      <c r="AB27" s="48">
        <v>25</v>
      </c>
      <c r="AC27" s="272"/>
      <c r="AD27" s="272"/>
      <c r="AE27" s="272"/>
      <c r="AF27" s="272"/>
      <c r="AG27" s="272"/>
      <c r="AH27" s="50"/>
      <c r="AI27" s="50"/>
      <c r="AJ27" s="49"/>
    </row>
    <row r="28" spans="1:40" ht="12" customHeight="1" x14ac:dyDescent="0.15">
      <c r="A28" s="114" t="s">
        <v>1007</v>
      </c>
      <c r="B28" s="117">
        <v>250</v>
      </c>
      <c r="C28" s="48">
        <v>250</v>
      </c>
      <c r="D28" s="48">
        <v>250</v>
      </c>
      <c r="E28" s="48">
        <v>250</v>
      </c>
      <c r="F28" s="48">
        <v>250</v>
      </c>
      <c r="G28" s="48">
        <v>250</v>
      </c>
      <c r="H28" s="50">
        <v>250</v>
      </c>
      <c r="I28" s="50">
        <v>250</v>
      </c>
      <c r="J28" s="49">
        <v>250</v>
      </c>
      <c r="K28" s="116">
        <v>52.33</v>
      </c>
      <c r="L28" s="48">
        <v>50.51</v>
      </c>
      <c r="M28" s="48">
        <v>43.54</v>
      </c>
      <c r="N28" s="48">
        <v>13.64</v>
      </c>
      <c r="O28" s="48">
        <v>10</v>
      </c>
      <c r="P28" s="50">
        <v>20</v>
      </c>
      <c r="Q28" s="50">
        <v>0</v>
      </c>
      <c r="R28" s="50">
        <v>54.015999999999998</v>
      </c>
      <c r="S28" s="117">
        <v>680.74</v>
      </c>
      <c r="T28" s="48">
        <v>324.49</v>
      </c>
      <c r="U28" s="48">
        <v>156.46</v>
      </c>
      <c r="V28" s="48">
        <v>211.37</v>
      </c>
      <c r="W28" s="48">
        <v>215</v>
      </c>
      <c r="X28" s="50">
        <v>180</v>
      </c>
      <c r="Y28" s="50">
        <v>200</v>
      </c>
      <c r="Z28" s="49">
        <v>170.98400000000001</v>
      </c>
      <c r="AA28" s="117">
        <v>733.07</v>
      </c>
      <c r="AB28" s="48">
        <v>375</v>
      </c>
      <c r="AC28" s="48">
        <v>200</v>
      </c>
      <c r="AD28" s="48">
        <v>225</v>
      </c>
      <c r="AE28" s="48">
        <v>225</v>
      </c>
      <c r="AF28" s="48">
        <v>200</v>
      </c>
      <c r="AG28" s="48">
        <v>200</v>
      </c>
      <c r="AH28" s="50">
        <v>225</v>
      </c>
      <c r="AI28" s="663">
        <v>225</v>
      </c>
      <c r="AJ28" s="49"/>
    </row>
    <row r="29" spans="1:40" ht="12" customHeight="1" x14ac:dyDescent="0.15">
      <c r="A29" s="918" t="s">
        <v>176</v>
      </c>
      <c r="B29" s="117">
        <v>75</v>
      </c>
      <c r="C29" s="48">
        <v>75</v>
      </c>
      <c r="D29" s="48">
        <v>75</v>
      </c>
      <c r="E29" s="48">
        <v>75</v>
      </c>
      <c r="F29" s="48">
        <v>75</v>
      </c>
      <c r="G29" s="48">
        <v>75</v>
      </c>
      <c r="H29" s="50">
        <v>75</v>
      </c>
      <c r="I29" s="50">
        <v>75</v>
      </c>
      <c r="J29" s="49">
        <v>75</v>
      </c>
      <c r="K29" s="116">
        <v>33.4</v>
      </c>
      <c r="L29" s="48">
        <v>51.8</v>
      </c>
      <c r="M29" s="48">
        <v>26.26</v>
      </c>
      <c r="N29" s="708">
        <v>12.12</v>
      </c>
      <c r="O29" s="48">
        <v>6.7</v>
      </c>
      <c r="P29" s="50">
        <v>0</v>
      </c>
      <c r="Q29" s="50">
        <v>1.881</v>
      </c>
      <c r="R29" s="50">
        <v>0</v>
      </c>
      <c r="S29" s="115">
        <v>52.1</v>
      </c>
      <c r="T29" s="47">
        <v>33.700000000000003</v>
      </c>
      <c r="U29" s="47">
        <v>78.739999999999995</v>
      </c>
      <c r="V29" s="808">
        <v>92.88</v>
      </c>
      <c r="W29" s="48">
        <v>98.3</v>
      </c>
      <c r="X29" s="50">
        <v>105</v>
      </c>
      <c r="Y29" s="50">
        <v>103.119</v>
      </c>
      <c r="Z29" s="49">
        <v>105</v>
      </c>
      <c r="AA29" s="117">
        <v>85.5</v>
      </c>
      <c r="AB29" s="48">
        <v>85.5</v>
      </c>
      <c r="AC29" s="48">
        <v>105</v>
      </c>
      <c r="AD29" s="48">
        <v>105</v>
      </c>
      <c r="AE29" s="48">
        <v>105</v>
      </c>
      <c r="AF29" s="48">
        <v>105</v>
      </c>
      <c r="AG29" s="48">
        <v>105</v>
      </c>
      <c r="AH29" s="50">
        <v>105</v>
      </c>
      <c r="AI29" s="50">
        <v>105</v>
      </c>
      <c r="AJ29" s="713">
        <v>105</v>
      </c>
    </row>
    <row r="30" spans="1:40" ht="12" customHeight="1" x14ac:dyDescent="0.15">
      <c r="A30" s="114" t="s">
        <v>94</v>
      </c>
      <c r="B30" s="117">
        <v>125</v>
      </c>
      <c r="C30" s="48">
        <v>125</v>
      </c>
      <c r="D30" s="48">
        <v>125</v>
      </c>
      <c r="E30" s="48">
        <v>125</v>
      </c>
      <c r="F30" s="48">
        <v>125</v>
      </c>
      <c r="G30" s="48">
        <v>125</v>
      </c>
      <c r="H30" s="50">
        <v>125</v>
      </c>
      <c r="I30" s="50">
        <v>125</v>
      </c>
      <c r="J30" s="49">
        <v>125</v>
      </c>
      <c r="K30" s="116">
        <v>13.3</v>
      </c>
      <c r="L30" s="48">
        <v>35</v>
      </c>
      <c r="M30" s="48">
        <v>3</v>
      </c>
      <c r="N30" s="48">
        <v>5.91</v>
      </c>
      <c r="O30" s="48">
        <v>7.76</v>
      </c>
      <c r="P30" s="50">
        <v>6.12</v>
      </c>
      <c r="Q30" s="50">
        <v>6.06</v>
      </c>
      <c r="R30" s="50">
        <v>0.95</v>
      </c>
      <c r="S30" s="115">
        <v>99.2</v>
      </c>
      <c r="T30" s="47">
        <v>76.900000000000006</v>
      </c>
      <c r="U30" s="47">
        <v>97</v>
      </c>
      <c r="V30" s="47">
        <v>94.09</v>
      </c>
      <c r="W30" s="48">
        <v>67.239999999999995</v>
      </c>
      <c r="X30" s="50">
        <v>68.88</v>
      </c>
      <c r="Y30" s="50">
        <v>68.94</v>
      </c>
      <c r="Z30" s="49">
        <v>74.05</v>
      </c>
      <c r="AA30" s="117">
        <v>112.5</v>
      </c>
      <c r="AB30" s="48">
        <v>112.5</v>
      </c>
      <c r="AC30" s="48">
        <v>100</v>
      </c>
      <c r="AD30" s="48">
        <v>100</v>
      </c>
      <c r="AE30" s="48">
        <v>75</v>
      </c>
      <c r="AF30" s="48">
        <v>75</v>
      </c>
      <c r="AG30" s="48">
        <v>75</v>
      </c>
      <c r="AH30" s="50">
        <v>75</v>
      </c>
      <c r="AI30" s="663">
        <v>75</v>
      </c>
      <c r="AJ30" s="49"/>
      <c r="AN30" s="124"/>
    </row>
    <row r="31" spans="1:40" ht="12" customHeight="1" x14ac:dyDescent="0.15">
      <c r="A31" s="114" t="s">
        <v>730</v>
      </c>
      <c r="B31" s="117">
        <v>35</v>
      </c>
      <c r="C31" s="48">
        <v>35</v>
      </c>
      <c r="D31" s="48">
        <v>35</v>
      </c>
      <c r="E31" s="48">
        <v>35</v>
      </c>
      <c r="F31" s="48">
        <v>35</v>
      </c>
      <c r="G31" s="48">
        <v>35</v>
      </c>
      <c r="H31" s="50">
        <v>35</v>
      </c>
      <c r="I31" s="50">
        <v>35.67</v>
      </c>
      <c r="J31" s="49">
        <v>35.67</v>
      </c>
      <c r="K31" s="116">
        <v>2.36</v>
      </c>
      <c r="L31" s="48">
        <v>0</v>
      </c>
      <c r="M31" s="48">
        <v>0</v>
      </c>
      <c r="N31" s="48">
        <v>1.46</v>
      </c>
      <c r="O31" s="48">
        <v>5.92</v>
      </c>
      <c r="P31" s="50">
        <v>5.8970000000000002</v>
      </c>
      <c r="Q31" s="50">
        <v>3.351</v>
      </c>
      <c r="R31" s="50">
        <v>3.54</v>
      </c>
      <c r="S31" s="115">
        <v>50.14</v>
      </c>
      <c r="T31" s="118">
        <v>52.5</v>
      </c>
      <c r="U31" s="118">
        <v>49</v>
      </c>
      <c r="V31" s="118">
        <v>47.54</v>
      </c>
      <c r="W31" s="118">
        <v>43.08</v>
      </c>
      <c r="X31" s="118">
        <v>43.773000000000003</v>
      </c>
      <c r="Y31" s="164">
        <v>46.319000000000003</v>
      </c>
      <c r="Z31" s="49">
        <v>46.13</v>
      </c>
      <c r="AA31" s="117">
        <v>52.5</v>
      </c>
      <c r="AB31" s="48">
        <v>52.5</v>
      </c>
      <c r="AC31" s="48">
        <v>49</v>
      </c>
      <c r="AD31" s="48">
        <v>49</v>
      </c>
      <c r="AE31" s="48">
        <v>49</v>
      </c>
      <c r="AF31" s="48">
        <v>49.67</v>
      </c>
      <c r="AG31" s="48">
        <v>49.67</v>
      </c>
      <c r="AH31" s="663">
        <v>49.67</v>
      </c>
      <c r="AI31" s="663">
        <v>49.67</v>
      </c>
      <c r="AJ31" s="713">
        <v>49.938000000000002</v>
      </c>
    </row>
    <row r="32" spans="1:40" ht="12" customHeight="1" x14ac:dyDescent="0.15">
      <c r="A32" s="114" t="s">
        <v>5</v>
      </c>
      <c r="B32" s="122">
        <v>3907</v>
      </c>
      <c r="C32" s="118">
        <v>3907</v>
      </c>
      <c r="D32" s="118">
        <v>3907</v>
      </c>
      <c r="E32" s="118">
        <v>3907</v>
      </c>
      <c r="F32" s="118">
        <v>3907</v>
      </c>
      <c r="G32" s="118">
        <v>3907</v>
      </c>
      <c r="H32" s="164">
        <v>3907</v>
      </c>
      <c r="I32" s="164">
        <v>3907</v>
      </c>
      <c r="J32" s="125">
        <v>3907</v>
      </c>
      <c r="K32" s="116">
        <v>1497.5</v>
      </c>
      <c r="L32" s="48">
        <v>1404.81</v>
      </c>
      <c r="M32" s="48">
        <v>1274.78</v>
      </c>
      <c r="N32" s="48">
        <v>1736.49</v>
      </c>
      <c r="O32" s="48">
        <v>1441.75</v>
      </c>
      <c r="P32" s="663">
        <v>1231.69</v>
      </c>
      <c r="Q32" s="663">
        <v>1339.32</v>
      </c>
      <c r="R32" s="50">
        <v>1008.31</v>
      </c>
      <c r="S32" s="115">
        <v>2970.55</v>
      </c>
      <c r="T32" s="118">
        <v>3063.24</v>
      </c>
      <c r="U32" s="118">
        <v>3218.2700000000004</v>
      </c>
      <c r="V32" s="47">
        <v>2756.5600000000004</v>
      </c>
      <c r="W32" s="48">
        <v>3051.3</v>
      </c>
      <c r="X32" s="663">
        <v>3261.36</v>
      </c>
      <c r="Y32" s="663">
        <v>3153.7300000000005</v>
      </c>
      <c r="Z32" s="49">
        <v>3484.7400000000002</v>
      </c>
      <c r="AA32" s="117">
        <v>4468.05</v>
      </c>
      <c r="AB32" s="48">
        <v>4468.05</v>
      </c>
      <c r="AC32" s="48">
        <v>4493.05</v>
      </c>
      <c r="AD32" s="48">
        <v>4493.05</v>
      </c>
      <c r="AE32" s="48">
        <v>4493.05</v>
      </c>
      <c r="AF32" s="48">
        <v>4493.05</v>
      </c>
      <c r="AG32" s="48">
        <v>4493.05</v>
      </c>
      <c r="AH32" s="50">
        <v>4493.05</v>
      </c>
      <c r="AI32" s="663">
        <v>4293.05</v>
      </c>
      <c r="AJ32" s="49"/>
      <c r="AL32" s="119"/>
    </row>
    <row r="33" spans="1:44" ht="12" customHeight="1" x14ac:dyDescent="0.15">
      <c r="A33" s="114" t="s">
        <v>7</v>
      </c>
      <c r="B33" s="117">
        <v>85</v>
      </c>
      <c r="C33" s="48">
        <v>85</v>
      </c>
      <c r="D33" s="48">
        <v>85</v>
      </c>
      <c r="E33" s="48">
        <v>85</v>
      </c>
      <c r="F33" s="48">
        <v>85</v>
      </c>
      <c r="G33" s="48">
        <v>85</v>
      </c>
      <c r="H33" s="50">
        <v>85</v>
      </c>
      <c r="I33" s="50">
        <v>85</v>
      </c>
      <c r="J33" s="49">
        <v>85</v>
      </c>
      <c r="K33" s="116">
        <v>52.75</v>
      </c>
      <c r="L33" s="48">
        <v>52.26</v>
      </c>
      <c r="M33" s="48">
        <v>30.79</v>
      </c>
      <c r="N33" s="48">
        <v>31.39</v>
      </c>
      <c r="O33" s="48">
        <v>14.36</v>
      </c>
      <c r="P33" s="50">
        <v>13.391</v>
      </c>
      <c r="Q33" s="50">
        <v>16.809999999999999</v>
      </c>
      <c r="R33" s="50">
        <v>31.181000000000001</v>
      </c>
      <c r="S33" s="115">
        <v>74.75</v>
      </c>
      <c r="T33" s="47">
        <v>62.49</v>
      </c>
      <c r="U33" s="47">
        <v>75.460000000000008</v>
      </c>
      <c r="V33" s="47">
        <v>87.61</v>
      </c>
      <c r="W33" s="48">
        <v>104.64</v>
      </c>
      <c r="X33" s="50">
        <v>105.60899999999999</v>
      </c>
      <c r="Y33" s="50">
        <v>102.19</v>
      </c>
      <c r="Z33" s="49">
        <v>87.819000000000003</v>
      </c>
      <c r="AA33" s="117">
        <v>127.5</v>
      </c>
      <c r="AB33" s="48">
        <v>114.75</v>
      </c>
      <c r="AC33" s="48">
        <v>106.25</v>
      </c>
      <c r="AD33" s="48">
        <v>119</v>
      </c>
      <c r="AE33" s="48">
        <v>119</v>
      </c>
      <c r="AF33" s="48">
        <v>119</v>
      </c>
      <c r="AG33" s="48">
        <v>119</v>
      </c>
      <c r="AH33" s="50">
        <v>119</v>
      </c>
      <c r="AI33" s="663">
        <v>119</v>
      </c>
      <c r="AJ33" s="49"/>
      <c r="AL33" s="126"/>
    </row>
    <row r="34" spans="1:44" ht="12" customHeight="1" x14ac:dyDescent="0.15">
      <c r="A34" s="127" t="s">
        <v>47</v>
      </c>
      <c r="B34" s="128"/>
      <c r="C34" s="129"/>
      <c r="D34" s="129"/>
      <c r="E34" s="129"/>
      <c r="F34" s="129"/>
      <c r="G34" s="129"/>
      <c r="H34" s="166"/>
      <c r="I34" s="166"/>
      <c r="J34" s="130"/>
      <c r="K34" s="116"/>
      <c r="L34" s="48"/>
      <c r="M34" s="48"/>
      <c r="N34" s="48"/>
      <c r="O34" s="48"/>
      <c r="P34" s="50"/>
      <c r="Q34" s="50"/>
      <c r="R34" s="50"/>
      <c r="S34" s="117"/>
      <c r="T34" s="48"/>
      <c r="U34" s="48"/>
      <c r="V34" s="48"/>
      <c r="W34" s="48"/>
      <c r="X34" s="50"/>
      <c r="Y34" s="50"/>
      <c r="Z34" s="49"/>
      <c r="AA34" s="117"/>
      <c r="AB34" s="48"/>
      <c r="AC34" s="48"/>
      <c r="AD34" s="48"/>
      <c r="AE34" s="48"/>
      <c r="AF34" s="48"/>
      <c r="AG34" s="48"/>
      <c r="AH34" s="50"/>
      <c r="AI34" s="50"/>
      <c r="AJ34" s="49"/>
    </row>
    <row r="35" spans="1:44" ht="12" customHeight="1" x14ac:dyDescent="0.15">
      <c r="A35" s="88" t="s">
        <v>3</v>
      </c>
      <c r="B35" s="128"/>
      <c r="C35" s="129"/>
      <c r="D35" s="129"/>
      <c r="E35" s="129"/>
      <c r="F35" s="129"/>
      <c r="G35" s="129"/>
      <c r="H35" s="166"/>
      <c r="I35" s="166"/>
      <c r="J35" s="130"/>
      <c r="K35" s="116">
        <v>11</v>
      </c>
      <c r="L35" s="48">
        <v>21</v>
      </c>
      <c r="M35" s="48">
        <v>4.83</v>
      </c>
      <c r="N35" s="48"/>
      <c r="O35" s="48"/>
      <c r="P35" s="50"/>
      <c r="Q35" s="50"/>
      <c r="R35" s="50"/>
      <c r="S35" s="117"/>
      <c r="T35" s="48"/>
      <c r="U35" s="48"/>
      <c r="V35" s="48"/>
      <c r="W35" s="48"/>
      <c r="X35" s="50"/>
      <c r="Y35" s="50"/>
      <c r="Z35" s="49"/>
      <c r="AA35" s="117"/>
      <c r="AB35" s="48"/>
      <c r="AC35" s="48"/>
      <c r="AD35" s="48"/>
      <c r="AE35" s="48"/>
      <c r="AF35" s="48"/>
      <c r="AG35" s="48"/>
      <c r="AH35" s="50"/>
      <c r="AI35" s="50"/>
      <c r="AJ35" s="49"/>
    </row>
    <row r="36" spans="1:44" ht="12" customHeight="1" x14ac:dyDescent="0.15">
      <c r="A36" s="88" t="s">
        <v>5</v>
      </c>
      <c r="B36" s="128"/>
      <c r="C36" s="129"/>
      <c r="D36" s="129"/>
      <c r="E36" s="129"/>
      <c r="F36" s="129"/>
      <c r="G36" s="129"/>
      <c r="H36" s="166"/>
      <c r="I36" s="166"/>
      <c r="J36" s="130"/>
      <c r="K36" s="116"/>
      <c r="L36" s="48"/>
      <c r="M36" s="48"/>
      <c r="N36" s="48"/>
      <c r="O36" s="48"/>
      <c r="P36" s="50"/>
      <c r="Q36" s="50"/>
      <c r="R36" s="50"/>
      <c r="S36" s="117"/>
      <c r="T36" s="48"/>
      <c r="U36" s="48"/>
      <c r="V36" s="48"/>
      <c r="W36" s="48"/>
      <c r="X36" s="50"/>
      <c r="Y36" s="50"/>
      <c r="Z36" s="49"/>
      <c r="AA36" s="117"/>
      <c r="AB36" s="48"/>
      <c r="AC36" s="48"/>
      <c r="AD36" s="48"/>
      <c r="AE36" s="48"/>
      <c r="AF36" s="48"/>
      <c r="AG36" s="48"/>
      <c r="AH36" s="50"/>
      <c r="AI36" s="50"/>
      <c r="AJ36" s="49"/>
    </row>
    <row r="37" spans="1:44" ht="12" customHeight="1" x14ac:dyDescent="0.15">
      <c r="A37" s="88" t="s">
        <v>66</v>
      </c>
      <c r="B37" s="128"/>
      <c r="C37" s="129"/>
      <c r="D37" s="129"/>
      <c r="E37" s="129"/>
      <c r="F37" s="129"/>
      <c r="G37" s="129"/>
      <c r="H37" s="166"/>
      <c r="I37" s="166"/>
      <c r="J37" s="130"/>
      <c r="K37" s="116">
        <v>11</v>
      </c>
      <c r="L37" s="48">
        <v>21</v>
      </c>
      <c r="M37" s="48">
        <v>4.83</v>
      </c>
      <c r="N37" s="48"/>
      <c r="O37" s="48"/>
      <c r="P37" s="50"/>
      <c r="Q37" s="50"/>
      <c r="R37" s="50"/>
      <c r="S37" s="117"/>
      <c r="T37" s="48"/>
      <c r="U37" s="48"/>
      <c r="V37" s="48"/>
      <c r="W37" s="48"/>
      <c r="X37" s="50"/>
      <c r="Y37" s="50"/>
      <c r="Z37" s="49"/>
      <c r="AA37" s="117"/>
      <c r="AB37" s="48"/>
      <c r="AC37" s="48"/>
      <c r="AD37" s="48"/>
      <c r="AE37" s="48"/>
      <c r="AF37" s="48"/>
      <c r="AG37" s="48"/>
      <c r="AH37" s="50"/>
      <c r="AI37" s="50"/>
      <c r="AJ37" s="49"/>
    </row>
    <row r="38" spans="1:44" ht="12" customHeight="1" thickBot="1" x14ac:dyDescent="0.2">
      <c r="A38" s="131" t="s">
        <v>64</v>
      </c>
      <c r="B38" s="132"/>
      <c r="C38" s="133"/>
      <c r="D38" s="133"/>
      <c r="E38" s="133"/>
      <c r="F38" s="133"/>
      <c r="G38" s="133"/>
      <c r="H38" s="167"/>
      <c r="I38" s="167"/>
      <c r="J38" s="55"/>
      <c r="K38" s="134">
        <f>SUM(K5:K33)</f>
        <v>10846.18146</v>
      </c>
      <c r="L38" s="134">
        <f>SUM(L5:L33)</f>
        <v>10231.338839999999</v>
      </c>
      <c r="M38" s="134">
        <f t="shared" ref="M38:R38" si="2">SUM(M5:M33)</f>
        <v>8996.9099700000006</v>
      </c>
      <c r="N38" s="134">
        <f t="shared" si="2"/>
        <v>10338.946487999998</v>
      </c>
      <c r="O38" s="134">
        <f t="shared" si="2"/>
        <v>10613.743320000001</v>
      </c>
      <c r="P38" s="134">
        <f t="shared" si="2"/>
        <v>9741.7603400000007</v>
      </c>
      <c r="Q38" s="134">
        <f t="shared" si="2"/>
        <v>10184.662709999999</v>
      </c>
      <c r="R38" s="134">
        <f t="shared" si="2"/>
        <v>12395.551109999999</v>
      </c>
      <c r="S38" s="132"/>
      <c r="T38" s="135"/>
      <c r="U38" s="135"/>
      <c r="V38" s="135"/>
      <c r="W38" s="135"/>
      <c r="X38" s="160"/>
      <c r="Y38" s="160"/>
      <c r="Z38" s="55"/>
      <c r="AA38" s="136"/>
      <c r="AB38" s="137"/>
      <c r="AC38" s="137"/>
      <c r="AD38" s="137"/>
      <c r="AE38" s="137"/>
      <c r="AF38" s="137"/>
      <c r="AG38" s="137"/>
      <c r="AH38" s="159"/>
      <c r="AI38" s="159"/>
      <c r="AJ38" s="138"/>
      <c r="AN38" s="70"/>
    </row>
    <row r="39" spans="1:44" s="333" customFormat="1" ht="12" customHeight="1" thickBot="1" x14ac:dyDescent="0.2">
      <c r="A39" s="630" t="s">
        <v>14</v>
      </c>
      <c r="B39" s="139" t="s">
        <v>106</v>
      </c>
      <c r="C39" s="140" t="s">
        <v>158</v>
      </c>
      <c r="D39" s="140" t="s">
        <v>167</v>
      </c>
      <c r="E39" s="141" t="s">
        <v>167</v>
      </c>
      <c r="F39" s="141" t="s">
        <v>254</v>
      </c>
      <c r="G39" s="141" t="s">
        <v>806</v>
      </c>
      <c r="H39" s="141" t="s">
        <v>807</v>
      </c>
      <c r="I39" s="141" t="s">
        <v>992</v>
      </c>
      <c r="J39" s="142" t="s">
        <v>1072</v>
      </c>
      <c r="K39" s="261"/>
      <c r="L39" s="140"/>
      <c r="M39" s="140"/>
      <c r="N39" s="140"/>
      <c r="O39" s="140"/>
      <c r="P39" s="141"/>
      <c r="Q39" s="141"/>
      <c r="R39" s="141"/>
      <c r="S39" s="143"/>
      <c r="T39" s="144"/>
      <c r="U39" s="144"/>
      <c r="V39" s="144"/>
      <c r="W39" s="144"/>
      <c r="X39" s="161"/>
      <c r="Y39" s="161"/>
      <c r="Z39" s="145"/>
      <c r="AA39" s="139" t="s">
        <v>106</v>
      </c>
      <c r="AB39" s="140" t="s">
        <v>158</v>
      </c>
      <c r="AC39" s="140" t="s">
        <v>167</v>
      </c>
      <c r="AD39" s="140" t="s">
        <v>167</v>
      </c>
      <c r="AE39" s="140" t="s">
        <v>254</v>
      </c>
      <c r="AF39" s="140" t="s">
        <v>806</v>
      </c>
      <c r="AG39" s="140" t="s">
        <v>807</v>
      </c>
      <c r="AH39" s="141" t="s">
        <v>992</v>
      </c>
      <c r="AI39" s="141" t="s">
        <v>1072</v>
      </c>
      <c r="AJ39" s="142"/>
    </row>
    <row r="40" spans="1:44" ht="12" customHeight="1" x14ac:dyDescent="0.15">
      <c r="A40" s="56"/>
      <c r="B40" s="146"/>
      <c r="C40" s="146"/>
      <c r="D40" s="146"/>
      <c r="E40" s="146"/>
      <c r="F40" s="146"/>
      <c r="G40" s="146"/>
      <c r="H40" s="146"/>
      <c r="I40" s="146"/>
      <c r="J40" s="147"/>
      <c r="K40" s="147"/>
      <c r="L40" s="70"/>
      <c r="M40" s="70"/>
      <c r="N40" s="70"/>
      <c r="O40" s="70"/>
      <c r="P40" s="70"/>
      <c r="Q40" s="70"/>
      <c r="R40" s="70"/>
      <c r="S40" s="148"/>
      <c r="T40" s="146"/>
      <c r="U40" s="146"/>
      <c r="V40" s="146"/>
      <c r="W40" s="146"/>
      <c r="X40" s="146"/>
      <c r="Y40" s="146"/>
      <c r="Z40" s="146"/>
      <c r="AA40" s="4"/>
      <c r="AB40" s="4"/>
      <c r="AC40" s="4"/>
      <c r="AD40" s="4"/>
      <c r="AE40" s="4"/>
      <c r="AF40" s="4"/>
      <c r="AG40" s="4"/>
      <c r="AH40" s="4"/>
      <c r="AI40" s="4"/>
      <c r="AJ40" s="4"/>
      <c r="AN40" s="70"/>
    </row>
    <row r="41" spans="1:44" ht="12" customHeight="1" x14ac:dyDescent="0.2">
      <c r="A41" s="149"/>
      <c r="B41" s="150"/>
      <c r="C41" s="150"/>
      <c r="D41" s="150"/>
      <c r="E41" s="150"/>
      <c r="F41" s="150"/>
      <c r="G41" s="150"/>
      <c r="H41" s="150"/>
      <c r="I41" s="150"/>
      <c r="J41" s="151"/>
      <c r="K41" s="151"/>
      <c r="L41" s="152"/>
      <c r="M41" s="152"/>
      <c r="N41" s="152"/>
      <c r="O41" s="152"/>
      <c r="P41" s="152"/>
      <c r="Q41" s="152"/>
      <c r="R41" s="152"/>
      <c r="S41" s="150"/>
      <c r="T41" s="150"/>
      <c r="U41" s="150"/>
      <c r="V41" s="150"/>
      <c r="W41" s="150"/>
      <c r="X41" s="150"/>
      <c r="Y41" s="150"/>
      <c r="Z41" s="150"/>
      <c r="AA41" s="153"/>
      <c r="AB41" s="153"/>
      <c r="AC41" s="153"/>
      <c r="AD41" s="153"/>
      <c r="AE41" s="153"/>
      <c r="AF41" s="153"/>
      <c r="AG41" s="153"/>
      <c r="AH41" s="153"/>
      <c r="AI41" s="153"/>
      <c r="AJ41" s="153"/>
      <c r="AK41" s="62"/>
      <c r="AL41" s="62"/>
      <c r="AM41" s="62"/>
      <c r="AN41" s="64"/>
      <c r="AO41" s="62"/>
      <c r="AP41" s="62"/>
      <c r="AQ41" s="62"/>
      <c r="AR41" s="62"/>
    </row>
    <row r="42" spans="1:44" s="5" customFormat="1" ht="12" customHeight="1" x14ac:dyDescent="0.15">
      <c r="A42" s="5" t="s">
        <v>874</v>
      </c>
      <c r="J42" s="154"/>
      <c r="K42" s="154"/>
    </row>
    <row r="43" spans="1:44" s="5" customFormat="1" ht="12" customHeight="1" x14ac:dyDescent="0.15">
      <c r="A43" s="5" t="s">
        <v>340</v>
      </c>
      <c r="J43" s="154"/>
      <c r="K43" s="154"/>
    </row>
    <row r="44" spans="1:44" ht="12" customHeight="1" x14ac:dyDescent="0.15">
      <c r="A44" s="1" t="s">
        <v>875</v>
      </c>
    </row>
    <row r="45" spans="1:44" ht="12" customHeight="1" x14ac:dyDescent="0.15">
      <c r="A45" s="1" t="s">
        <v>876</v>
      </c>
    </row>
    <row r="46" spans="1:44" s="45" customFormat="1" ht="12" customHeight="1" x14ac:dyDescent="0.2">
      <c r="A46" s="56" t="s">
        <v>877</v>
      </c>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row>
    <row r="47" spans="1:44" ht="12" customHeight="1" x14ac:dyDescent="0.15">
      <c r="A47" s="1" t="s">
        <v>341</v>
      </c>
    </row>
    <row r="48" spans="1:44" ht="12" customHeight="1" x14ac:dyDescent="0.15">
      <c r="A48" s="1" t="s">
        <v>342</v>
      </c>
    </row>
    <row r="49" spans="1:22" ht="12" customHeight="1" x14ac:dyDescent="0.15">
      <c r="A49" s="1" t="s">
        <v>1013</v>
      </c>
    </row>
    <row r="50" spans="1:22" ht="12" customHeight="1" x14ac:dyDescent="0.15">
      <c r="A50" s="56" t="s">
        <v>1010</v>
      </c>
    </row>
    <row r="51" spans="1:22" ht="12" customHeight="1" x14ac:dyDescent="0.2">
      <c r="A51" s="61" t="s">
        <v>878</v>
      </c>
      <c r="B51" s="341"/>
      <c r="C51" s="341"/>
      <c r="D51" s="341"/>
      <c r="E51" s="341"/>
      <c r="F51" s="341"/>
      <c r="G51" s="341"/>
      <c r="H51" s="341"/>
      <c r="I51" s="341"/>
      <c r="J51" s="341"/>
      <c r="K51" s="62"/>
      <c r="L51" s="62"/>
      <c r="M51" s="62"/>
      <c r="N51" s="62"/>
      <c r="O51" s="63"/>
      <c r="P51" s="63"/>
      <c r="Q51" s="63"/>
      <c r="R51" s="64"/>
      <c r="S51" s="64"/>
      <c r="T51" s="64"/>
      <c r="U51" s="64"/>
      <c r="V51" s="64"/>
    </row>
    <row r="52" spans="1:22" ht="12" customHeight="1" x14ac:dyDescent="0.2">
      <c r="A52" s="61" t="s">
        <v>879</v>
      </c>
      <c r="B52" s="341"/>
      <c r="C52" s="341"/>
      <c r="D52" s="341"/>
      <c r="E52" s="341"/>
      <c r="F52" s="341"/>
      <c r="G52" s="341"/>
      <c r="H52" s="341"/>
      <c r="I52" s="341"/>
      <c r="J52" s="341"/>
      <c r="K52" s="62"/>
      <c r="L52" s="62"/>
      <c r="M52" s="62"/>
      <c r="N52" s="62"/>
      <c r="O52" s="63"/>
      <c r="P52" s="63"/>
      <c r="Q52" s="63"/>
      <c r="R52" s="64"/>
      <c r="S52" s="64"/>
      <c r="T52" s="64"/>
      <c r="U52" s="64"/>
      <c r="V52" s="64"/>
    </row>
    <row r="53" spans="1:22" ht="12" customHeight="1" x14ac:dyDescent="0.15">
      <c r="A53" s="1" t="s">
        <v>880</v>
      </c>
    </row>
    <row r="54" spans="1:22" ht="12" customHeight="1" x14ac:dyDescent="0.15">
      <c r="A54" s="1" t="s">
        <v>881</v>
      </c>
    </row>
    <row r="55" spans="1:22" ht="12" customHeight="1" x14ac:dyDescent="0.15">
      <c r="A55" s="1" t="s">
        <v>882</v>
      </c>
    </row>
    <row r="56" spans="1:22" ht="12" customHeight="1" x14ac:dyDescent="0.15">
      <c r="A56" s="1" t="s">
        <v>883</v>
      </c>
    </row>
    <row r="57" spans="1:22" ht="12" customHeight="1" x14ac:dyDescent="0.15">
      <c r="A57" s="1" t="s">
        <v>884</v>
      </c>
    </row>
    <row r="58" spans="1:22" ht="12" customHeight="1" x14ac:dyDescent="0.15">
      <c r="A58" s="1" t="s">
        <v>343</v>
      </c>
    </row>
    <row r="59" spans="1:22" ht="12" customHeight="1" x14ac:dyDescent="0.15">
      <c r="A59" s="1" t="s">
        <v>885</v>
      </c>
    </row>
    <row r="60" spans="1:22" ht="12" customHeight="1" x14ac:dyDescent="0.15">
      <c r="A60" s="1" t="s">
        <v>344</v>
      </c>
    </row>
    <row r="61" spans="1:22" ht="12" customHeight="1" x14ac:dyDescent="0.15">
      <c r="A61" s="1" t="s">
        <v>345</v>
      </c>
    </row>
    <row r="62" spans="1:22" ht="12" customHeight="1" x14ac:dyDescent="0.15">
      <c r="A62" s="1" t="s">
        <v>346</v>
      </c>
    </row>
    <row r="63" spans="1:22" ht="12" customHeight="1" x14ac:dyDescent="0.15">
      <c r="A63" s="1" t="s">
        <v>347</v>
      </c>
    </row>
    <row r="64" spans="1:22" ht="12" customHeight="1" x14ac:dyDescent="0.15">
      <c r="A64" s="1" t="s">
        <v>886</v>
      </c>
    </row>
    <row r="65" spans="1:36" s="45" customFormat="1" ht="12" customHeight="1" x14ac:dyDescent="0.2">
      <c r="A65" s="1" t="s">
        <v>887</v>
      </c>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row>
    <row r="66" spans="1:36" ht="12" customHeight="1" x14ac:dyDescent="0.15">
      <c r="A66" s="1" t="s">
        <v>348</v>
      </c>
    </row>
    <row r="67" spans="1:36" ht="12" customHeight="1" x14ac:dyDescent="0.15">
      <c r="A67" s="1" t="s">
        <v>349</v>
      </c>
    </row>
    <row r="68" spans="1:36" ht="12" customHeight="1" x14ac:dyDescent="0.15">
      <c r="A68" s="1" t="s">
        <v>350</v>
      </c>
    </row>
    <row r="69" spans="1:36" ht="12" customHeight="1" x14ac:dyDescent="0.15">
      <c r="A69" s="1" t="s">
        <v>830</v>
      </c>
    </row>
    <row r="70" spans="1:36" ht="12" customHeight="1" x14ac:dyDescent="0.15">
      <c r="A70" s="1" t="s">
        <v>642</v>
      </c>
    </row>
    <row r="71" spans="1:36" ht="12" customHeight="1" x14ac:dyDescent="0.15">
      <c r="A71" s="1" t="s">
        <v>641</v>
      </c>
    </row>
    <row r="72" spans="1:36" ht="12" customHeight="1" x14ac:dyDescent="0.15">
      <c r="A72" s="1" t="s">
        <v>643</v>
      </c>
    </row>
    <row r="73" spans="1:36" ht="12" customHeight="1" x14ac:dyDescent="0.15">
      <c r="A73" s="1" t="s">
        <v>888</v>
      </c>
    </row>
    <row r="74" spans="1:36" ht="10.5" x14ac:dyDescent="0.15">
      <c r="A74" s="1" t="s">
        <v>889</v>
      </c>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row>
    <row r="75" spans="1:36" ht="10.5" x14ac:dyDescent="0.15">
      <c r="A75" s="56" t="s">
        <v>890</v>
      </c>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row>
    <row r="76" spans="1:36" ht="10.5" x14ac:dyDescent="0.15">
      <c r="A76" s="56" t="s">
        <v>891</v>
      </c>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row>
    <row r="77" spans="1:36" s="714" customFormat="1" ht="10.5" x14ac:dyDescent="0.15">
      <c r="A77" s="886" t="s">
        <v>1105</v>
      </c>
      <c r="B77" s="887"/>
      <c r="C77" s="887"/>
      <c r="D77" s="887"/>
      <c r="E77" s="887"/>
      <c r="F77" s="887"/>
      <c r="G77" s="887"/>
      <c r="H77" s="887"/>
      <c r="I77" s="887"/>
      <c r="J77" s="887"/>
      <c r="K77" s="887"/>
      <c r="L77" s="887"/>
      <c r="M77" s="887"/>
      <c r="N77" s="887"/>
      <c r="O77" s="887"/>
      <c r="P77" s="887"/>
      <c r="Q77" s="887"/>
      <c r="R77" s="887"/>
      <c r="S77" s="887"/>
      <c r="T77" s="887"/>
      <c r="U77" s="887"/>
      <c r="V77" s="887"/>
      <c r="W77" s="887"/>
      <c r="X77" s="887"/>
      <c r="Y77" s="887"/>
      <c r="Z77" s="887"/>
      <c r="AA77" s="887"/>
      <c r="AB77" s="887"/>
      <c r="AC77" s="887"/>
      <c r="AD77" s="887"/>
      <c r="AE77" s="887"/>
      <c r="AF77" s="887"/>
      <c r="AG77" s="887"/>
      <c r="AH77" s="887"/>
      <c r="AI77" s="887"/>
      <c r="AJ77" s="887"/>
    </row>
    <row r="78" spans="1:36" ht="12" customHeight="1" x14ac:dyDescent="0.15">
      <c r="A78" s="1" t="s">
        <v>351</v>
      </c>
    </row>
    <row r="79" spans="1:36" ht="12" customHeight="1" x14ac:dyDescent="0.15">
      <c r="A79" s="1" t="s">
        <v>352</v>
      </c>
    </row>
    <row r="80" spans="1:36" ht="12" customHeight="1" x14ac:dyDescent="0.15">
      <c r="A80" s="1" t="s">
        <v>353</v>
      </c>
    </row>
    <row r="81" spans="1:30" ht="12" customHeight="1" x14ac:dyDescent="0.15">
      <c r="A81" s="1" t="s">
        <v>652</v>
      </c>
    </row>
    <row r="82" spans="1:30" ht="12" customHeight="1" x14ac:dyDescent="0.15">
      <c r="A82" s="1" t="s">
        <v>650</v>
      </c>
    </row>
    <row r="83" spans="1:30" ht="12" customHeight="1" x14ac:dyDescent="0.15">
      <c r="A83" s="1" t="s">
        <v>651</v>
      </c>
    </row>
    <row r="84" spans="1:30" ht="12.6" customHeight="1" x14ac:dyDescent="0.15">
      <c r="A84" s="56" t="s">
        <v>1044</v>
      </c>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row>
    <row r="85" spans="1:30" ht="12" customHeight="1" x14ac:dyDescent="0.15">
      <c r="A85" s="1" t="s">
        <v>354</v>
      </c>
    </row>
    <row r="86" spans="1:30" ht="12" customHeight="1" x14ac:dyDescent="0.15">
      <c r="A86" s="1" t="s">
        <v>663</v>
      </c>
    </row>
    <row r="87" spans="1:30" ht="12" customHeight="1" x14ac:dyDescent="0.15">
      <c r="A87" s="1" t="s">
        <v>355</v>
      </c>
    </row>
    <row r="88" spans="1:30" ht="12" customHeight="1" x14ac:dyDescent="0.15">
      <c r="A88" s="1" t="s">
        <v>356</v>
      </c>
    </row>
    <row r="89" spans="1:30" ht="12" customHeight="1" x14ac:dyDescent="0.15">
      <c r="A89" s="1" t="s">
        <v>357</v>
      </c>
    </row>
    <row r="90" spans="1:30" ht="12" customHeight="1" x14ac:dyDescent="0.15">
      <c r="A90" s="1" t="s">
        <v>358</v>
      </c>
    </row>
    <row r="91" spans="1:30" ht="12" customHeight="1" x14ac:dyDescent="0.15">
      <c r="A91" s="1" t="s">
        <v>359</v>
      </c>
    </row>
    <row r="92" spans="1:30" ht="12" customHeight="1" x14ac:dyDescent="0.15">
      <c r="A92" s="1" t="s">
        <v>725</v>
      </c>
    </row>
    <row r="93" spans="1:30" s="66" customFormat="1" ht="12" customHeight="1" x14ac:dyDescent="0.2">
      <c r="A93" s="1" t="s">
        <v>824</v>
      </c>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row>
    <row r="94" spans="1:30" s="155" customFormat="1" ht="12" customHeight="1" x14ac:dyDescent="0.15">
      <c r="J94" s="156"/>
      <c r="K94" s="156"/>
    </row>
    <row r="95" spans="1:30" ht="12" customHeight="1" x14ac:dyDescent="0.15">
      <c r="A95" s="1" t="s">
        <v>360</v>
      </c>
    </row>
    <row r="96" spans="1:30" ht="12" customHeight="1" x14ac:dyDescent="0.15">
      <c r="A96" s="1" t="s">
        <v>361</v>
      </c>
    </row>
    <row r="97" spans="1:30" ht="12" customHeight="1" x14ac:dyDescent="0.15">
      <c r="A97" s="1" t="s">
        <v>362</v>
      </c>
    </row>
    <row r="98" spans="1:30" s="45" customFormat="1" ht="12" customHeight="1" x14ac:dyDescent="0.2">
      <c r="A98" s="56" t="s">
        <v>831</v>
      </c>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row>
    <row r="99" spans="1:30" ht="12" customHeight="1" x14ac:dyDescent="0.15">
      <c r="A99" s="1" t="s">
        <v>892</v>
      </c>
    </row>
    <row r="100" spans="1:30" ht="12" customHeight="1" x14ac:dyDescent="0.15">
      <c r="A100" s="1" t="s">
        <v>363</v>
      </c>
    </row>
    <row r="101" spans="1:30" ht="12" customHeight="1" x14ac:dyDescent="0.15">
      <c r="A101" s="1" t="s">
        <v>364</v>
      </c>
    </row>
    <row r="102" spans="1:30" ht="12" customHeight="1" x14ac:dyDescent="0.15">
      <c r="A102" s="1" t="s">
        <v>1030</v>
      </c>
    </row>
    <row r="103" spans="1:30" ht="10.5" x14ac:dyDescent="0.15">
      <c r="A103" s="56" t="s">
        <v>1011</v>
      </c>
    </row>
    <row r="104" spans="1:30" ht="12.75" x14ac:dyDescent="0.2">
      <c r="A104" s="61" t="s">
        <v>742</v>
      </c>
      <c r="B104" s="341"/>
      <c r="C104" s="341"/>
      <c r="D104" s="341"/>
      <c r="E104" s="341"/>
      <c r="F104" s="341"/>
      <c r="G104" s="341"/>
      <c r="H104" s="341"/>
      <c r="I104" s="341"/>
      <c r="J104" s="341"/>
      <c r="K104" s="62"/>
      <c r="L104" s="62"/>
      <c r="M104" s="62"/>
      <c r="N104" s="62"/>
      <c r="O104" s="63"/>
      <c r="P104" s="63"/>
      <c r="Q104" s="63"/>
      <c r="R104" s="64"/>
      <c r="S104" s="64"/>
      <c r="T104" s="64"/>
      <c r="U104" s="64"/>
      <c r="V104" s="64"/>
    </row>
    <row r="105" spans="1:30" ht="12.75" x14ac:dyDescent="0.2">
      <c r="A105" s="61" t="s">
        <v>743</v>
      </c>
      <c r="B105" s="341"/>
      <c r="C105" s="341"/>
      <c r="D105" s="341"/>
      <c r="E105" s="341"/>
      <c r="F105" s="341"/>
      <c r="G105" s="341"/>
      <c r="H105" s="341"/>
      <c r="I105" s="341"/>
      <c r="J105" s="341"/>
      <c r="K105" s="62"/>
      <c r="L105" s="62"/>
      <c r="M105" s="62"/>
      <c r="N105" s="62"/>
      <c r="O105" s="63"/>
      <c r="P105" s="63"/>
      <c r="Q105" s="63"/>
      <c r="R105" s="64"/>
      <c r="S105" s="64"/>
      <c r="T105" s="64"/>
      <c r="U105" s="64"/>
      <c r="V105" s="64"/>
    </row>
    <row r="106" spans="1:30" ht="12" customHeight="1" x14ac:dyDescent="0.15">
      <c r="A106" s="1" t="s">
        <v>365</v>
      </c>
    </row>
    <row r="107" spans="1:30" ht="12" customHeight="1" x14ac:dyDescent="0.15">
      <c r="A107" s="1" t="s">
        <v>366</v>
      </c>
    </row>
    <row r="108" spans="1:30" ht="12" customHeight="1" x14ac:dyDescent="0.15">
      <c r="A108" s="1" t="s">
        <v>367</v>
      </c>
    </row>
    <row r="109" spans="1:30" ht="12" customHeight="1" x14ac:dyDescent="0.15">
      <c r="A109" s="1" t="s">
        <v>368</v>
      </c>
    </row>
    <row r="110" spans="1:30" ht="12" customHeight="1" x14ac:dyDescent="0.15">
      <c r="A110" s="1" t="s">
        <v>893</v>
      </c>
    </row>
    <row r="111" spans="1:30" ht="12" customHeight="1" x14ac:dyDescent="0.15">
      <c r="A111" s="1" t="s">
        <v>369</v>
      </c>
    </row>
    <row r="112" spans="1:30" ht="12" customHeight="1" x14ac:dyDescent="0.15">
      <c r="A112" s="1" t="s">
        <v>797</v>
      </c>
    </row>
    <row r="113" spans="1:36" ht="12" customHeight="1" x14ac:dyDescent="0.15">
      <c r="A113" s="1" t="s">
        <v>370</v>
      </c>
    </row>
    <row r="114" spans="1:36" ht="12" customHeight="1" x14ac:dyDescent="0.15">
      <c r="A114" s="1" t="s">
        <v>371</v>
      </c>
    </row>
    <row r="115" spans="1:36" ht="12" customHeight="1" x14ac:dyDescent="0.15">
      <c r="A115" s="1" t="s">
        <v>372</v>
      </c>
    </row>
    <row r="116" spans="1:36" ht="12" customHeight="1" x14ac:dyDescent="0.15">
      <c r="A116" s="1" t="s">
        <v>373</v>
      </c>
    </row>
    <row r="117" spans="1:36" ht="12" customHeight="1" x14ac:dyDescent="0.15">
      <c r="A117" s="1" t="s">
        <v>374</v>
      </c>
    </row>
    <row r="118" spans="1:36" s="45" customFormat="1" ht="12" customHeight="1" x14ac:dyDescent="0.2">
      <c r="A118" s="1" t="s">
        <v>832</v>
      </c>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row>
    <row r="119" spans="1:36" ht="12" customHeight="1" x14ac:dyDescent="0.15">
      <c r="A119" s="1" t="s">
        <v>375</v>
      </c>
    </row>
    <row r="120" spans="1:36" ht="12" customHeight="1" x14ac:dyDescent="0.15">
      <c r="A120" s="1" t="s">
        <v>376</v>
      </c>
    </row>
    <row r="121" spans="1:36" ht="12" customHeight="1" x14ac:dyDescent="0.15">
      <c r="A121" s="1" t="s">
        <v>377</v>
      </c>
    </row>
    <row r="122" spans="1:36" ht="12" customHeight="1" x14ac:dyDescent="0.15">
      <c r="A122" s="1" t="s">
        <v>833</v>
      </c>
    </row>
    <row r="123" spans="1:36" ht="12" customHeight="1" x14ac:dyDescent="0.15">
      <c r="A123" s="1" t="s">
        <v>644</v>
      </c>
    </row>
    <row r="124" spans="1:36" ht="10.5" customHeight="1" x14ac:dyDescent="0.15">
      <c r="A124" s="1" t="s">
        <v>645</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row>
    <row r="125" spans="1:36" ht="10.5" customHeight="1" x14ac:dyDescent="0.15">
      <c r="A125" s="1" t="s">
        <v>646</v>
      </c>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row>
    <row r="126" spans="1:36" ht="12" customHeight="1" x14ac:dyDescent="0.15">
      <c r="A126" s="1" t="s">
        <v>781</v>
      </c>
    </row>
    <row r="127" spans="1:36" ht="22.9" customHeight="1" x14ac:dyDescent="0.15">
      <c r="A127" s="1005" t="s">
        <v>783</v>
      </c>
      <c r="B127" s="1005"/>
      <c r="C127" s="1005"/>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5"/>
      <c r="AA127" s="1005"/>
      <c r="AB127" s="1005"/>
      <c r="AC127" s="1005"/>
      <c r="AD127" s="1005"/>
      <c r="AE127" s="1005"/>
      <c r="AF127" s="1005"/>
      <c r="AG127" s="1005"/>
      <c r="AH127" s="1005"/>
      <c r="AI127" s="1005"/>
      <c r="AJ127" s="1005"/>
    </row>
    <row r="128" spans="1:36" ht="10.5" x14ac:dyDescent="0.15">
      <c r="A128" s="56" t="s">
        <v>784</v>
      </c>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row>
    <row r="129" spans="1:36" ht="10.5" x14ac:dyDescent="0.15">
      <c r="A129" s="56" t="s">
        <v>894</v>
      </c>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row>
    <row r="130" spans="1:36" s="714" customFormat="1" ht="10.5" x14ac:dyDescent="0.15">
      <c r="A130" s="886" t="s">
        <v>1102</v>
      </c>
      <c r="B130" s="887"/>
      <c r="C130" s="887"/>
      <c r="D130" s="887"/>
      <c r="E130" s="887"/>
      <c r="F130" s="887"/>
      <c r="G130" s="887"/>
      <c r="H130" s="887"/>
      <c r="I130" s="887"/>
      <c r="J130" s="887"/>
      <c r="K130" s="887"/>
      <c r="L130" s="887"/>
      <c r="M130" s="887"/>
      <c r="N130" s="887"/>
      <c r="O130" s="887"/>
      <c r="P130" s="887"/>
      <c r="Q130" s="887"/>
      <c r="R130" s="887"/>
      <c r="S130" s="887"/>
      <c r="T130" s="887"/>
      <c r="U130" s="887"/>
      <c r="V130" s="887"/>
      <c r="W130" s="887"/>
      <c r="X130" s="887"/>
      <c r="Y130" s="887"/>
      <c r="Z130" s="887"/>
      <c r="AA130" s="887"/>
      <c r="AB130" s="887"/>
      <c r="AC130" s="887"/>
      <c r="AD130" s="887"/>
      <c r="AE130" s="887"/>
      <c r="AF130" s="887"/>
      <c r="AG130" s="887"/>
      <c r="AH130" s="887"/>
      <c r="AI130" s="887"/>
      <c r="AJ130" s="887"/>
    </row>
    <row r="131" spans="1:36" ht="12" customHeight="1" x14ac:dyDescent="0.15">
      <c r="A131" s="1" t="s">
        <v>378</v>
      </c>
    </row>
    <row r="132" spans="1:36" ht="12" customHeight="1" x14ac:dyDescent="0.15">
      <c r="A132" s="1" t="s">
        <v>379</v>
      </c>
    </row>
    <row r="133" spans="1:36" ht="12" customHeight="1" x14ac:dyDescent="0.15">
      <c r="A133" s="1" t="s">
        <v>380</v>
      </c>
    </row>
    <row r="134" spans="1:36" ht="12" customHeight="1" x14ac:dyDescent="0.15">
      <c r="A134" s="1" t="s">
        <v>654</v>
      </c>
    </row>
    <row r="135" spans="1:36" ht="12" customHeight="1" x14ac:dyDescent="0.15">
      <c r="A135" s="1" t="s">
        <v>653</v>
      </c>
    </row>
    <row r="136" spans="1:36" ht="12" customHeight="1" x14ac:dyDescent="0.15">
      <c r="A136" s="1" t="s">
        <v>381</v>
      </c>
    </row>
    <row r="137" spans="1:36" ht="12" customHeight="1" x14ac:dyDescent="0.15">
      <c r="A137" s="1" t="s">
        <v>1045</v>
      </c>
    </row>
    <row r="138" spans="1:36" ht="12" customHeight="1" x14ac:dyDescent="0.15">
      <c r="A138" s="1" t="s">
        <v>382</v>
      </c>
    </row>
    <row r="139" spans="1:36" ht="12" customHeight="1" x14ac:dyDescent="0.15">
      <c r="A139" s="1" t="s">
        <v>664</v>
      </c>
    </row>
    <row r="140" spans="1:36" ht="12" customHeight="1" x14ac:dyDescent="0.15">
      <c r="A140" s="1" t="s">
        <v>383</v>
      </c>
    </row>
    <row r="141" spans="1:36" ht="12" customHeight="1" x14ac:dyDescent="0.15">
      <c r="A141" s="1" t="s">
        <v>384</v>
      </c>
    </row>
    <row r="142" spans="1:36" ht="12" customHeight="1" x14ac:dyDescent="0.15">
      <c r="A142" s="1" t="s">
        <v>385</v>
      </c>
    </row>
    <row r="143" spans="1:36" ht="12" customHeight="1" x14ac:dyDescent="0.15">
      <c r="A143" s="1" t="s">
        <v>386</v>
      </c>
    </row>
    <row r="144" spans="1:36" ht="12" customHeight="1" x14ac:dyDescent="0.15">
      <c r="A144" s="1" t="s">
        <v>387</v>
      </c>
    </row>
    <row r="145" spans="1:30" ht="12" customHeight="1" x14ac:dyDescent="0.15">
      <c r="A145" s="1" t="s">
        <v>744</v>
      </c>
    </row>
    <row r="146" spans="1:30" s="66" customFormat="1" ht="12" customHeight="1" x14ac:dyDescent="0.2">
      <c r="A146" s="1" t="s">
        <v>895</v>
      </c>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row>
    <row r="147" spans="1:30" s="155" customFormat="1" ht="12" customHeight="1" x14ac:dyDescent="0.15">
      <c r="J147" s="156"/>
      <c r="K147" s="156"/>
    </row>
    <row r="148" spans="1:30" ht="12" customHeight="1" x14ac:dyDescent="0.15">
      <c r="A148" s="1" t="s">
        <v>834</v>
      </c>
    </row>
    <row r="149" spans="1:30" ht="12" customHeight="1" x14ac:dyDescent="0.15">
      <c r="A149" s="1" t="s">
        <v>388</v>
      </c>
    </row>
    <row r="150" spans="1:30" ht="12" customHeight="1" x14ac:dyDescent="0.15">
      <c r="A150" s="1" t="s">
        <v>835</v>
      </c>
    </row>
    <row r="151" spans="1:30" ht="12" customHeight="1" x14ac:dyDescent="0.15">
      <c r="A151" s="1" t="s">
        <v>896</v>
      </c>
    </row>
    <row r="152" spans="1:30" s="45" customFormat="1" ht="12" customHeight="1" x14ac:dyDescent="0.2">
      <c r="A152" s="56" t="s">
        <v>897</v>
      </c>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row>
    <row r="153" spans="1:30" ht="12" customHeight="1" x14ac:dyDescent="0.15">
      <c r="A153" s="1" t="s">
        <v>389</v>
      </c>
    </row>
    <row r="154" spans="1:30" ht="12" customHeight="1" x14ac:dyDescent="0.15">
      <c r="A154" s="1" t="s">
        <v>390</v>
      </c>
    </row>
    <row r="155" spans="1:30" ht="12" customHeight="1" x14ac:dyDescent="0.15">
      <c r="A155" s="1" t="s">
        <v>1031</v>
      </c>
    </row>
    <row r="156" spans="1:30" ht="10.5" x14ac:dyDescent="0.15">
      <c r="A156" s="56" t="s">
        <v>1012</v>
      </c>
    </row>
    <row r="157" spans="1:30" ht="12.75" x14ac:dyDescent="0.2">
      <c r="A157" s="61" t="s">
        <v>745</v>
      </c>
      <c r="B157" s="341"/>
      <c r="C157" s="341"/>
      <c r="D157" s="341"/>
      <c r="E157" s="341"/>
      <c r="F157" s="341"/>
      <c r="G157" s="341"/>
      <c r="H157" s="341"/>
      <c r="I157" s="341"/>
      <c r="J157" s="341"/>
      <c r="K157" s="62"/>
      <c r="L157" s="62"/>
      <c r="M157" s="62"/>
      <c r="N157" s="62"/>
      <c r="O157" s="63"/>
      <c r="P157" s="63"/>
      <c r="Q157" s="63"/>
      <c r="R157" s="64"/>
      <c r="S157" s="64"/>
      <c r="T157" s="64"/>
      <c r="U157" s="64"/>
      <c r="V157" s="64"/>
    </row>
    <row r="158" spans="1:30" ht="12.75" x14ac:dyDescent="0.2">
      <c r="A158" s="61" t="s">
        <v>746</v>
      </c>
      <c r="B158" s="341"/>
      <c r="C158" s="341"/>
      <c r="D158" s="341"/>
      <c r="E158" s="341"/>
      <c r="F158" s="341"/>
      <c r="G158" s="341"/>
      <c r="H158" s="341"/>
      <c r="I158" s="341"/>
      <c r="J158" s="341"/>
      <c r="K158" s="62"/>
      <c r="L158" s="62"/>
      <c r="M158" s="62"/>
      <c r="N158" s="62"/>
      <c r="O158" s="63"/>
      <c r="P158" s="63"/>
      <c r="Q158" s="63"/>
      <c r="R158" s="64"/>
      <c r="S158" s="64"/>
      <c r="T158" s="64"/>
      <c r="U158" s="64"/>
      <c r="V158" s="64"/>
    </row>
    <row r="159" spans="1:30" ht="12" customHeight="1" x14ac:dyDescent="0.15">
      <c r="A159" s="1" t="s">
        <v>391</v>
      </c>
    </row>
    <row r="160" spans="1:30" ht="12" customHeight="1" x14ac:dyDescent="0.15">
      <c r="A160" s="1" t="s">
        <v>392</v>
      </c>
    </row>
    <row r="161" spans="1:36" ht="12" customHeight="1" x14ac:dyDescent="0.15">
      <c r="A161" s="1" t="s">
        <v>393</v>
      </c>
    </row>
    <row r="162" spans="1:36" ht="12" customHeight="1" x14ac:dyDescent="0.15">
      <c r="A162" s="1" t="s">
        <v>394</v>
      </c>
    </row>
    <row r="163" spans="1:36" ht="12" customHeight="1" x14ac:dyDescent="0.15">
      <c r="A163" s="1" t="s">
        <v>395</v>
      </c>
    </row>
    <row r="164" spans="1:36" ht="12" customHeight="1" x14ac:dyDescent="0.15">
      <c r="A164" s="1" t="s">
        <v>796</v>
      </c>
    </row>
    <row r="165" spans="1:36" ht="12" customHeight="1" x14ac:dyDescent="0.15">
      <c r="A165" s="1" t="s">
        <v>898</v>
      </c>
    </row>
    <row r="166" spans="1:36" ht="12" customHeight="1" x14ac:dyDescent="0.15">
      <c r="A166" s="1" t="s">
        <v>396</v>
      </c>
    </row>
    <row r="167" spans="1:36" ht="12" customHeight="1" x14ac:dyDescent="0.15">
      <c r="A167" s="1" t="s">
        <v>397</v>
      </c>
    </row>
    <row r="168" spans="1:36" ht="12" customHeight="1" x14ac:dyDescent="0.15">
      <c r="A168" s="1" t="s">
        <v>398</v>
      </c>
    </row>
    <row r="169" spans="1:36" ht="12" customHeight="1" x14ac:dyDescent="0.15">
      <c r="A169" s="1" t="s">
        <v>399</v>
      </c>
    </row>
    <row r="170" spans="1:36" ht="12" customHeight="1" x14ac:dyDescent="0.15">
      <c r="A170" s="1" t="s">
        <v>400</v>
      </c>
    </row>
    <row r="171" spans="1:36" s="45" customFormat="1" ht="12" customHeight="1" x14ac:dyDescent="0.2">
      <c r="A171" s="1" t="s">
        <v>836</v>
      </c>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row>
    <row r="172" spans="1:36" ht="12" customHeight="1" x14ac:dyDescent="0.15">
      <c r="A172" s="1" t="s">
        <v>401</v>
      </c>
    </row>
    <row r="173" spans="1:36" ht="12" customHeight="1" x14ac:dyDescent="0.15">
      <c r="A173" s="1" t="s">
        <v>402</v>
      </c>
    </row>
    <row r="174" spans="1:36" ht="12" customHeight="1" x14ac:dyDescent="0.15">
      <c r="A174" s="1" t="s">
        <v>403</v>
      </c>
    </row>
    <row r="175" spans="1:36" ht="12" customHeight="1" x14ac:dyDescent="0.15">
      <c r="A175" s="1" t="s">
        <v>404</v>
      </c>
    </row>
    <row r="176" spans="1:36" ht="12" customHeight="1" x14ac:dyDescent="0.15">
      <c r="A176" s="1" t="s">
        <v>649</v>
      </c>
    </row>
    <row r="177" spans="1:36" ht="12" customHeight="1" x14ac:dyDescent="0.15">
      <c r="A177" s="1" t="s">
        <v>648</v>
      </c>
    </row>
    <row r="178" spans="1:36" ht="10.5" x14ac:dyDescent="0.15">
      <c r="A178" s="1" t="s">
        <v>647</v>
      </c>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row>
    <row r="179" spans="1:36" ht="12" customHeight="1" x14ac:dyDescent="0.15">
      <c r="A179" s="1" t="s">
        <v>786</v>
      </c>
    </row>
    <row r="180" spans="1:36" ht="10.5" x14ac:dyDescent="0.15">
      <c r="A180" s="1" t="s">
        <v>782</v>
      </c>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row>
    <row r="181" spans="1:36" ht="10.5" x14ac:dyDescent="0.15">
      <c r="A181" s="56" t="s">
        <v>785</v>
      </c>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c r="AI181" s="60"/>
      <c r="AJ181" s="60"/>
    </row>
    <row r="182" spans="1:36" ht="10.5" x14ac:dyDescent="0.15">
      <c r="A182" s="56" t="s">
        <v>899</v>
      </c>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0"/>
      <c r="AI182" s="60"/>
      <c r="AJ182" s="60"/>
    </row>
    <row r="183" spans="1:36" s="714" customFormat="1" ht="10.5" x14ac:dyDescent="0.15">
      <c r="A183" s="886" t="s">
        <v>1104</v>
      </c>
      <c r="B183" s="887"/>
      <c r="C183" s="887"/>
      <c r="D183" s="887"/>
      <c r="E183" s="887"/>
      <c r="F183" s="887"/>
      <c r="G183" s="887"/>
      <c r="H183" s="887"/>
      <c r="I183" s="887"/>
      <c r="J183" s="887"/>
      <c r="K183" s="887"/>
      <c r="L183" s="887"/>
      <c r="M183" s="887"/>
      <c r="N183" s="887"/>
      <c r="O183" s="887"/>
      <c r="P183" s="887"/>
      <c r="Q183" s="887"/>
      <c r="R183" s="887"/>
      <c r="S183" s="887"/>
      <c r="T183" s="887"/>
      <c r="U183" s="887"/>
      <c r="V183" s="887"/>
      <c r="W183" s="887"/>
      <c r="X183" s="887"/>
      <c r="Y183" s="887"/>
      <c r="Z183" s="887"/>
      <c r="AA183" s="887"/>
      <c r="AB183" s="887"/>
      <c r="AC183" s="887"/>
      <c r="AD183" s="887"/>
      <c r="AE183" s="887"/>
      <c r="AF183" s="887"/>
      <c r="AG183" s="887"/>
      <c r="AH183" s="887"/>
      <c r="AI183" s="887"/>
      <c r="AJ183" s="887"/>
    </row>
    <row r="184" spans="1:36" ht="12" customHeight="1" x14ac:dyDescent="0.15">
      <c r="A184" s="1" t="s">
        <v>405</v>
      </c>
    </row>
    <row r="185" spans="1:36" ht="12" customHeight="1" x14ac:dyDescent="0.15">
      <c r="A185" s="1" t="s">
        <v>406</v>
      </c>
    </row>
    <row r="186" spans="1:36" ht="12" customHeight="1" x14ac:dyDescent="0.15">
      <c r="A186" s="1" t="s">
        <v>407</v>
      </c>
    </row>
    <row r="187" spans="1:36" ht="12" customHeight="1" x14ac:dyDescent="0.15">
      <c r="A187" s="1" t="s">
        <v>655</v>
      </c>
    </row>
    <row r="188" spans="1:36" ht="12" customHeight="1" x14ac:dyDescent="0.15">
      <c r="A188" s="1" t="s">
        <v>656</v>
      </c>
    </row>
    <row r="189" spans="1:36" ht="12" customHeight="1" x14ac:dyDescent="0.15">
      <c r="A189" s="1" t="s">
        <v>657</v>
      </c>
    </row>
    <row r="190" spans="1:36" ht="12.6" customHeight="1" x14ac:dyDescent="0.15">
      <c r="A190" s="56" t="s">
        <v>1042</v>
      </c>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row>
    <row r="191" spans="1:36" ht="12" customHeight="1" x14ac:dyDescent="0.15">
      <c r="A191" s="1" t="s">
        <v>408</v>
      </c>
    </row>
    <row r="192" spans="1:36" ht="12" customHeight="1" x14ac:dyDescent="0.15">
      <c r="A192" s="1" t="s">
        <v>665</v>
      </c>
    </row>
    <row r="193" spans="1:30" ht="12" customHeight="1" x14ac:dyDescent="0.15">
      <c r="A193" s="1" t="s">
        <v>409</v>
      </c>
    </row>
    <row r="194" spans="1:30" ht="12" customHeight="1" x14ac:dyDescent="0.15">
      <c r="A194" s="1" t="s">
        <v>410</v>
      </c>
    </row>
    <row r="195" spans="1:30" ht="12" customHeight="1" x14ac:dyDescent="0.15">
      <c r="A195" s="1" t="s">
        <v>411</v>
      </c>
    </row>
    <row r="196" spans="1:30" ht="12" customHeight="1" x14ac:dyDescent="0.15">
      <c r="A196" s="1" t="s">
        <v>412</v>
      </c>
    </row>
    <row r="197" spans="1:30" ht="12" customHeight="1" x14ac:dyDescent="0.15">
      <c r="A197" s="1" t="s">
        <v>413</v>
      </c>
    </row>
    <row r="198" spans="1:30" ht="12" customHeight="1" x14ac:dyDescent="0.15">
      <c r="A198" s="1" t="s">
        <v>747</v>
      </c>
    </row>
    <row r="199" spans="1:30" s="66" customFormat="1" ht="12" customHeight="1" x14ac:dyDescent="0.2">
      <c r="A199" s="1" t="s">
        <v>900</v>
      </c>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c r="AB199" s="65"/>
      <c r="AC199" s="65"/>
      <c r="AD199" s="65"/>
    </row>
  </sheetData>
  <sortState xmlns:xlrd2="http://schemas.microsoft.com/office/spreadsheetml/2017/richdata2" ref="A6:AJ33">
    <sortCondition ref="A5"/>
  </sortState>
  <mergeCells count="5">
    <mergeCell ref="B2:J2"/>
    <mergeCell ref="K2:R2"/>
    <mergeCell ref="S2:Z2"/>
    <mergeCell ref="AA2:AJ2"/>
    <mergeCell ref="A127:AJ127"/>
  </mergeCells>
  <phoneticPr fontId="0" type="noConversion"/>
  <pageMargins left="0.05" right="0" top="0.05" bottom="0.05" header="0" footer="0"/>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100"/>
  <sheetViews>
    <sheetView showGridLines="0" zoomScaleNormal="100" workbookViewId="0">
      <selection activeCell="L28" sqref="L28:R28"/>
    </sheetView>
  </sheetViews>
  <sheetFormatPr defaultColWidth="9.140625" defaultRowHeight="12" customHeight="1" x14ac:dyDescent="0.2"/>
  <cols>
    <col min="1" max="1" width="24" style="268" customWidth="1"/>
    <col min="2" max="10" width="7.28515625" style="268" customWidth="1"/>
    <col min="11" max="18" width="8.28515625" style="268" customWidth="1"/>
    <col min="19" max="37" width="7.28515625" style="268" customWidth="1"/>
    <col min="38" max="16384" width="9.140625" style="268"/>
  </cols>
  <sheetData>
    <row r="1" spans="1:36" ht="13.5" thickBot="1" x14ac:dyDescent="0.25">
      <c r="A1" s="2" t="s">
        <v>101</v>
      </c>
      <c r="B1" s="1"/>
      <c r="C1" s="1"/>
      <c r="D1" s="1"/>
      <c r="E1" s="1"/>
      <c r="F1" s="1"/>
      <c r="G1" s="1"/>
      <c r="H1" s="1"/>
      <c r="I1" s="1"/>
      <c r="J1" s="1"/>
      <c r="K1" s="1"/>
      <c r="L1" s="1"/>
      <c r="M1" s="1"/>
      <c r="N1" s="1"/>
      <c r="O1" s="1"/>
      <c r="P1" s="1"/>
      <c r="Q1" s="1"/>
      <c r="R1" s="1"/>
      <c r="S1" s="1"/>
      <c r="T1" s="1"/>
      <c r="U1" s="1"/>
      <c r="V1" s="1"/>
      <c r="W1" s="1"/>
      <c r="X1" s="1"/>
      <c r="Y1" s="1"/>
      <c r="Z1" s="1"/>
      <c r="AA1" s="1"/>
      <c r="AB1" s="1"/>
      <c r="AC1" s="1"/>
      <c r="AD1" s="2"/>
      <c r="AE1" s="2"/>
      <c r="AF1" s="2"/>
      <c r="AG1" s="2"/>
      <c r="AH1" s="2"/>
      <c r="AI1" s="2"/>
      <c r="AJ1" s="2"/>
    </row>
    <row r="2" spans="1:36" ht="12.75" x14ac:dyDescent="0.2">
      <c r="A2" s="342"/>
      <c r="B2" s="1017" t="s">
        <v>73</v>
      </c>
      <c r="C2" s="1018"/>
      <c r="D2" s="1018"/>
      <c r="E2" s="1018"/>
      <c r="F2" s="1018"/>
      <c r="G2" s="1018"/>
      <c r="H2" s="1018"/>
      <c r="I2" s="1018"/>
      <c r="J2" s="1019"/>
      <c r="K2" s="1021" t="s">
        <v>0</v>
      </c>
      <c r="L2" s="1021"/>
      <c r="M2" s="1021"/>
      <c r="N2" s="1021"/>
      <c r="O2" s="1021"/>
      <c r="P2" s="1021"/>
      <c r="Q2" s="1021"/>
      <c r="R2" s="1022"/>
      <c r="S2" s="1021" t="s">
        <v>8</v>
      </c>
      <c r="T2" s="1021"/>
      <c r="U2" s="1021"/>
      <c r="V2" s="1021"/>
      <c r="W2" s="1021"/>
      <c r="X2" s="1021"/>
      <c r="Y2" s="1021"/>
      <c r="Z2" s="1022"/>
      <c r="AA2" s="1017" t="s">
        <v>82</v>
      </c>
      <c r="AB2" s="1018"/>
      <c r="AC2" s="1018"/>
      <c r="AD2" s="1018"/>
      <c r="AE2" s="1018"/>
      <c r="AF2" s="1018"/>
      <c r="AG2" s="1018"/>
      <c r="AH2" s="1018"/>
      <c r="AI2" s="1018"/>
      <c r="AJ2" s="1019"/>
    </row>
    <row r="3" spans="1:36" s="347" customFormat="1" ht="12.75" x14ac:dyDescent="0.2">
      <c r="A3" s="343" t="s">
        <v>67</v>
      </c>
      <c r="B3" s="89">
        <v>2016</v>
      </c>
      <c r="C3" s="90">
        <v>2017</v>
      </c>
      <c r="D3" s="90">
        <v>2018</v>
      </c>
      <c r="E3" s="90">
        <v>2019</v>
      </c>
      <c r="F3" s="90">
        <v>2020</v>
      </c>
      <c r="G3" s="90">
        <v>2021</v>
      </c>
      <c r="H3" s="90">
        <v>2022</v>
      </c>
      <c r="I3" s="90">
        <v>2023</v>
      </c>
      <c r="J3" s="91">
        <v>2024</v>
      </c>
      <c r="K3" s="344">
        <v>2016</v>
      </c>
      <c r="L3" s="344">
        <v>2017</v>
      </c>
      <c r="M3" s="344">
        <v>2018</v>
      </c>
      <c r="N3" s="344">
        <v>2019</v>
      </c>
      <c r="O3" s="90">
        <v>2020</v>
      </c>
      <c r="P3" s="94">
        <v>2021</v>
      </c>
      <c r="Q3" s="94">
        <v>2022</v>
      </c>
      <c r="R3" s="91">
        <v>2023</v>
      </c>
      <c r="S3" s="344">
        <v>2016</v>
      </c>
      <c r="T3" s="90">
        <v>2017</v>
      </c>
      <c r="U3" s="90">
        <v>2018</v>
      </c>
      <c r="V3" s="90">
        <v>2019</v>
      </c>
      <c r="W3" s="90">
        <v>2020</v>
      </c>
      <c r="X3" s="94">
        <v>2021</v>
      </c>
      <c r="Y3" s="94">
        <v>2022</v>
      </c>
      <c r="Z3" s="94">
        <v>2023</v>
      </c>
      <c r="AA3" s="345">
        <v>2016</v>
      </c>
      <c r="AB3" s="90">
        <v>2017</v>
      </c>
      <c r="AC3" s="90">
        <v>2018</v>
      </c>
      <c r="AD3" s="90">
        <v>2019</v>
      </c>
      <c r="AE3" s="90">
        <v>2020</v>
      </c>
      <c r="AF3" s="90">
        <v>2021</v>
      </c>
      <c r="AG3" s="90">
        <v>2022</v>
      </c>
      <c r="AH3" s="94">
        <v>2023</v>
      </c>
      <c r="AI3" s="94">
        <v>2024</v>
      </c>
      <c r="AJ3" s="346">
        <v>2025</v>
      </c>
    </row>
    <row r="4" spans="1:36" s="347" customFormat="1" ht="13.5" thickBot="1" x14ac:dyDescent="0.25">
      <c r="A4" s="348" t="s">
        <v>63</v>
      </c>
      <c r="B4" s="98">
        <v>15000</v>
      </c>
      <c r="C4" s="99">
        <v>15000</v>
      </c>
      <c r="D4" s="99">
        <v>14000</v>
      </c>
      <c r="E4" s="99">
        <v>14000</v>
      </c>
      <c r="F4" s="99">
        <v>14000</v>
      </c>
      <c r="G4" s="99">
        <v>14000</v>
      </c>
      <c r="H4" s="99">
        <v>14000</v>
      </c>
      <c r="I4" s="99">
        <v>10000</v>
      </c>
      <c r="J4" s="100">
        <v>10000</v>
      </c>
      <c r="K4" s="349"/>
      <c r="L4" s="349"/>
      <c r="M4" s="349"/>
      <c r="N4" s="349"/>
      <c r="O4" s="350"/>
      <c r="P4" s="351"/>
      <c r="Q4" s="351"/>
      <c r="R4" s="352"/>
      <c r="S4" s="353"/>
      <c r="T4" s="354"/>
      <c r="U4" s="99"/>
      <c r="V4" s="99"/>
      <c r="W4" s="354"/>
      <c r="X4" s="157"/>
      <c r="Y4" s="157"/>
      <c r="Z4" s="157"/>
      <c r="AA4" s="355"/>
      <c r="AB4" s="354"/>
      <c r="AC4" s="354"/>
      <c r="AD4" s="354"/>
      <c r="AE4" s="99"/>
      <c r="AF4" s="99"/>
      <c r="AG4" s="354"/>
      <c r="AH4" s="157"/>
      <c r="AI4" s="157"/>
      <c r="AJ4" s="356"/>
    </row>
    <row r="5" spans="1:36" ht="12.75" x14ac:dyDescent="0.2">
      <c r="A5" s="923" t="s">
        <v>60</v>
      </c>
      <c r="B5" s="107">
        <v>100</v>
      </c>
      <c r="C5" s="108">
        <v>100</v>
      </c>
      <c r="D5" s="108">
        <v>100</v>
      </c>
      <c r="E5" s="108">
        <v>100</v>
      </c>
      <c r="F5" s="108">
        <v>100</v>
      </c>
      <c r="G5" s="108">
        <v>100</v>
      </c>
      <c r="H5" s="108">
        <v>100</v>
      </c>
      <c r="I5" s="108">
        <v>100</v>
      </c>
      <c r="J5" s="109">
        <v>100</v>
      </c>
      <c r="K5" s="222">
        <v>0</v>
      </c>
      <c r="L5" s="113">
        <v>13.5</v>
      </c>
      <c r="M5" s="113">
        <v>0</v>
      </c>
      <c r="N5" s="113">
        <v>0</v>
      </c>
      <c r="O5" s="113">
        <v>0</v>
      </c>
      <c r="P5" s="158">
        <v>33.661000000000001</v>
      </c>
      <c r="Q5" s="158">
        <v>74.38</v>
      </c>
      <c r="R5" s="84">
        <v>8.6890000000000001</v>
      </c>
      <c r="S5" s="110"/>
      <c r="T5" s="271">
        <v>86.5</v>
      </c>
      <c r="U5" s="271">
        <v>100</v>
      </c>
      <c r="V5" s="108">
        <v>100</v>
      </c>
      <c r="W5" s="271">
        <v>100</v>
      </c>
      <c r="X5" s="111">
        <v>66.338999999999999</v>
      </c>
      <c r="Y5" s="111">
        <v>25.620000000000005</v>
      </c>
      <c r="Z5" s="111">
        <v>91.311000000000007</v>
      </c>
      <c r="AA5" s="107"/>
      <c r="AB5" s="271"/>
      <c r="AC5" s="271"/>
      <c r="AD5" s="271"/>
      <c r="AE5" s="271"/>
      <c r="AF5" s="108"/>
      <c r="AG5" s="271"/>
      <c r="AH5" s="111"/>
      <c r="AI5" s="111"/>
      <c r="AJ5" s="357"/>
    </row>
    <row r="6" spans="1:36" ht="12.75" x14ac:dyDescent="0.2">
      <c r="A6" s="924" t="s">
        <v>62</v>
      </c>
      <c r="B6" s="358">
        <v>125</v>
      </c>
      <c r="C6" s="359">
        <v>125</v>
      </c>
      <c r="D6" s="359">
        <v>125</v>
      </c>
      <c r="E6" s="359">
        <v>125</v>
      </c>
      <c r="F6" s="359">
        <v>125</v>
      </c>
      <c r="G6" s="359">
        <v>125</v>
      </c>
      <c r="H6" s="48">
        <v>125</v>
      </c>
      <c r="I6" s="48">
        <v>125</v>
      </c>
      <c r="J6" s="49">
        <v>125</v>
      </c>
      <c r="K6" s="116">
        <v>149.6</v>
      </c>
      <c r="L6" s="48">
        <v>166.01</v>
      </c>
      <c r="M6" s="48">
        <v>115.22</v>
      </c>
      <c r="N6" s="48">
        <v>55.33</v>
      </c>
      <c r="O6" s="48">
        <v>2.12</v>
      </c>
      <c r="P6" s="50">
        <v>29.08</v>
      </c>
      <c r="Q6" s="50">
        <v>0</v>
      </c>
      <c r="R6" s="49">
        <v>0</v>
      </c>
      <c r="S6" s="116">
        <v>137.9</v>
      </c>
      <c r="T6" s="48">
        <v>108.99</v>
      </c>
      <c r="U6" s="48">
        <v>172.28</v>
      </c>
      <c r="V6" s="48">
        <v>219.67000000000002</v>
      </c>
      <c r="W6" s="48">
        <v>272.88</v>
      </c>
      <c r="X6" s="50">
        <v>245.92000000000002</v>
      </c>
      <c r="Y6" s="50">
        <v>274.94</v>
      </c>
      <c r="Z6" s="50">
        <v>262.5</v>
      </c>
      <c r="AA6" s="360">
        <v>287.5</v>
      </c>
      <c r="AB6" s="48">
        <v>275</v>
      </c>
      <c r="AC6" s="48">
        <v>287.5</v>
      </c>
      <c r="AD6" s="48">
        <v>275</v>
      </c>
      <c r="AE6" s="48">
        <v>275</v>
      </c>
      <c r="AF6" s="48">
        <v>275</v>
      </c>
      <c r="AG6" s="48">
        <v>274.94</v>
      </c>
      <c r="AH6" s="663">
        <v>262.5</v>
      </c>
      <c r="AI6" s="663">
        <v>262.5</v>
      </c>
      <c r="AJ6" s="825">
        <v>262.5</v>
      </c>
    </row>
    <row r="7" spans="1:36" ht="12.75" x14ac:dyDescent="0.2">
      <c r="A7" s="924" t="s">
        <v>1</v>
      </c>
      <c r="B7" s="117">
        <v>3940</v>
      </c>
      <c r="C7" s="48">
        <v>3940</v>
      </c>
      <c r="D7" s="48">
        <v>3940</v>
      </c>
      <c r="E7" s="48">
        <v>3940</v>
      </c>
      <c r="F7" s="48">
        <v>3940</v>
      </c>
      <c r="G7" s="48">
        <v>3940</v>
      </c>
      <c r="H7" s="48">
        <v>3940</v>
      </c>
      <c r="I7" s="48">
        <v>3940</v>
      </c>
      <c r="J7" s="49">
        <v>3940</v>
      </c>
      <c r="K7" s="116">
        <v>2934.78</v>
      </c>
      <c r="L7" s="48">
        <v>2406.0300000000002</v>
      </c>
      <c r="M7" s="48">
        <v>2798</v>
      </c>
      <c r="N7" s="48">
        <v>2858.8298242939013</v>
      </c>
      <c r="O7" s="48">
        <v>2105</v>
      </c>
      <c r="P7" s="50">
        <v>2823</v>
      </c>
      <c r="Q7" s="50">
        <v>2197</v>
      </c>
      <c r="R7" s="49">
        <v>1984</v>
      </c>
      <c r="S7" s="116">
        <v>2137.2199999999998</v>
      </c>
      <c r="T7" s="48">
        <v>2665.97</v>
      </c>
      <c r="U7" s="48">
        <v>1880</v>
      </c>
      <c r="V7" s="48">
        <v>1819.1701757060987</v>
      </c>
      <c r="W7" s="48">
        <v>2573</v>
      </c>
      <c r="X7" s="50">
        <v>1855</v>
      </c>
      <c r="Y7" s="50">
        <v>2481</v>
      </c>
      <c r="Z7" s="663">
        <v>2300</v>
      </c>
      <c r="AA7" s="360">
        <v>5072</v>
      </c>
      <c r="AB7" s="48">
        <v>5072</v>
      </c>
      <c r="AC7" s="48">
        <v>4678</v>
      </c>
      <c r="AD7" s="48">
        <v>4678</v>
      </c>
      <c r="AE7" s="48">
        <v>4678</v>
      </c>
      <c r="AF7" s="48">
        <v>4678</v>
      </c>
      <c r="AG7" s="48">
        <v>4678</v>
      </c>
      <c r="AH7" s="663">
        <v>4284</v>
      </c>
      <c r="AI7" s="663">
        <v>4284</v>
      </c>
      <c r="AJ7" s="825">
        <v>4284</v>
      </c>
    </row>
    <row r="8" spans="1:36" ht="12.75" x14ac:dyDescent="0.2">
      <c r="A8" s="924" t="s">
        <v>4</v>
      </c>
      <c r="B8" s="117">
        <v>313</v>
      </c>
      <c r="C8" s="48">
        <v>313</v>
      </c>
      <c r="D8" s="48">
        <v>313</v>
      </c>
      <c r="E8" s="48">
        <v>313</v>
      </c>
      <c r="F8" s="48">
        <v>313</v>
      </c>
      <c r="G8" s="48">
        <v>313</v>
      </c>
      <c r="H8" s="48">
        <v>313</v>
      </c>
      <c r="I8" s="48">
        <v>313</v>
      </c>
      <c r="J8" s="49">
        <v>313</v>
      </c>
      <c r="K8" s="116">
        <v>222.22</v>
      </c>
      <c r="L8" s="48">
        <v>301.58</v>
      </c>
      <c r="M8" s="48">
        <v>354.85</v>
      </c>
      <c r="N8" s="48">
        <v>210.91</v>
      </c>
      <c r="O8" s="48">
        <v>88.54</v>
      </c>
      <c r="P8" s="50">
        <v>36.729999999999997</v>
      </c>
      <c r="Q8" s="50">
        <v>187.61</v>
      </c>
      <c r="R8" s="49">
        <v>109.44</v>
      </c>
      <c r="S8" s="116">
        <v>119.68</v>
      </c>
      <c r="T8" s="48">
        <v>13.76</v>
      </c>
      <c r="U8" s="48">
        <v>37.049999999999997</v>
      </c>
      <c r="V8" s="48">
        <v>115.85</v>
      </c>
      <c r="W8" s="48">
        <v>261.51</v>
      </c>
      <c r="X8" s="50">
        <v>338.87</v>
      </c>
      <c r="Y8" s="50">
        <v>187.99</v>
      </c>
      <c r="Z8" s="50">
        <v>234.86</v>
      </c>
      <c r="AA8" s="360">
        <v>341.9</v>
      </c>
      <c r="AB8" s="48">
        <v>315.33999999999997</v>
      </c>
      <c r="AC8" s="48">
        <v>391.9</v>
      </c>
      <c r="AD8" s="48">
        <v>326.76</v>
      </c>
      <c r="AE8" s="48">
        <v>350.05</v>
      </c>
      <c r="AF8" s="48">
        <v>375.6</v>
      </c>
      <c r="AG8" s="48">
        <v>375.6</v>
      </c>
      <c r="AH8" s="50">
        <v>344.3</v>
      </c>
      <c r="AI8" s="663">
        <v>344.3</v>
      </c>
      <c r="AJ8" s="361"/>
    </row>
    <row r="9" spans="1:36" ht="12.75" x14ac:dyDescent="0.2">
      <c r="A9" s="924" t="s">
        <v>51</v>
      </c>
      <c r="B9" s="117">
        <v>459</v>
      </c>
      <c r="C9" s="48">
        <v>459</v>
      </c>
      <c r="D9" s="48">
        <v>459</v>
      </c>
      <c r="E9" s="48">
        <v>459</v>
      </c>
      <c r="F9" s="48">
        <v>459</v>
      </c>
      <c r="G9" s="48">
        <v>459</v>
      </c>
      <c r="H9" s="48">
        <v>459</v>
      </c>
      <c r="I9" s="48">
        <v>459</v>
      </c>
      <c r="J9" s="49">
        <v>459</v>
      </c>
      <c r="K9" s="116">
        <v>478</v>
      </c>
      <c r="L9" s="48">
        <v>416</v>
      </c>
      <c r="M9" s="48">
        <v>472.1</v>
      </c>
      <c r="N9" s="48">
        <v>395.31</v>
      </c>
      <c r="O9" s="48">
        <v>353.05</v>
      </c>
      <c r="P9" s="50">
        <v>532</v>
      </c>
      <c r="Q9" s="50">
        <v>420</v>
      </c>
      <c r="R9" s="49">
        <v>379</v>
      </c>
      <c r="S9" s="116">
        <v>57.899999999999977</v>
      </c>
      <c r="T9" s="48">
        <v>100.89999999999998</v>
      </c>
      <c r="U9" s="48">
        <v>87.799999999999955</v>
      </c>
      <c r="V9" s="48">
        <v>151.48999999999995</v>
      </c>
      <c r="W9" s="48">
        <v>197.74999999999994</v>
      </c>
      <c r="X9" s="50">
        <v>18.799999999999955</v>
      </c>
      <c r="Y9" s="50">
        <v>57.799999999999955</v>
      </c>
      <c r="Z9" s="50">
        <v>125.89999999999998</v>
      </c>
      <c r="AA9" s="360">
        <v>535.9</v>
      </c>
      <c r="AB9" s="48">
        <v>516.9</v>
      </c>
      <c r="AC9" s="48">
        <v>559.9</v>
      </c>
      <c r="AD9" s="48">
        <v>546.79999999999995</v>
      </c>
      <c r="AE9" s="48">
        <v>550.79999999999995</v>
      </c>
      <c r="AF9" s="48">
        <v>550.79999999999995</v>
      </c>
      <c r="AG9" s="48">
        <v>477.79999999999995</v>
      </c>
      <c r="AH9" s="50">
        <v>504.9</v>
      </c>
      <c r="AI9" s="663">
        <v>504.9</v>
      </c>
      <c r="AJ9" s="361"/>
    </row>
    <row r="10" spans="1:36" ht="12.75" x14ac:dyDescent="0.2">
      <c r="A10" s="924" t="s">
        <v>93</v>
      </c>
      <c r="B10" s="117">
        <v>125</v>
      </c>
      <c r="C10" s="48">
        <v>125</v>
      </c>
      <c r="D10" s="48">
        <v>125</v>
      </c>
      <c r="E10" s="48">
        <v>125</v>
      </c>
      <c r="F10" s="48">
        <v>125</v>
      </c>
      <c r="G10" s="48">
        <v>125</v>
      </c>
      <c r="H10" s="48">
        <v>125</v>
      </c>
      <c r="I10" s="48">
        <v>125</v>
      </c>
      <c r="J10" s="49">
        <v>125</v>
      </c>
      <c r="K10" s="116">
        <v>25.21</v>
      </c>
      <c r="L10" s="48">
        <v>16.8</v>
      </c>
      <c r="M10" s="48">
        <v>46.8</v>
      </c>
      <c r="N10" s="48">
        <v>101.46</v>
      </c>
      <c r="O10" s="48">
        <v>17.204000000000001</v>
      </c>
      <c r="P10" s="50">
        <v>0</v>
      </c>
      <c r="Q10" s="50">
        <v>23.78</v>
      </c>
      <c r="R10" s="49">
        <v>2.4434</v>
      </c>
      <c r="S10" s="116">
        <v>162.29</v>
      </c>
      <c r="T10" s="48">
        <v>170.7</v>
      </c>
      <c r="U10" s="48">
        <v>128.19999999999999</v>
      </c>
      <c r="V10" s="48">
        <v>73.540000000000006</v>
      </c>
      <c r="W10" s="48">
        <v>157.79599999999999</v>
      </c>
      <c r="X10" s="50">
        <v>150</v>
      </c>
      <c r="Y10" s="50">
        <v>126.22</v>
      </c>
      <c r="Z10" s="50">
        <v>147.5566</v>
      </c>
      <c r="AA10" s="360">
        <v>187.5</v>
      </c>
      <c r="AB10" s="48">
        <v>187.5</v>
      </c>
      <c r="AC10" s="48">
        <v>175</v>
      </c>
      <c r="AD10" s="48">
        <v>175</v>
      </c>
      <c r="AE10" s="48">
        <v>175</v>
      </c>
      <c r="AF10" s="48">
        <v>150</v>
      </c>
      <c r="AG10" s="48">
        <v>150</v>
      </c>
      <c r="AH10" s="50">
        <v>150</v>
      </c>
      <c r="AI10" s="50"/>
      <c r="AJ10" s="361"/>
    </row>
    <row r="11" spans="1:36" ht="12.75" x14ac:dyDescent="0.2">
      <c r="A11" s="951" t="s">
        <v>112</v>
      </c>
      <c r="B11" s="117"/>
      <c r="C11" s="48"/>
      <c r="D11" s="48"/>
      <c r="E11" s="48"/>
      <c r="F11" s="48"/>
      <c r="G11" s="48"/>
      <c r="H11" s="48"/>
      <c r="I11" s="48"/>
      <c r="J11" s="49"/>
      <c r="K11" s="116"/>
      <c r="L11" s="710">
        <v>0.17069000000000001</v>
      </c>
      <c r="M11" s="48"/>
      <c r="N11" s="48"/>
      <c r="O11" s="48"/>
      <c r="P11" s="50"/>
      <c r="Q11" s="50"/>
      <c r="R11" s="49"/>
      <c r="S11" s="116"/>
      <c r="T11" s="48"/>
      <c r="U11" s="48"/>
      <c r="V11" s="48"/>
      <c r="W11" s="48"/>
      <c r="X11" s="50"/>
      <c r="Y11" s="50"/>
      <c r="Z11" s="50"/>
      <c r="AA11" s="117"/>
      <c r="AB11" s="48"/>
      <c r="AC11" s="48"/>
      <c r="AD11" s="48"/>
      <c r="AE11" s="48"/>
      <c r="AF11" s="48"/>
      <c r="AG11" s="48"/>
      <c r="AH11" s="50"/>
      <c r="AI11" s="50"/>
      <c r="AJ11" s="49"/>
    </row>
    <row r="12" spans="1:36" ht="12.75" x14ac:dyDescent="0.2">
      <c r="A12" s="951" t="s">
        <v>179</v>
      </c>
      <c r="B12" s="117"/>
      <c r="C12" s="48"/>
      <c r="D12" s="48"/>
      <c r="E12" s="48"/>
      <c r="F12" s="48"/>
      <c r="G12" s="48"/>
      <c r="H12" s="48"/>
      <c r="I12" s="48"/>
      <c r="J12" s="49"/>
      <c r="K12" s="116"/>
      <c r="L12" s="710">
        <v>6.2743000000000007E-2</v>
      </c>
      <c r="M12" s="48"/>
      <c r="N12" s="48"/>
      <c r="O12" s="48"/>
      <c r="P12" s="50"/>
      <c r="Q12" s="50"/>
      <c r="R12" s="49"/>
      <c r="S12" s="116"/>
      <c r="T12" s="48"/>
      <c r="U12" s="48"/>
      <c r="V12" s="48"/>
      <c r="W12" s="48"/>
      <c r="X12" s="50"/>
      <c r="Y12" s="50"/>
      <c r="Z12" s="50"/>
      <c r="AA12" s="117"/>
      <c r="AB12" s="48"/>
      <c r="AC12" s="48"/>
      <c r="AD12" s="48"/>
      <c r="AE12" s="48"/>
      <c r="AF12" s="48"/>
      <c r="AG12" s="48"/>
      <c r="AH12" s="50"/>
      <c r="AI12" s="50"/>
      <c r="AJ12" s="49"/>
    </row>
    <row r="13" spans="1:36" ht="12.75" x14ac:dyDescent="0.2">
      <c r="A13" s="924" t="s">
        <v>91</v>
      </c>
      <c r="B13" s="117">
        <v>4824</v>
      </c>
      <c r="C13" s="48">
        <v>4824</v>
      </c>
      <c r="D13" s="48">
        <v>4824</v>
      </c>
      <c r="E13" s="48">
        <v>4824</v>
      </c>
      <c r="F13" s="48">
        <v>4824</v>
      </c>
      <c r="G13" s="48">
        <v>4824</v>
      </c>
      <c r="H13" s="48">
        <v>4824</v>
      </c>
      <c r="I13" s="48">
        <v>4824</v>
      </c>
      <c r="J13" s="49">
        <v>4824</v>
      </c>
      <c r="K13" s="121">
        <v>5461.54</v>
      </c>
      <c r="L13" s="118">
        <v>5120.2299999999996</v>
      </c>
      <c r="M13" s="118">
        <v>4776.32</v>
      </c>
      <c r="N13" s="118">
        <v>4508.96</v>
      </c>
      <c r="O13" s="118">
        <v>4750.2015599999986</v>
      </c>
      <c r="P13" s="164">
        <v>4695.1249299999999</v>
      </c>
      <c r="Q13" s="164">
        <v>3802.12</v>
      </c>
      <c r="R13" s="49">
        <v>5277.9290000000001</v>
      </c>
      <c r="S13" s="116">
        <v>139.52000000000001</v>
      </c>
      <c r="T13" s="48">
        <v>104.15</v>
      </c>
      <c r="U13" s="48">
        <v>187.2</v>
      </c>
      <c r="V13" s="48">
        <v>419.1909999999998</v>
      </c>
      <c r="W13" s="48">
        <v>260.99844000000121</v>
      </c>
      <c r="X13" s="50">
        <v>548.06506999999965</v>
      </c>
      <c r="Y13" s="50">
        <v>1282.8814400000019</v>
      </c>
      <c r="Z13" s="50">
        <v>28.470999999999549</v>
      </c>
      <c r="AA13" s="360">
        <v>5601.06</v>
      </c>
      <c r="AB13" s="48">
        <v>5224.38</v>
      </c>
      <c r="AC13" s="48">
        <v>4963.5199999999995</v>
      </c>
      <c r="AD13" s="48">
        <v>4928.1509999999998</v>
      </c>
      <c r="AE13" s="48">
        <v>5011.2</v>
      </c>
      <c r="AF13" s="48">
        <v>5243.19</v>
      </c>
      <c r="AG13" s="48">
        <v>5085.0014400000018</v>
      </c>
      <c r="AH13" s="50">
        <v>5306.4</v>
      </c>
      <c r="AI13" s="663">
        <v>5306.4</v>
      </c>
      <c r="AJ13" s="361"/>
    </row>
    <row r="14" spans="1:36" ht="12.75" x14ac:dyDescent="0.2">
      <c r="A14" s="924" t="s">
        <v>52</v>
      </c>
      <c r="B14" s="117">
        <v>100</v>
      </c>
      <c r="C14" s="48">
        <v>100</v>
      </c>
      <c r="D14" s="48">
        <v>100</v>
      </c>
      <c r="E14" s="48">
        <v>100</v>
      </c>
      <c r="F14" s="48">
        <v>100</v>
      </c>
      <c r="G14" s="48">
        <v>100</v>
      </c>
      <c r="H14" s="48">
        <v>100</v>
      </c>
      <c r="I14" s="48">
        <v>100</v>
      </c>
      <c r="J14" s="49">
        <v>100</v>
      </c>
      <c r="K14" s="116">
        <v>36</v>
      </c>
      <c r="L14" s="48">
        <v>55.1</v>
      </c>
      <c r="M14" s="48">
        <v>6.1</v>
      </c>
      <c r="N14" s="48">
        <v>0</v>
      </c>
      <c r="O14" s="48">
        <v>0</v>
      </c>
      <c r="P14" s="50">
        <v>18.8</v>
      </c>
      <c r="Q14" s="50">
        <v>16.399999999999999</v>
      </c>
      <c r="R14" s="49">
        <v>21.05</v>
      </c>
      <c r="S14" s="116">
        <v>64</v>
      </c>
      <c r="T14" s="48">
        <v>44.9</v>
      </c>
      <c r="U14" s="48">
        <v>93.9</v>
      </c>
      <c r="V14" s="48">
        <v>100</v>
      </c>
      <c r="W14" s="48">
        <v>100</v>
      </c>
      <c r="X14" s="50">
        <v>81.2</v>
      </c>
      <c r="Y14" s="50">
        <v>83.6</v>
      </c>
      <c r="Z14" s="50">
        <v>78.95</v>
      </c>
      <c r="AA14" s="360">
        <v>100</v>
      </c>
      <c r="AB14" s="48">
        <v>100</v>
      </c>
      <c r="AC14" s="48">
        <v>100</v>
      </c>
      <c r="AD14" s="48">
        <v>100</v>
      </c>
      <c r="AE14" s="48">
        <v>100</v>
      </c>
      <c r="AF14" s="48">
        <v>100</v>
      </c>
      <c r="AG14" s="48">
        <v>100</v>
      </c>
      <c r="AH14" s="50">
        <v>100</v>
      </c>
      <c r="AI14" s="50"/>
      <c r="AJ14" s="361"/>
    </row>
    <row r="15" spans="1:36" s="725" customFormat="1" ht="12.75" x14ac:dyDescent="0.2">
      <c r="A15" s="951" t="s">
        <v>49</v>
      </c>
      <c r="B15" s="701"/>
      <c r="C15" s="708"/>
      <c r="D15" s="708"/>
      <c r="E15" s="708"/>
      <c r="F15" s="708"/>
      <c r="G15" s="708"/>
      <c r="H15" s="708"/>
      <c r="I15" s="708"/>
      <c r="J15" s="713"/>
      <c r="K15" s="813"/>
      <c r="L15" s="710">
        <v>6.3241000000000006E-2</v>
      </c>
      <c r="M15" s="708"/>
      <c r="N15" s="708"/>
      <c r="O15" s="708"/>
      <c r="P15" s="663"/>
      <c r="Q15" s="663"/>
      <c r="R15" s="713"/>
      <c r="S15" s="813"/>
      <c r="T15" s="708"/>
      <c r="U15" s="708"/>
      <c r="V15" s="708"/>
      <c r="W15" s="708"/>
      <c r="X15" s="663"/>
      <c r="Y15" s="663"/>
      <c r="Z15" s="663"/>
      <c r="AA15" s="701"/>
      <c r="AB15" s="708"/>
      <c r="AC15" s="708"/>
      <c r="AD15" s="708"/>
      <c r="AE15" s="708"/>
      <c r="AF15" s="708"/>
      <c r="AG15" s="708"/>
      <c r="AH15" s="663"/>
      <c r="AI15" s="663"/>
      <c r="AJ15" s="713"/>
    </row>
    <row r="16" spans="1:36" ht="12.75" x14ac:dyDescent="0.2">
      <c r="A16" s="924" t="s">
        <v>54</v>
      </c>
      <c r="B16" s="117">
        <v>901</v>
      </c>
      <c r="C16" s="48">
        <v>901</v>
      </c>
      <c r="D16" s="48">
        <v>901</v>
      </c>
      <c r="E16" s="48">
        <v>901</v>
      </c>
      <c r="F16" s="48">
        <v>901</v>
      </c>
      <c r="G16" s="48">
        <v>901</v>
      </c>
      <c r="H16" s="48">
        <v>901</v>
      </c>
      <c r="I16" s="48">
        <v>901</v>
      </c>
      <c r="J16" s="49">
        <v>901</v>
      </c>
      <c r="K16" s="116">
        <v>870.9</v>
      </c>
      <c r="L16" s="48">
        <v>659.5</v>
      </c>
      <c r="M16" s="48">
        <v>698</v>
      </c>
      <c r="N16" s="48">
        <v>662.0368719999999</v>
      </c>
      <c r="O16" s="48">
        <v>444</v>
      </c>
      <c r="P16" s="50">
        <v>659</v>
      </c>
      <c r="Q16" s="50">
        <v>516.5</v>
      </c>
      <c r="R16" s="713">
        <v>332.1</v>
      </c>
      <c r="S16" s="116">
        <v>488.56</v>
      </c>
      <c r="T16" s="48">
        <v>340.2</v>
      </c>
      <c r="U16" s="48">
        <v>641.56476999999995</v>
      </c>
      <c r="V16" s="48">
        <v>529.16312800000014</v>
      </c>
      <c r="W16" s="48">
        <v>1007</v>
      </c>
      <c r="X16" s="50">
        <v>721.16312800000014</v>
      </c>
      <c r="Y16" s="50">
        <v>934.5</v>
      </c>
      <c r="Z16" s="663">
        <v>1118.9000000000001</v>
      </c>
      <c r="AA16" s="360">
        <v>1359.46</v>
      </c>
      <c r="AB16" s="48">
        <v>999.7</v>
      </c>
      <c r="AC16" s="48">
        <v>1339.56</v>
      </c>
      <c r="AD16" s="48">
        <v>1191.2</v>
      </c>
      <c r="AE16" s="48">
        <v>1451</v>
      </c>
      <c r="AF16" s="48">
        <v>1380.1631280000001</v>
      </c>
      <c r="AG16" s="48">
        <v>1451</v>
      </c>
      <c r="AH16" s="48">
        <v>1451</v>
      </c>
      <c r="AI16" s="663">
        <v>1451</v>
      </c>
      <c r="AJ16" s="825">
        <v>1451</v>
      </c>
    </row>
    <row r="17" spans="1:36" ht="12.75" x14ac:dyDescent="0.2">
      <c r="A17" s="924" t="s">
        <v>55</v>
      </c>
      <c r="B17" s="117">
        <v>50</v>
      </c>
      <c r="C17" s="48">
        <v>50</v>
      </c>
      <c r="D17" s="48">
        <v>50</v>
      </c>
      <c r="E17" s="48">
        <v>50</v>
      </c>
      <c r="F17" s="48">
        <v>50</v>
      </c>
      <c r="G17" s="48">
        <v>50</v>
      </c>
      <c r="H17" s="48">
        <v>50</v>
      </c>
      <c r="I17" s="48">
        <v>50</v>
      </c>
      <c r="J17" s="49">
        <v>50</v>
      </c>
      <c r="K17" s="116">
        <v>19.25</v>
      </c>
      <c r="L17" s="48">
        <v>10.92</v>
      </c>
      <c r="M17" s="48">
        <v>17.18</v>
      </c>
      <c r="N17" s="48">
        <v>8.6999999999999993</v>
      </c>
      <c r="O17" s="48">
        <v>15.41</v>
      </c>
      <c r="P17" s="50">
        <v>5.56</v>
      </c>
      <c r="Q17" s="50">
        <v>6.37</v>
      </c>
      <c r="R17" s="49">
        <v>4.57</v>
      </c>
      <c r="S17" s="116">
        <v>28.12</v>
      </c>
      <c r="T17" s="48">
        <v>54.08</v>
      </c>
      <c r="U17" s="48">
        <v>42.82</v>
      </c>
      <c r="V17" s="48">
        <v>51.3</v>
      </c>
      <c r="W17" s="48">
        <v>44.59</v>
      </c>
      <c r="X17" s="50">
        <v>54.44</v>
      </c>
      <c r="Y17" s="50">
        <v>53.63</v>
      </c>
      <c r="Z17" s="50">
        <v>50.43</v>
      </c>
      <c r="AA17" s="362">
        <v>47.37</v>
      </c>
      <c r="AB17" s="47">
        <v>65</v>
      </c>
      <c r="AC17" s="47">
        <v>60</v>
      </c>
      <c r="AD17" s="47">
        <v>60</v>
      </c>
      <c r="AE17" s="47">
        <v>60</v>
      </c>
      <c r="AF17" s="47">
        <v>60</v>
      </c>
      <c r="AG17" s="47">
        <v>60</v>
      </c>
      <c r="AH17" s="165">
        <v>55</v>
      </c>
      <c r="AI17" s="881">
        <v>55</v>
      </c>
      <c r="AJ17" s="363"/>
    </row>
    <row r="18" spans="1:36" ht="12.75" x14ac:dyDescent="0.2">
      <c r="A18" s="924" t="s">
        <v>57</v>
      </c>
      <c r="B18" s="115">
        <v>1168</v>
      </c>
      <c r="C18" s="47">
        <v>1168</v>
      </c>
      <c r="D18" s="47">
        <v>1168</v>
      </c>
      <c r="E18" s="47">
        <v>1168</v>
      </c>
      <c r="F18" s="47">
        <v>1168</v>
      </c>
      <c r="G18" s="47">
        <v>1168</v>
      </c>
      <c r="H18" s="47">
        <v>1168</v>
      </c>
      <c r="I18" s="47">
        <v>1168</v>
      </c>
      <c r="J18" s="53">
        <v>1168</v>
      </c>
      <c r="K18" s="116">
        <v>466</v>
      </c>
      <c r="L18" s="48">
        <v>717</v>
      </c>
      <c r="M18" s="48">
        <v>881</v>
      </c>
      <c r="N18" s="48">
        <v>811.28</v>
      </c>
      <c r="O18" s="48">
        <v>789.23699999999997</v>
      </c>
      <c r="P18" s="50">
        <v>252.99</v>
      </c>
      <c r="Q18" s="50">
        <v>1083</v>
      </c>
      <c r="R18" s="49">
        <v>664.495</v>
      </c>
      <c r="S18" s="116">
        <v>1202.4000000000001</v>
      </c>
      <c r="T18" s="48">
        <v>951.40000000000009</v>
      </c>
      <c r="U18" s="48">
        <v>670.59999999999991</v>
      </c>
      <c r="V18" s="48">
        <v>740.31999999999994</v>
      </c>
      <c r="W18" s="48">
        <v>762.36299999999994</v>
      </c>
      <c r="X18" s="50">
        <v>1248.6099999999999</v>
      </c>
      <c r="Y18" s="50">
        <v>368.59999999999991</v>
      </c>
      <c r="Z18" s="50">
        <v>670.30499999999995</v>
      </c>
      <c r="AA18" s="360">
        <v>1668.4</v>
      </c>
      <c r="AB18" s="48">
        <v>1668.4</v>
      </c>
      <c r="AC18" s="47">
        <v>1551.6</v>
      </c>
      <c r="AD18" s="48">
        <v>1551.6</v>
      </c>
      <c r="AE18" s="48">
        <v>1551.6</v>
      </c>
      <c r="AF18" s="48">
        <v>1501.6</v>
      </c>
      <c r="AG18" s="47">
        <v>1451.6</v>
      </c>
      <c r="AH18" s="165">
        <v>1334.8</v>
      </c>
      <c r="AI18" s="881">
        <v>1268</v>
      </c>
      <c r="AJ18" s="363"/>
    </row>
    <row r="19" spans="1:36" ht="12.75" x14ac:dyDescent="0.2">
      <c r="A19" s="924" t="s">
        <v>58</v>
      </c>
      <c r="B19" s="115">
        <v>50</v>
      </c>
      <c r="C19" s="272"/>
      <c r="D19" s="272"/>
      <c r="E19" s="272"/>
      <c r="F19" s="272"/>
      <c r="G19" s="272"/>
      <c r="H19" s="272"/>
      <c r="I19" s="272"/>
      <c r="J19" s="53"/>
      <c r="K19" s="116">
        <v>0</v>
      </c>
      <c r="L19" s="272"/>
      <c r="M19" s="272"/>
      <c r="N19" s="272"/>
      <c r="O19" s="272"/>
      <c r="P19" s="272"/>
      <c r="Q19" s="340"/>
      <c r="R19" s="49"/>
      <c r="S19" s="116">
        <v>50</v>
      </c>
      <c r="T19" s="272"/>
      <c r="U19" s="272"/>
      <c r="V19" s="272"/>
      <c r="W19" s="272"/>
      <c r="X19" s="272"/>
      <c r="Y19" s="340"/>
      <c r="Z19" s="50"/>
      <c r="AA19" s="362">
        <v>50</v>
      </c>
      <c r="AB19" s="272"/>
      <c r="AC19" s="272"/>
      <c r="AD19" s="272"/>
      <c r="AE19" s="272"/>
      <c r="AF19" s="272"/>
      <c r="AG19" s="272"/>
      <c r="AH19" s="165"/>
      <c r="AI19" s="165"/>
      <c r="AJ19" s="363"/>
    </row>
    <row r="20" spans="1:36" s="725" customFormat="1" ht="12.75" x14ac:dyDescent="0.2">
      <c r="A20" s="951" t="s">
        <v>9</v>
      </c>
      <c r="B20" s="807"/>
      <c r="C20" s="952"/>
      <c r="D20" s="952"/>
      <c r="E20" s="952"/>
      <c r="F20" s="952"/>
      <c r="G20" s="952"/>
      <c r="H20" s="952"/>
      <c r="I20" s="952"/>
      <c r="J20" s="953"/>
      <c r="K20" s="813"/>
      <c r="L20" s="710">
        <v>9.3650999999999998E-2</v>
      </c>
      <c r="M20" s="952"/>
      <c r="N20" s="952"/>
      <c r="O20" s="952"/>
      <c r="P20" s="954"/>
      <c r="Q20" s="954"/>
      <c r="R20" s="713"/>
      <c r="S20" s="813"/>
      <c r="T20" s="952"/>
      <c r="U20" s="952"/>
      <c r="V20" s="952"/>
      <c r="W20" s="952"/>
      <c r="X20" s="952"/>
      <c r="Y20" s="954"/>
      <c r="Z20" s="663"/>
      <c r="AA20" s="807"/>
      <c r="AB20" s="952"/>
      <c r="AC20" s="952"/>
      <c r="AD20" s="952"/>
      <c r="AE20" s="952"/>
      <c r="AF20" s="952"/>
      <c r="AG20" s="952"/>
      <c r="AH20" s="881"/>
      <c r="AI20" s="881"/>
      <c r="AJ20" s="953"/>
    </row>
    <row r="21" spans="1:36" ht="12.75" x14ac:dyDescent="0.2">
      <c r="A21" s="924" t="s">
        <v>95</v>
      </c>
      <c r="B21" s="117">
        <v>100</v>
      </c>
      <c r="C21" s="48">
        <v>100</v>
      </c>
      <c r="D21" s="48">
        <v>100</v>
      </c>
      <c r="E21" s="48">
        <v>100</v>
      </c>
      <c r="F21" s="48">
        <v>100</v>
      </c>
      <c r="G21" s="48">
        <v>100</v>
      </c>
      <c r="H21" s="48">
        <v>100</v>
      </c>
      <c r="I21" s="48">
        <v>100</v>
      </c>
      <c r="J21" s="49">
        <v>100</v>
      </c>
      <c r="K21" s="116">
        <v>77.400000000000006</v>
      </c>
      <c r="L21" s="48">
        <v>64.5</v>
      </c>
      <c r="M21" s="273">
        <v>1</v>
      </c>
      <c r="N21" s="708">
        <v>11.9</v>
      </c>
      <c r="O21" s="708">
        <v>3.8</v>
      </c>
      <c r="P21" s="663">
        <v>13.8</v>
      </c>
      <c r="Q21" s="663">
        <v>10.6</v>
      </c>
      <c r="R21" s="49">
        <v>10.95</v>
      </c>
      <c r="S21" s="116">
        <v>22.6</v>
      </c>
      <c r="T21" s="48">
        <v>42.7</v>
      </c>
      <c r="U21" s="273">
        <v>99</v>
      </c>
      <c r="V21" s="708">
        <f>E21-N21</f>
        <v>88.1</v>
      </c>
      <c r="W21" s="708">
        <f t="shared" ref="W21:Y21" si="0">F21-O21</f>
        <v>96.2</v>
      </c>
      <c r="X21" s="708">
        <f t="shared" si="0"/>
        <v>86.2</v>
      </c>
      <c r="Y21" s="708">
        <f t="shared" si="0"/>
        <v>89.4</v>
      </c>
      <c r="Z21" s="50">
        <f>I21-R21</f>
        <v>89.05</v>
      </c>
      <c r="AA21" s="360">
        <v>100</v>
      </c>
      <c r="AB21" s="48">
        <v>112.1</v>
      </c>
      <c r="AC21" s="48"/>
      <c r="AD21" s="48"/>
      <c r="AE21" s="48"/>
      <c r="AF21" s="48"/>
      <c r="AG21" s="47"/>
      <c r="AH21" s="165"/>
      <c r="AI21" s="165"/>
      <c r="AJ21" s="363"/>
    </row>
    <row r="22" spans="1:36" ht="12.75" x14ac:dyDescent="0.2">
      <c r="A22" s="114" t="s">
        <v>1007</v>
      </c>
      <c r="B22" s="364">
        <v>417</v>
      </c>
      <c r="C22" s="365">
        <v>417</v>
      </c>
      <c r="D22" s="365">
        <v>417</v>
      </c>
      <c r="E22" s="365">
        <v>417</v>
      </c>
      <c r="F22" s="365">
        <v>417</v>
      </c>
      <c r="G22" s="365">
        <v>417</v>
      </c>
      <c r="H22" s="48">
        <v>417</v>
      </c>
      <c r="I22" s="48">
        <v>417</v>
      </c>
      <c r="J22" s="49">
        <v>417</v>
      </c>
      <c r="K22" s="116">
        <v>173.3</v>
      </c>
      <c r="L22" s="48">
        <v>159.96</v>
      </c>
      <c r="M22" s="48">
        <v>92.8</v>
      </c>
      <c r="N22" s="48">
        <v>166.9</v>
      </c>
      <c r="O22" s="48">
        <v>0</v>
      </c>
      <c r="P22" s="50">
        <v>0</v>
      </c>
      <c r="Q22" s="50">
        <v>0</v>
      </c>
      <c r="R22" s="49">
        <v>0</v>
      </c>
      <c r="S22" s="116">
        <v>346.57</v>
      </c>
      <c r="T22" s="48">
        <v>340.44</v>
      </c>
      <c r="U22" s="48">
        <v>407.6</v>
      </c>
      <c r="V22" s="48">
        <v>333.5</v>
      </c>
      <c r="W22" s="48">
        <v>500.4</v>
      </c>
      <c r="X22" s="50">
        <v>500.4</v>
      </c>
      <c r="Y22" s="50">
        <v>500.4</v>
      </c>
      <c r="Z22" s="50">
        <v>458.7</v>
      </c>
      <c r="AA22" s="360">
        <v>519.87</v>
      </c>
      <c r="AB22" s="48">
        <v>500.4</v>
      </c>
      <c r="AC22" s="48">
        <v>500.4</v>
      </c>
      <c r="AD22" s="48">
        <v>500.4</v>
      </c>
      <c r="AE22" s="48">
        <v>500.4</v>
      </c>
      <c r="AF22" s="48">
        <v>500.4</v>
      </c>
      <c r="AG22" s="48">
        <v>500.4</v>
      </c>
      <c r="AH22" s="50">
        <v>458.7</v>
      </c>
      <c r="AI22" s="663">
        <v>458.7</v>
      </c>
      <c r="AJ22" s="361"/>
    </row>
    <row r="23" spans="1:36" ht="12.75" x14ac:dyDescent="0.2">
      <c r="A23" s="924" t="s">
        <v>59</v>
      </c>
      <c r="B23" s="117">
        <v>1001</v>
      </c>
      <c r="C23" s="48">
        <v>1001</v>
      </c>
      <c r="D23" s="48">
        <v>1001</v>
      </c>
      <c r="E23" s="48">
        <v>1001</v>
      </c>
      <c r="F23" s="48">
        <v>1001</v>
      </c>
      <c r="G23" s="48">
        <v>1001</v>
      </c>
      <c r="H23" s="48">
        <v>1001</v>
      </c>
      <c r="I23" s="48">
        <v>1001</v>
      </c>
      <c r="J23" s="49">
        <v>1001</v>
      </c>
      <c r="K23" s="116">
        <v>124.4</v>
      </c>
      <c r="L23" s="48">
        <v>159</v>
      </c>
      <c r="M23" s="48">
        <v>188.7</v>
      </c>
      <c r="N23" s="48">
        <v>288.56359999999995</v>
      </c>
      <c r="O23" s="48">
        <v>149.46553</v>
      </c>
      <c r="P23" s="50">
        <v>228.99</v>
      </c>
      <c r="Q23" s="50">
        <v>160.57990000000001</v>
      </c>
      <c r="R23" s="49">
        <v>291.24200000000002</v>
      </c>
      <c r="S23" s="116">
        <v>1126.8999999999999</v>
      </c>
      <c r="T23" s="48">
        <v>1092.3</v>
      </c>
      <c r="U23" s="48">
        <v>962.5</v>
      </c>
      <c r="V23" s="48">
        <v>862.63640000000009</v>
      </c>
      <c r="W23" s="48">
        <v>1001.7344700000001</v>
      </c>
      <c r="X23" s="663">
        <v>922.21</v>
      </c>
      <c r="Y23" s="663">
        <v>990.62</v>
      </c>
      <c r="Z23" s="50">
        <v>759.85800000000017</v>
      </c>
      <c r="AA23" s="360">
        <v>1251.3</v>
      </c>
      <c r="AB23" s="48">
        <v>1251.3</v>
      </c>
      <c r="AC23" s="48">
        <v>1151.2</v>
      </c>
      <c r="AD23" s="48">
        <v>1151.2</v>
      </c>
      <c r="AE23" s="48">
        <v>1151.2</v>
      </c>
      <c r="AF23" s="708">
        <v>1151.2</v>
      </c>
      <c r="AG23" s="708">
        <v>1151.2</v>
      </c>
      <c r="AH23" s="663">
        <v>1051.1000000000001</v>
      </c>
      <c r="AI23" s="663">
        <v>1101.1000000000001</v>
      </c>
      <c r="AJ23" s="361"/>
    </row>
    <row r="24" spans="1:36" ht="12.75" x14ac:dyDescent="0.2">
      <c r="A24" s="925" t="s">
        <v>176</v>
      </c>
      <c r="B24" s="117"/>
      <c r="C24" s="48"/>
      <c r="D24" s="48"/>
      <c r="E24" s="48"/>
      <c r="F24" s="48"/>
      <c r="G24" s="48"/>
      <c r="H24" s="48"/>
      <c r="I24" s="48"/>
      <c r="J24" s="49"/>
      <c r="K24" s="116">
        <v>4.6900000000000004</v>
      </c>
      <c r="L24" s="708">
        <v>6.2</v>
      </c>
      <c r="M24" s="48">
        <v>4.1900000000000004</v>
      </c>
      <c r="N24" s="48">
        <v>14.84</v>
      </c>
      <c r="O24" s="48">
        <v>0</v>
      </c>
      <c r="P24" s="50">
        <v>31.86</v>
      </c>
      <c r="Q24" s="50">
        <v>75.346000000000004</v>
      </c>
      <c r="R24" s="49">
        <v>0</v>
      </c>
      <c r="S24" s="116">
        <v>-4.6900000000000004</v>
      </c>
      <c r="T24" s="708">
        <v>-10.89</v>
      </c>
      <c r="U24" s="708">
        <v>-15.080000000000002</v>
      </c>
      <c r="V24" s="708">
        <v>-29.92</v>
      </c>
      <c r="W24" s="708">
        <v>-29.92</v>
      </c>
      <c r="X24" s="708">
        <v>-61.78</v>
      </c>
      <c r="Y24" s="708">
        <v>-137.126</v>
      </c>
      <c r="Z24" s="50">
        <v>-137.126</v>
      </c>
      <c r="AA24" s="360"/>
      <c r="AB24" s="48">
        <v>-4.6900000000000004</v>
      </c>
      <c r="AC24" s="708">
        <v>-10.89</v>
      </c>
      <c r="AD24" s="708">
        <v>-15.080000000000002</v>
      </c>
      <c r="AE24" s="708">
        <v>-29.92</v>
      </c>
      <c r="AF24" s="708">
        <v>-29.92</v>
      </c>
      <c r="AG24" s="708">
        <v>-61.78</v>
      </c>
      <c r="AH24" s="663">
        <v>-137.126</v>
      </c>
      <c r="AI24" s="663">
        <v>-137.126</v>
      </c>
      <c r="AJ24" s="361"/>
    </row>
    <row r="25" spans="1:36" ht="12.75" x14ac:dyDescent="0.2">
      <c r="A25" s="924" t="s">
        <v>730</v>
      </c>
      <c r="B25" s="117">
        <v>25</v>
      </c>
      <c r="C25" s="48">
        <v>25</v>
      </c>
      <c r="D25" s="48">
        <v>25</v>
      </c>
      <c r="E25" s="48">
        <v>25</v>
      </c>
      <c r="F25" s="48">
        <v>25</v>
      </c>
      <c r="G25" s="48">
        <v>25</v>
      </c>
      <c r="H25" s="48">
        <v>25</v>
      </c>
      <c r="I25" s="48">
        <v>25</v>
      </c>
      <c r="J25" s="49">
        <v>25</v>
      </c>
      <c r="K25" s="116">
        <v>0</v>
      </c>
      <c r="L25" s="48">
        <v>0</v>
      </c>
      <c r="M25" s="48">
        <v>0</v>
      </c>
      <c r="N25" s="48">
        <v>0</v>
      </c>
      <c r="O25" s="48">
        <v>0</v>
      </c>
      <c r="P25" s="50">
        <v>0</v>
      </c>
      <c r="Q25" s="50">
        <v>0</v>
      </c>
      <c r="R25" s="49">
        <v>0</v>
      </c>
      <c r="S25" s="116">
        <v>37.5</v>
      </c>
      <c r="T25" s="48">
        <v>32.5</v>
      </c>
      <c r="U25" s="48">
        <v>32.5</v>
      </c>
      <c r="V25" s="48">
        <v>30</v>
      </c>
      <c r="W25" s="48">
        <v>30</v>
      </c>
      <c r="X25" s="50">
        <v>30</v>
      </c>
      <c r="Y25" s="50">
        <v>30</v>
      </c>
      <c r="Z25" s="50">
        <v>27.5</v>
      </c>
      <c r="AA25" s="360">
        <v>37.5</v>
      </c>
      <c r="AB25" s="48">
        <v>32.5</v>
      </c>
      <c r="AC25" s="48">
        <v>32.5</v>
      </c>
      <c r="AD25" s="48">
        <v>30</v>
      </c>
      <c r="AE25" s="48">
        <v>30</v>
      </c>
      <c r="AF25" s="48">
        <v>30</v>
      </c>
      <c r="AG25" s="48">
        <v>30</v>
      </c>
      <c r="AH25" s="663">
        <v>27.5</v>
      </c>
      <c r="AI25" s="663">
        <v>27.5</v>
      </c>
      <c r="AJ25" s="825">
        <v>27.5</v>
      </c>
    </row>
    <row r="26" spans="1:36" ht="12.75" x14ac:dyDescent="0.2">
      <c r="A26" s="924" t="s">
        <v>10</v>
      </c>
      <c r="B26" s="364">
        <v>1252</v>
      </c>
      <c r="C26" s="365">
        <v>1252</v>
      </c>
      <c r="D26" s="365">
        <v>1252</v>
      </c>
      <c r="E26" s="365">
        <v>1252</v>
      </c>
      <c r="F26" s="365">
        <v>1252</v>
      </c>
      <c r="G26" s="365">
        <v>1252</v>
      </c>
      <c r="H26" s="48">
        <v>1252</v>
      </c>
      <c r="I26" s="48">
        <v>1252</v>
      </c>
      <c r="J26" s="49">
        <v>1252</v>
      </c>
      <c r="K26" s="116">
        <v>0</v>
      </c>
      <c r="L26" s="48">
        <v>0</v>
      </c>
      <c r="M26" s="48">
        <v>0</v>
      </c>
      <c r="N26" s="48">
        <v>0</v>
      </c>
      <c r="O26" s="48">
        <v>0</v>
      </c>
      <c r="P26" s="50">
        <v>0</v>
      </c>
      <c r="Q26" s="50">
        <v>0</v>
      </c>
      <c r="R26" s="49">
        <v>0</v>
      </c>
      <c r="S26" s="116">
        <v>1627.6</v>
      </c>
      <c r="T26" s="48">
        <v>1627.6</v>
      </c>
      <c r="U26" s="48">
        <v>1502.4</v>
      </c>
      <c r="V26" s="48">
        <v>1452.4</v>
      </c>
      <c r="W26" s="48">
        <v>1452.4</v>
      </c>
      <c r="X26" s="50">
        <v>1452.4</v>
      </c>
      <c r="Y26" s="50">
        <v>1452.4</v>
      </c>
      <c r="Z26" s="50">
        <v>1452.4</v>
      </c>
      <c r="AA26" s="360">
        <v>1627.6</v>
      </c>
      <c r="AB26" s="48">
        <v>1627.6</v>
      </c>
      <c r="AC26" s="48">
        <v>1502.4</v>
      </c>
      <c r="AD26" s="48">
        <v>1452.4</v>
      </c>
      <c r="AE26" s="48">
        <v>1452.4</v>
      </c>
      <c r="AF26" s="48">
        <v>1452.4</v>
      </c>
      <c r="AG26" s="48">
        <v>1452.4</v>
      </c>
      <c r="AH26" s="50">
        <v>1452.4</v>
      </c>
      <c r="AI26" s="50"/>
      <c r="AJ26" s="361"/>
    </row>
    <row r="27" spans="1:36" ht="12.75" x14ac:dyDescent="0.2">
      <c r="A27" s="924" t="s">
        <v>5</v>
      </c>
      <c r="B27" s="122">
        <v>100</v>
      </c>
      <c r="C27" s="118">
        <v>100</v>
      </c>
      <c r="D27" s="118">
        <v>100</v>
      </c>
      <c r="E27" s="118">
        <v>100</v>
      </c>
      <c r="F27" s="118">
        <v>100</v>
      </c>
      <c r="G27" s="118">
        <v>100</v>
      </c>
      <c r="H27" s="118">
        <v>100</v>
      </c>
      <c r="I27" s="118">
        <v>100</v>
      </c>
      <c r="J27" s="125">
        <v>100</v>
      </c>
      <c r="K27" s="116">
        <v>0</v>
      </c>
      <c r="L27" s="48">
        <v>0</v>
      </c>
      <c r="M27" s="48">
        <v>0</v>
      </c>
      <c r="N27" s="48">
        <v>0</v>
      </c>
      <c r="O27" s="48">
        <v>0</v>
      </c>
      <c r="P27" s="50">
        <v>0</v>
      </c>
      <c r="Q27" s="50">
        <v>0</v>
      </c>
      <c r="R27" s="49">
        <v>0</v>
      </c>
      <c r="S27" s="116">
        <v>99.94</v>
      </c>
      <c r="T27" s="48">
        <v>99.94</v>
      </c>
      <c r="U27" s="48">
        <v>99.94</v>
      </c>
      <c r="V27" s="48">
        <v>99.94</v>
      </c>
      <c r="W27" s="48">
        <v>99.4</v>
      </c>
      <c r="X27" s="50">
        <v>99.4</v>
      </c>
      <c r="Y27" s="50">
        <v>100</v>
      </c>
      <c r="Z27" s="50">
        <v>100</v>
      </c>
      <c r="AA27" s="360">
        <v>99.94</v>
      </c>
      <c r="AB27" s="48">
        <v>99.94</v>
      </c>
      <c r="AC27" s="48">
        <v>99.94</v>
      </c>
      <c r="AD27" s="48">
        <v>99.94</v>
      </c>
      <c r="AE27" s="48">
        <v>99.94</v>
      </c>
      <c r="AF27" s="48">
        <v>99.94</v>
      </c>
      <c r="AG27" s="48">
        <v>100</v>
      </c>
      <c r="AH27" s="50">
        <v>100</v>
      </c>
      <c r="AI27" s="663">
        <v>100</v>
      </c>
      <c r="AJ27" s="361"/>
    </row>
    <row r="28" spans="1:36" ht="13.5" thickBot="1" x14ac:dyDescent="0.25">
      <c r="A28" s="366" t="s">
        <v>64</v>
      </c>
      <c r="B28" s="436"/>
      <c r="C28" s="288"/>
      <c r="D28" s="288"/>
      <c r="E28" s="288"/>
      <c r="F28" s="288"/>
      <c r="G28" s="288"/>
      <c r="H28" s="288"/>
      <c r="I28" s="288"/>
      <c r="J28" s="289"/>
      <c r="K28" s="368">
        <f>SUM(K5:K27)</f>
        <v>11043.289999999999</v>
      </c>
      <c r="L28" s="243">
        <f>SUM(L5:L27)</f>
        <v>10272.720324999998</v>
      </c>
      <c r="M28" s="243">
        <f t="shared" ref="M28:R28" si="1">SUM(M5:M27)</f>
        <v>10452.26</v>
      </c>
      <c r="N28" s="243">
        <f t="shared" si="1"/>
        <v>10095.020296293902</v>
      </c>
      <c r="O28" s="243">
        <f t="shared" si="1"/>
        <v>8718.0280899999962</v>
      </c>
      <c r="P28" s="243">
        <f t="shared" si="1"/>
        <v>9360.5959299999977</v>
      </c>
      <c r="Q28" s="243">
        <f t="shared" si="1"/>
        <v>8573.6859000000004</v>
      </c>
      <c r="R28" s="243">
        <f t="shared" si="1"/>
        <v>9085.9084000000021</v>
      </c>
      <c r="S28" s="369"/>
      <c r="T28" s="370"/>
      <c r="U28" s="288"/>
      <c r="V28" s="288"/>
      <c r="W28" s="370"/>
      <c r="X28" s="371"/>
      <c r="Y28" s="371"/>
      <c r="Z28" s="372"/>
      <c r="AA28" s="218"/>
      <c r="AB28" s="373"/>
      <c r="AC28" s="373"/>
      <c r="AD28" s="373"/>
      <c r="AE28" s="133"/>
      <c r="AF28" s="133"/>
      <c r="AG28" s="373"/>
      <c r="AH28" s="167"/>
      <c r="AI28" s="167"/>
      <c r="AJ28" s="374"/>
    </row>
    <row r="29" spans="1:36" s="639" customFormat="1" ht="13.5" thickBot="1" x14ac:dyDescent="0.25">
      <c r="A29" s="638" t="s">
        <v>14</v>
      </c>
      <c r="B29" s="331" t="s">
        <v>263</v>
      </c>
      <c r="C29" s="329" t="s">
        <v>159</v>
      </c>
      <c r="D29" s="329" t="s">
        <v>168</v>
      </c>
      <c r="E29" s="329" t="s">
        <v>168</v>
      </c>
      <c r="F29" s="329" t="s">
        <v>168</v>
      </c>
      <c r="G29" s="329" t="s">
        <v>168</v>
      </c>
      <c r="H29" s="329" t="s">
        <v>808</v>
      </c>
      <c r="I29" s="329" t="s">
        <v>993</v>
      </c>
      <c r="J29" s="326" t="s">
        <v>993</v>
      </c>
      <c r="K29" s="375"/>
      <c r="L29" s="376"/>
      <c r="M29" s="377"/>
      <c r="N29" s="377"/>
      <c r="O29" s="377"/>
      <c r="P29" s="377"/>
      <c r="Q29" s="377"/>
      <c r="R29" s="378"/>
      <c r="S29" s="327"/>
      <c r="T29" s="328"/>
      <c r="U29" s="379"/>
      <c r="V29" s="379"/>
      <c r="W29" s="379"/>
      <c r="X29" s="379"/>
      <c r="Y29" s="379"/>
      <c r="Z29" s="379"/>
      <c r="AA29" s="331" t="s">
        <v>263</v>
      </c>
      <c r="AB29" s="329" t="s">
        <v>159</v>
      </c>
      <c r="AC29" s="329" t="s">
        <v>168</v>
      </c>
      <c r="AD29" s="329" t="s">
        <v>168</v>
      </c>
      <c r="AE29" s="329" t="s">
        <v>168</v>
      </c>
      <c r="AF29" s="329" t="s">
        <v>168</v>
      </c>
      <c r="AG29" s="329" t="s">
        <v>808</v>
      </c>
      <c r="AH29" s="330" t="s">
        <v>993</v>
      </c>
      <c r="AI29" s="330" t="s">
        <v>993</v>
      </c>
      <c r="AJ29" s="326" t="s">
        <v>993</v>
      </c>
    </row>
    <row r="30" spans="1:36" ht="12.75" x14ac:dyDescent="0.2">
      <c r="A30" s="380"/>
      <c r="B30" s="334"/>
      <c r="C30" s="334"/>
      <c r="D30" s="334"/>
      <c r="E30" s="334"/>
      <c r="F30" s="334"/>
      <c r="G30" s="334"/>
      <c r="H30" s="334"/>
      <c r="I30" s="334"/>
      <c r="J30" s="334"/>
      <c r="K30" s="333"/>
      <c r="L30" s="333"/>
      <c r="M30" s="333"/>
      <c r="N30" s="333"/>
      <c r="O30" s="333"/>
      <c r="P30" s="333"/>
      <c r="Q30" s="333"/>
      <c r="R30" s="333"/>
      <c r="S30" s="333"/>
      <c r="T30" s="333"/>
      <c r="U30" s="333"/>
      <c r="V30" s="333"/>
      <c r="W30" s="333"/>
      <c r="X30" s="333"/>
      <c r="Y30" s="333"/>
      <c r="Z30" s="333"/>
      <c r="AA30" s="381"/>
      <c r="AB30" s="381"/>
      <c r="AC30" s="381"/>
      <c r="AD30" s="381"/>
      <c r="AE30" s="381"/>
      <c r="AF30" s="381"/>
      <c r="AG30" s="381"/>
      <c r="AH30" s="381"/>
      <c r="AI30" s="381"/>
      <c r="AJ30" s="381"/>
    </row>
    <row r="31" spans="1:36" ht="12.75" x14ac:dyDescent="0.2">
      <c r="A31" s="382"/>
      <c r="B31" s="383"/>
      <c r="C31" s="383"/>
      <c r="D31" s="383"/>
      <c r="E31" s="383"/>
      <c r="F31" s="383"/>
      <c r="G31" s="383"/>
      <c r="H31" s="383"/>
      <c r="I31" s="383"/>
      <c r="J31" s="383"/>
      <c r="K31" s="384"/>
      <c r="L31" s="384"/>
      <c r="M31" s="384"/>
      <c r="N31" s="384"/>
      <c r="O31" s="384"/>
      <c r="P31" s="384"/>
      <c r="Q31" s="384"/>
      <c r="R31" s="384"/>
      <c r="S31" s="384"/>
      <c r="T31" s="384"/>
      <c r="U31" s="384"/>
      <c r="V31" s="384"/>
      <c r="W31" s="384"/>
      <c r="X31" s="384"/>
      <c r="Y31" s="384"/>
      <c r="Z31" s="384"/>
      <c r="AA31" s="383"/>
      <c r="AB31" s="383"/>
      <c r="AC31" s="383"/>
      <c r="AD31" s="383"/>
      <c r="AE31" s="383"/>
      <c r="AF31" s="383"/>
      <c r="AG31" s="383"/>
      <c r="AH31" s="383"/>
      <c r="AI31" s="383"/>
      <c r="AJ31" s="383"/>
    </row>
    <row r="32" spans="1:36" ht="12.75" x14ac:dyDescent="0.2">
      <c r="A32" s="61" t="s">
        <v>414</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ht="12.75" x14ac:dyDescent="0.2">
      <c r="A33" s="61" t="s">
        <v>415</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ht="12.75" x14ac:dyDescent="0.2">
      <c r="A34" s="61" t="s">
        <v>416</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ht="12.75" x14ac:dyDescent="0.2">
      <c r="A35" s="61" t="s">
        <v>719</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s="386" customFormat="1" ht="12.75" x14ac:dyDescent="0.2">
      <c r="A36" s="61" t="s">
        <v>901</v>
      </c>
      <c r="B36" s="385"/>
      <c r="C36" s="385"/>
      <c r="D36" s="385"/>
      <c r="E36" s="385"/>
      <c r="F36" s="385"/>
      <c r="K36" s="387"/>
    </row>
    <row r="37" spans="1:36" s="45" customFormat="1" ht="12" customHeight="1" x14ac:dyDescent="0.2">
      <c r="A37" s="61" t="s">
        <v>902</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row>
    <row r="38" spans="1:36" s="1" customFormat="1" ht="12" customHeight="1" x14ac:dyDescent="0.15">
      <c r="A38" s="1" t="s">
        <v>1014</v>
      </c>
      <c r="J38" s="59"/>
      <c r="K38" s="59"/>
    </row>
    <row r="39" spans="1:36" ht="12.75" x14ac:dyDescent="0.2">
      <c r="A39" s="67" t="s">
        <v>417</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ht="12.75" x14ac:dyDescent="0.2">
      <c r="A40" s="68" t="s">
        <v>418</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12.75" x14ac:dyDescent="0.2">
      <c r="A41" s="69" t="s">
        <v>419</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2.75" x14ac:dyDescent="0.2">
      <c r="A42" s="69" t="s">
        <v>903</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2.75" x14ac:dyDescent="0.2">
      <c r="A43" s="69" t="s">
        <v>420</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ht="12.75" x14ac:dyDescent="0.2">
      <c r="A44" s="69" t="s">
        <v>904</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ht="12.75" x14ac:dyDescent="0.2">
      <c r="A45" s="61" t="s">
        <v>421</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s="1" customFormat="1" ht="12.6" customHeight="1" x14ac:dyDescent="0.15">
      <c r="A46" s="56" t="s">
        <v>1044</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row>
    <row r="47" spans="1:36" ht="12.75" x14ac:dyDescent="0.2">
      <c r="A47" s="61" t="s">
        <v>905</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ht="12.75" x14ac:dyDescent="0.2">
      <c r="A48" s="61" t="s">
        <v>422</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2.75" x14ac:dyDescent="0.2">
      <c r="A49" s="61" t="s">
        <v>636</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ht="12.75" x14ac:dyDescent="0.2">
      <c r="A50" s="61" t="s">
        <v>423</v>
      </c>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2.75" x14ac:dyDescent="0.2">
      <c r="A51" s="61" t="s">
        <v>726</v>
      </c>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s="66" customFormat="1" ht="12" customHeight="1" x14ac:dyDescent="0.2">
      <c r="A52" s="61" t="s">
        <v>826</v>
      </c>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row>
    <row r="53" spans="1:36" ht="12.75" x14ac:dyDescent="0.2">
      <c r="A53" s="61" t="s">
        <v>424</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2.75" x14ac:dyDescent="0.2">
      <c r="A54" s="155"/>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row>
    <row r="55" spans="1:36" ht="12.75" x14ac:dyDescent="0.2">
      <c r="A55" s="61" t="s">
        <v>425</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2.75" x14ac:dyDescent="0.2">
      <c r="A56" s="61" t="s">
        <v>426</v>
      </c>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ht="12.75" x14ac:dyDescent="0.2">
      <c r="A57" s="61" t="s">
        <v>427</v>
      </c>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2.75" x14ac:dyDescent="0.2">
      <c r="A58" s="61" t="s">
        <v>906</v>
      </c>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s="386" customFormat="1" ht="12.75" x14ac:dyDescent="0.2">
      <c r="A59" s="61" t="s">
        <v>907</v>
      </c>
      <c r="B59" s="385"/>
      <c r="C59" s="385"/>
      <c r="D59" s="385"/>
      <c r="E59" s="385"/>
      <c r="F59" s="385"/>
      <c r="K59" s="387"/>
    </row>
    <row r="60" spans="1:36" s="45" customFormat="1" ht="12" customHeight="1" x14ac:dyDescent="0.2">
      <c r="A60" s="61" t="s">
        <v>908</v>
      </c>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row>
    <row r="61" spans="1:36" s="1" customFormat="1" ht="12" customHeight="1" x14ac:dyDescent="0.15">
      <c r="A61" s="1" t="s">
        <v>1032</v>
      </c>
      <c r="J61" s="59"/>
      <c r="K61" s="59"/>
    </row>
    <row r="62" spans="1:36" ht="12.75" x14ac:dyDescent="0.2">
      <c r="A62" s="67" t="s">
        <v>428</v>
      </c>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2.75" x14ac:dyDescent="0.2">
      <c r="A63" s="68" t="s">
        <v>429</v>
      </c>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ht="12.75" x14ac:dyDescent="0.2">
      <c r="A64" s="69" t="s">
        <v>430</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12.75" x14ac:dyDescent="0.2">
      <c r="A65" s="69" t="s">
        <v>431</v>
      </c>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12.75" x14ac:dyDescent="0.2">
      <c r="A66" s="69" t="s">
        <v>432</v>
      </c>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ht="12.75" x14ac:dyDescent="0.2">
      <c r="A67" s="69" t="s">
        <v>630</v>
      </c>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ht="12.75" x14ac:dyDescent="0.2">
      <c r="A68" s="61" t="s">
        <v>433</v>
      </c>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ht="12.75" x14ac:dyDescent="0.2">
      <c r="A69" s="61" t="s">
        <v>748</v>
      </c>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s="1" customFormat="1" ht="12" customHeight="1" x14ac:dyDescent="0.15">
      <c r="A70" s="1" t="s">
        <v>1045</v>
      </c>
      <c r="J70" s="59"/>
      <c r="K70" s="59"/>
    </row>
    <row r="71" spans="1:36" ht="12.75" x14ac:dyDescent="0.2">
      <c r="A71" s="61" t="s">
        <v>434</v>
      </c>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ht="12.75" x14ac:dyDescent="0.2">
      <c r="A72" s="61" t="s">
        <v>637</v>
      </c>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ht="12.75" x14ac:dyDescent="0.2">
      <c r="A73" s="61" t="s">
        <v>435</v>
      </c>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ht="12.75" x14ac:dyDescent="0.2">
      <c r="A74" s="61" t="s">
        <v>749</v>
      </c>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s="66" customFormat="1" ht="12" customHeight="1" x14ac:dyDescent="0.2">
      <c r="A75" s="61" t="s">
        <v>909</v>
      </c>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row>
    <row r="76" spans="1:36" ht="12.75" x14ac:dyDescent="0.2">
      <c r="A76" s="61" t="s">
        <v>436</v>
      </c>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2.75" x14ac:dyDescent="0.2">
      <c r="A77" s="155"/>
      <c r="B77" s="155"/>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5"/>
    </row>
    <row r="78" spans="1:36" ht="12.75" x14ac:dyDescent="0.2">
      <c r="A78" s="61" t="s">
        <v>437</v>
      </c>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ht="12.75" x14ac:dyDescent="0.2">
      <c r="A79" s="61" t="s">
        <v>438</v>
      </c>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ht="12.75" x14ac:dyDescent="0.2">
      <c r="A80" s="61" t="s">
        <v>439</v>
      </c>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ht="12.75" x14ac:dyDescent="0.2">
      <c r="A81" s="61" t="s">
        <v>750</v>
      </c>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s="386" customFormat="1" ht="12.75" x14ac:dyDescent="0.2">
      <c r="A82" s="61" t="s">
        <v>910</v>
      </c>
      <c r="B82" s="385"/>
      <c r="C82" s="385"/>
      <c r="D82" s="385"/>
      <c r="E82" s="385"/>
      <c r="F82" s="385"/>
      <c r="K82" s="387"/>
    </row>
    <row r="83" spans="1:36" s="45" customFormat="1" ht="12" customHeight="1" x14ac:dyDescent="0.2">
      <c r="A83" s="61" t="s">
        <v>911</v>
      </c>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row>
    <row r="84" spans="1:36" s="45" customFormat="1" ht="12" customHeight="1" x14ac:dyDescent="0.2">
      <c r="A84" s="61" t="s">
        <v>1033</v>
      </c>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row>
    <row r="85" spans="1:36" ht="12.75" x14ac:dyDescent="0.2">
      <c r="A85" s="67" t="s">
        <v>440</v>
      </c>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ht="12.75" x14ac:dyDescent="0.2">
      <c r="A86" s="68" t="s">
        <v>441</v>
      </c>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ht="12.75" x14ac:dyDescent="0.2">
      <c r="A87" s="69" t="s">
        <v>442</v>
      </c>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ht="12.75" x14ac:dyDescent="0.2">
      <c r="A88" s="69" t="s">
        <v>443</v>
      </c>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ht="12.75" x14ac:dyDescent="0.2">
      <c r="A89" s="69" t="s">
        <v>444</v>
      </c>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ht="12.75" x14ac:dyDescent="0.2">
      <c r="A90" s="69" t="s">
        <v>631</v>
      </c>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ht="12.75" x14ac:dyDescent="0.2">
      <c r="A91" s="61" t="s">
        <v>445</v>
      </c>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s="1" customFormat="1" ht="12.6" customHeight="1" x14ac:dyDescent="0.15">
      <c r="A92" s="56" t="s">
        <v>1042</v>
      </c>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row>
    <row r="93" spans="1:36" ht="12.75" x14ac:dyDescent="0.2">
      <c r="A93" s="61" t="s">
        <v>751</v>
      </c>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2.75" x14ac:dyDescent="0.2">
      <c r="A94" s="61" t="s">
        <v>446</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ht="12.75" x14ac:dyDescent="0.2">
      <c r="A95" s="61" t="s">
        <v>638</v>
      </c>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ht="12.75" x14ac:dyDescent="0.2">
      <c r="A96" s="61" t="s">
        <v>447</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ht="12.75" x14ac:dyDescent="0.2">
      <c r="A97" s="61" t="s">
        <v>752</v>
      </c>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s="66" customFormat="1" ht="12" customHeight="1" x14ac:dyDescent="0.2">
      <c r="A98" s="61" t="s">
        <v>912</v>
      </c>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row>
    <row r="99" spans="1:36" ht="12.75" x14ac:dyDescent="0.2">
      <c r="A99" s="61" t="s">
        <v>448</v>
      </c>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ht="12.7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sheetData>
  <mergeCells count="4">
    <mergeCell ref="B2:J2"/>
    <mergeCell ref="K2:R2"/>
    <mergeCell ref="S2:Z2"/>
    <mergeCell ref="AA2:AJ2"/>
  </mergeCells>
  <phoneticPr fontId="1" type="noConversion"/>
  <pageMargins left="0.05" right="0" top="0.05" bottom="0.05" header="0" footer="0"/>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22"/>
  <sheetViews>
    <sheetView workbookViewId="0">
      <selection activeCell="J14" sqref="J14:N14"/>
    </sheetView>
  </sheetViews>
  <sheetFormatPr defaultColWidth="9.28515625" defaultRowHeight="12.75" customHeight="1" x14ac:dyDescent="0.15"/>
  <cols>
    <col min="1" max="1" width="14.42578125" style="1" customWidth="1"/>
    <col min="2" max="3" width="7.7109375" style="1" customWidth="1"/>
    <col min="4" max="4" width="8.42578125" style="1" bestFit="1" customWidth="1"/>
    <col min="5" max="28" width="7.7109375" style="1" customWidth="1"/>
    <col min="29" max="16384" width="9.28515625" style="1"/>
  </cols>
  <sheetData>
    <row r="1" spans="1:29" ht="12.75" customHeight="1" thickBot="1" x14ac:dyDescent="0.2">
      <c r="A1" s="2" t="s">
        <v>175</v>
      </c>
      <c r="D1" s="70"/>
      <c r="E1" s="70"/>
      <c r="F1" s="70"/>
      <c r="G1" s="70"/>
      <c r="H1" s="70"/>
      <c r="U1" s="2"/>
      <c r="W1" s="2"/>
      <c r="X1" s="2"/>
      <c r="Y1" s="2"/>
      <c r="Z1" s="2"/>
      <c r="AA1" s="2"/>
      <c r="AB1" s="2"/>
    </row>
    <row r="2" spans="1:29" ht="12.75" customHeight="1" x14ac:dyDescent="0.15">
      <c r="A2" s="342"/>
      <c r="B2" s="1020" t="s">
        <v>73</v>
      </c>
      <c r="C2" s="1021"/>
      <c r="D2" s="1021"/>
      <c r="E2" s="1021"/>
      <c r="F2" s="1021"/>
      <c r="G2" s="1021"/>
      <c r="H2" s="1022"/>
      <c r="I2" s="1020" t="s">
        <v>0</v>
      </c>
      <c r="J2" s="1021"/>
      <c r="K2" s="1021"/>
      <c r="L2" s="1021"/>
      <c r="M2" s="1021"/>
      <c r="N2" s="1022"/>
      <c r="O2" s="1020" t="s">
        <v>8</v>
      </c>
      <c r="P2" s="1021"/>
      <c r="Q2" s="1021"/>
      <c r="R2" s="1021"/>
      <c r="S2" s="1021"/>
      <c r="T2" s="1022"/>
      <c r="U2" s="1020" t="s">
        <v>82</v>
      </c>
      <c r="V2" s="1021"/>
      <c r="W2" s="1021"/>
      <c r="X2" s="1021"/>
      <c r="Y2" s="1021"/>
      <c r="Z2" s="1021"/>
      <c r="AA2" s="1021"/>
      <c r="AB2" s="1022"/>
    </row>
    <row r="3" spans="1:29" s="96" customFormat="1" ht="12.75" customHeight="1" x14ac:dyDescent="0.15">
      <c r="A3" s="343" t="s">
        <v>67</v>
      </c>
      <c r="B3" s="388">
        <v>2018</v>
      </c>
      <c r="C3" s="388">
        <v>2019</v>
      </c>
      <c r="D3" s="388">
        <v>2020</v>
      </c>
      <c r="E3" s="388">
        <v>2021</v>
      </c>
      <c r="F3" s="169">
        <v>2022</v>
      </c>
      <c r="G3" s="169">
        <v>2023</v>
      </c>
      <c r="H3" s="430">
        <v>2024</v>
      </c>
      <c r="I3" s="389">
        <v>2018</v>
      </c>
      <c r="J3" s="390">
        <v>2019</v>
      </c>
      <c r="K3" s="390">
        <v>2020</v>
      </c>
      <c r="L3" s="390">
        <v>2021</v>
      </c>
      <c r="M3" s="162">
        <v>2022</v>
      </c>
      <c r="N3" s="346">
        <v>2023</v>
      </c>
      <c r="O3" s="389">
        <v>2018</v>
      </c>
      <c r="P3" s="390">
        <v>2019</v>
      </c>
      <c r="Q3" s="390">
        <v>2020</v>
      </c>
      <c r="R3" s="390">
        <v>2021</v>
      </c>
      <c r="S3" s="162">
        <v>2022</v>
      </c>
      <c r="T3" s="346">
        <v>2023</v>
      </c>
      <c r="U3" s="168">
        <v>2018</v>
      </c>
      <c r="V3" s="169">
        <v>2019</v>
      </c>
      <c r="W3" s="169">
        <v>2020</v>
      </c>
      <c r="X3" s="90">
        <v>2021</v>
      </c>
      <c r="Y3" s="90">
        <v>2022</v>
      </c>
      <c r="Z3" s="90">
        <v>2023</v>
      </c>
      <c r="AA3" s="94">
        <v>2024</v>
      </c>
      <c r="AB3" s="91">
        <v>2025</v>
      </c>
    </row>
    <row r="4" spans="1:29" s="96" customFormat="1" ht="12.75" customHeight="1" thickBot="1" x14ac:dyDescent="0.2">
      <c r="A4" s="391" t="s">
        <v>252</v>
      </c>
      <c r="B4" s="647">
        <v>10185</v>
      </c>
      <c r="C4" s="648">
        <v>9879.4499999999989</v>
      </c>
      <c r="D4" s="648">
        <v>9583.066499999999</v>
      </c>
      <c r="E4" s="648">
        <v>9295.5745049999987</v>
      </c>
      <c r="F4" s="649">
        <v>9016.7072698499978</v>
      </c>
      <c r="G4" s="649">
        <v>9016.7072698499978</v>
      </c>
      <c r="H4" s="650">
        <v>9016.7072698499978</v>
      </c>
      <c r="I4" s="392"/>
      <c r="J4" s="393"/>
      <c r="K4" s="393"/>
      <c r="L4" s="393"/>
      <c r="M4" s="643"/>
      <c r="N4" s="394"/>
      <c r="O4" s="395"/>
      <c r="P4" s="396"/>
      <c r="Q4" s="396"/>
      <c r="R4" s="396"/>
      <c r="S4" s="641"/>
      <c r="T4" s="397"/>
      <c r="U4" s="398"/>
      <c r="V4" s="399"/>
      <c r="W4" s="399"/>
      <c r="X4" s="400"/>
      <c r="Y4" s="400"/>
      <c r="Z4" s="400"/>
      <c r="AA4" s="640"/>
      <c r="AB4" s="401"/>
    </row>
    <row r="5" spans="1:29" ht="12.75" customHeight="1" x14ac:dyDescent="0.15">
      <c r="A5" s="926" t="s">
        <v>83</v>
      </c>
      <c r="B5" s="644"/>
      <c r="C5" s="645"/>
      <c r="D5" s="645"/>
      <c r="E5" s="645"/>
      <c r="F5" s="180"/>
      <c r="G5" s="180"/>
      <c r="H5" s="646"/>
      <c r="I5" s="402"/>
      <c r="J5" s="255"/>
      <c r="K5" s="255"/>
      <c r="L5" s="255"/>
      <c r="M5" s="257"/>
      <c r="N5" s="85"/>
      <c r="O5" s="403"/>
      <c r="P5" s="404"/>
      <c r="Q5" s="404"/>
      <c r="R5" s="404"/>
      <c r="S5" s="195"/>
      <c r="T5" s="405"/>
      <c r="U5" s="179"/>
      <c r="V5" s="180"/>
      <c r="W5" s="180"/>
      <c r="X5" s="180"/>
      <c r="Y5" s="180"/>
      <c r="Z5" s="180"/>
      <c r="AA5" s="195"/>
      <c r="AB5" s="182"/>
    </row>
    <row r="6" spans="1:29" ht="12.75" customHeight="1" x14ac:dyDescent="0.15">
      <c r="A6" s="927" t="s">
        <v>1084</v>
      </c>
      <c r="B6" s="406">
        <v>533.49</v>
      </c>
      <c r="C6" s="407">
        <v>517.49</v>
      </c>
      <c r="D6" s="407">
        <v>501.97500000000002</v>
      </c>
      <c r="E6" s="407">
        <v>486.94</v>
      </c>
      <c r="F6" s="186">
        <v>472.33</v>
      </c>
      <c r="G6" s="186">
        <v>472.33</v>
      </c>
      <c r="H6" s="408">
        <v>472.33</v>
      </c>
      <c r="I6" s="185">
        <v>528</v>
      </c>
      <c r="J6" s="186">
        <v>517.49</v>
      </c>
      <c r="K6" s="186">
        <v>500.95000000000005</v>
      </c>
      <c r="L6" s="186">
        <v>451.47800000000001</v>
      </c>
      <c r="M6" s="193">
        <v>471.78300000000002</v>
      </c>
      <c r="N6" s="187">
        <v>471.75</v>
      </c>
      <c r="O6" s="409">
        <v>5.49</v>
      </c>
      <c r="P6" s="410">
        <v>0</v>
      </c>
      <c r="Q6" s="410">
        <v>1.0249999999999773</v>
      </c>
      <c r="R6" s="410">
        <v>35.461999999999989</v>
      </c>
      <c r="S6" s="193">
        <v>0.54699999999996862</v>
      </c>
      <c r="T6" s="411">
        <v>0.57999999999998408</v>
      </c>
      <c r="U6" s="834">
        <v>533.49</v>
      </c>
      <c r="V6" s="832">
        <v>517.49</v>
      </c>
      <c r="W6" s="832">
        <v>501.97500000000002</v>
      </c>
      <c r="X6" s="832">
        <v>486.94</v>
      </c>
      <c r="Y6" s="832">
        <v>472.33</v>
      </c>
      <c r="Z6" s="832">
        <v>472.33</v>
      </c>
      <c r="AA6" s="833">
        <v>472.33</v>
      </c>
      <c r="AB6" s="187"/>
      <c r="AC6" s="3"/>
    </row>
    <row r="7" spans="1:29" ht="12.75" customHeight="1" x14ac:dyDescent="0.15">
      <c r="A7" s="927" t="s">
        <v>84</v>
      </c>
      <c r="B7" s="406"/>
      <c r="C7" s="407"/>
      <c r="D7" s="407"/>
      <c r="E7" s="407"/>
      <c r="F7" s="186"/>
      <c r="G7" s="186"/>
      <c r="H7" s="408"/>
      <c r="I7" s="185"/>
      <c r="J7" s="186">
        <v>5</v>
      </c>
      <c r="K7" s="186">
        <v>4</v>
      </c>
      <c r="L7" s="186">
        <v>12</v>
      </c>
      <c r="M7" s="193">
        <v>26</v>
      </c>
      <c r="N7" s="712">
        <v>73</v>
      </c>
      <c r="O7" s="409"/>
      <c r="P7" s="853"/>
      <c r="Q7" s="853"/>
      <c r="R7" s="853"/>
      <c r="S7" s="853"/>
      <c r="T7" s="854"/>
      <c r="U7" s="834"/>
      <c r="V7" s="832"/>
      <c r="W7" s="704"/>
      <c r="X7" s="704"/>
      <c r="Y7" s="704"/>
      <c r="Z7" s="704"/>
      <c r="AA7" s="704"/>
      <c r="AB7" s="187"/>
    </row>
    <row r="8" spans="1:29" ht="12.75" customHeight="1" x14ac:dyDescent="0.15">
      <c r="A8" s="928" t="s">
        <v>91</v>
      </c>
      <c r="B8" s="406">
        <v>7188.17</v>
      </c>
      <c r="C8" s="186">
        <v>6972.52</v>
      </c>
      <c r="D8" s="186">
        <v>6763.35</v>
      </c>
      <c r="E8" s="186">
        <v>6560.4446626487988</v>
      </c>
      <c r="F8" s="186">
        <v>6363.6313227693345</v>
      </c>
      <c r="G8" s="186">
        <v>6363.6313227693345</v>
      </c>
      <c r="H8" s="408">
        <v>6363.6313227693345</v>
      </c>
      <c r="I8" s="200">
        <v>3937.3270000000002</v>
      </c>
      <c r="J8" s="186">
        <v>5197.7839800000011</v>
      </c>
      <c r="K8" s="186">
        <v>4820.3862300000001</v>
      </c>
      <c r="L8" s="186">
        <v>4571.4629999999997</v>
      </c>
      <c r="M8" s="193">
        <v>4389.96</v>
      </c>
      <c r="N8" s="187">
        <v>4614.95</v>
      </c>
      <c r="O8" s="412">
        <v>3250.8429999999998</v>
      </c>
      <c r="P8" s="410">
        <v>1774.7360199999994</v>
      </c>
      <c r="Q8" s="410">
        <v>1942.9637700000003</v>
      </c>
      <c r="R8" s="410">
        <v>1988.9816626487991</v>
      </c>
      <c r="S8" s="193">
        <v>1973.6713227693344</v>
      </c>
      <c r="T8" s="411">
        <v>1748.6813227693347</v>
      </c>
      <c r="U8" s="834">
        <v>7188.17</v>
      </c>
      <c r="V8" s="832">
        <v>6972.52</v>
      </c>
      <c r="W8" s="832">
        <v>6763.35</v>
      </c>
      <c r="X8" s="832">
        <v>6560.4446626487988</v>
      </c>
      <c r="Y8" s="832">
        <v>6363.6313227693345</v>
      </c>
      <c r="Z8" s="832">
        <v>6363.6313227693345</v>
      </c>
      <c r="AA8" s="833"/>
      <c r="AB8" s="187"/>
      <c r="AC8" s="3"/>
    </row>
    <row r="9" spans="1:29" ht="12.75" customHeight="1" x14ac:dyDescent="0.2">
      <c r="A9" s="941" t="s">
        <v>56</v>
      </c>
      <c r="B9" s="406"/>
      <c r="C9" s="407"/>
      <c r="D9" s="407"/>
      <c r="E9" s="407"/>
      <c r="F9" s="186"/>
      <c r="G9" s="186"/>
      <c r="H9" s="408"/>
      <c r="I9" s="705">
        <v>70</v>
      </c>
      <c r="J9" s="704">
        <v>26</v>
      </c>
      <c r="K9" s="704">
        <v>112</v>
      </c>
      <c r="L9" s="704">
        <v>200</v>
      </c>
      <c r="M9" s="661">
        <v>300</v>
      </c>
      <c r="N9" s="712">
        <v>250</v>
      </c>
      <c r="O9" s="409"/>
      <c r="P9" s="410"/>
      <c r="Q9" s="410"/>
      <c r="R9" s="410"/>
      <c r="S9" s="193"/>
      <c r="T9" s="411"/>
      <c r="U9" s="834"/>
      <c r="V9" s="832"/>
      <c r="W9" s="832"/>
      <c r="X9" s="832"/>
      <c r="Y9" s="832"/>
      <c r="Z9" s="832"/>
      <c r="AA9" s="833"/>
      <c r="AB9" s="187"/>
      <c r="AC9" s="3"/>
    </row>
    <row r="10" spans="1:29" ht="12.75" customHeight="1" x14ac:dyDescent="0.15">
      <c r="A10" s="927" t="s">
        <v>6</v>
      </c>
      <c r="B10" s="406">
        <v>1013.61</v>
      </c>
      <c r="C10" s="407">
        <v>982.26</v>
      </c>
      <c r="D10" s="407">
        <v>952.79</v>
      </c>
      <c r="E10" s="407">
        <v>924.2</v>
      </c>
      <c r="F10" s="186">
        <v>896.47</v>
      </c>
      <c r="G10" s="186">
        <v>896.47</v>
      </c>
      <c r="H10" s="408">
        <v>896.47</v>
      </c>
      <c r="I10" s="185">
        <v>1013</v>
      </c>
      <c r="J10" s="186">
        <v>982.26</v>
      </c>
      <c r="K10" s="186">
        <v>951</v>
      </c>
      <c r="L10" s="186">
        <v>924.2</v>
      </c>
      <c r="M10" s="193">
        <v>890.86</v>
      </c>
      <c r="N10" s="187">
        <v>896.47</v>
      </c>
      <c r="O10" s="409">
        <v>0.61</v>
      </c>
      <c r="P10" s="410">
        <v>0</v>
      </c>
      <c r="Q10" s="410">
        <v>1.7899999999999636</v>
      </c>
      <c r="R10" s="410">
        <v>0</v>
      </c>
      <c r="S10" s="193">
        <v>5.6100000000000136</v>
      </c>
      <c r="T10" s="411">
        <v>0</v>
      </c>
      <c r="U10" s="834">
        <v>1013.61</v>
      </c>
      <c r="V10" s="832">
        <v>982.26</v>
      </c>
      <c r="W10" s="832">
        <v>952.79</v>
      </c>
      <c r="X10" s="832">
        <v>924.2</v>
      </c>
      <c r="Y10" s="832">
        <v>896.47</v>
      </c>
      <c r="Z10" s="832">
        <v>896.47</v>
      </c>
      <c r="AA10" s="833">
        <v>896.47</v>
      </c>
      <c r="AB10" s="187"/>
      <c r="AC10" s="3"/>
    </row>
    <row r="11" spans="1:29" ht="12.75" customHeight="1" x14ac:dyDescent="0.15">
      <c r="A11" s="927" t="s">
        <v>75</v>
      </c>
      <c r="B11" s="406"/>
      <c r="C11" s="407"/>
      <c r="D11" s="407"/>
      <c r="E11" s="407"/>
      <c r="F11" s="186"/>
      <c r="G11" s="186"/>
      <c r="H11" s="408"/>
      <c r="I11" s="703">
        <v>0</v>
      </c>
      <c r="J11" s="704">
        <v>0</v>
      </c>
      <c r="K11" s="704">
        <v>0</v>
      </c>
      <c r="L11" s="704">
        <v>0</v>
      </c>
      <c r="M11" s="661">
        <v>0</v>
      </c>
      <c r="N11" s="187">
        <v>0</v>
      </c>
      <c r="O11" s="409"/>
      <c r="P11" s="410"/>
      <c r="Q11" s="410"/>
      <c r="R11" s="410"/>
      <c r="S11" s="193"/>
      <c r="T11" s="411"/>
      <c r="U11" s="834"/>
      <c r="V11" s="832"/>
      <c r="W11" s="832"/>
      <c r="X11" s="832"/>
      <c r="Y11" s="832"/>
      <c r="Z11" s="832"/>
      <c r="AA11" s="833"/>
      <c r="AB11" s="187"/>
      <c r="AC11" s="3"/>
    </row>
    <row r="12" spans="1:29" ht="12.75" customHeight="1" x14ac:dyDescent="0.15">
      <c r="A12" s="927" t="s">
        <v>12</v>
      </c>
      <c r="B12" s="406">
        <v>977.45</v>
      </c>
      <c r="C12" s="186">
        <v>948.12649999999996</v>
      </c>
      <c r="D12" s="186">
        <v>919.68270499999994</v>
      </c>
      <c r="E12" s="186">
        <v>892.09</v>
      </c>
      <c r="F12" s="186">
        <v>865.32945713449988</v>
      </c>
      <c r="G12" s="186">
        <v>865.32945713449988</v>
      </c>
      <c r="H12" s="408">
        <v>865.32945713449988</v>
      </c>
      <c r="I12" s="185">
        <v>974</v>
      </c>
      <c r="J12" s="186">
        <v>934</v>
      </c>
      <c r="K12" s="186">
        <v>917.92</v>
      </c>
      <c r="L12" s="186">
        <v>890.66</v>
      </c>
      <c r="M12" s="193">
        <v>857.22699999999998</v>
      </c>
      <c r="N12" s="187">
        <v>733.221</v>
      </c>
      <c r="O12" s="409">
        <v>3.45</v>
      </c>
      <c r="P12" s="410">
        <v>14.126499999999965</v>
      </c>
      <c r="Q12" s="410">
        <v>1.7750000000000909</v>
      </c>
      <c r="R12" s="410">
        <v>1.4300000000000637</v>
      </c>
      <c r="S12" s="193">
        <v>8.1030000000000655</v>
      </c>
      <c r="T12" s="411">
        <v>132.10845713449987</v>
      </c>
      <c r="U12" s="834">
        <v>977.45</v>
      </c>
      <c r="V12" s="832">
        <v>948.12649999999996</v>
      </c>
      <c r="W12" s="832">
        <v>919.68270499999994</v>
      </c>
      <c r="X12" s="832">
        <v>892.09</v>
      </c>
      <c r="Y12" s="832">
        <v>865.33</v>
      </c>
      <c r="Z12" s="832">
        <v>865.33</v>
      </c>
      <c r="AA12" s="833"/>
      <c r="AB12" s="187"/>
      <c r="AC12" s="3"/>
    </row>
    <row r="13" spans="1:29" ht="12.75" customHeight="1" x14ac:dyDescent="0.15">
      <c r="A13" s="927" t="s">
        <v>1008</v>
      </c>
      <c r="B13" s="406">
        <v>427.77</v>
      </c>
      <c r="C13" s="186">
        <v>414.94</v>
      </c>
      <c r="D13" s="186">
        <v>402.49180000000001</v>
      </c>
      <c r="E13" s="186">
        <v>390.41704600000003</v>
      </c>
      <c r="F13" s="186">
        <v>378.70453462</v>
      </c>
      <c r="G13" s="186">
        <v>378.70453462</v>
      </c>
      <c r="H13" s="408">
        <v>378.70453462</v>
      </c>
      <c r="I13" s="185">
        <v>427</v>
      </c>
      <c r="J13" s="186">
        <v>414</v>
      </c>
      <c r="K13" s="186">
        <v>402.4</v>
      </c>
      <c r="L13" s="186">
        <v>389.99</v>
      </c>
      <c r="M13" s="193">
        <v>378.7</v>
      </c>
      <c r="N13" s="187">
        <v>378.69</v>
      </c>
      <c r="O13" s="409">
        <v>0.77</v>
      </c>
      <c r="P13" s="410">
        <v>0.93999999999999773</v>
      </c>
      <c r="Q13" s="410">
        <v>9.1800000000034743E-2</v>
      </c>
      <c r="R13" s="410">
        <v>0.42704600000001847</v>
      </c>
      <c r="S13" s="193">
        <v>4.5346200000153658E-3</v>
      </c>
      <c r="T13" s="411">
        <v>1.4534620000006271E-2</v>
      </c>
      <c r="U13" s="834">
        <v>427.77</v>
      </c>
      <c r="V13" s="832">
        <v>414.94</v>
      </c>
      <c r="W13" s="832">
        <v>402.49180000000001</v>
      </c>
      <c r="X13" s="832">
        <v>390.41704600000003</v>
      </c>
      <c r="Y13" s="832">
        <v>378.70453462</v>
      </c>
      <c r="Z13" s="832">
        <v>378.70453462</v>
      </c>
      <c r="AA13" s="833">
        <v>378.70453462</v>
      </c>
      <c r="AB13" s="187"/>
      <c r="AC13" s="3"/>
    </row>
    <row r="14" spans="1:29" s="2" customFormat="1" ht="12.75" customHeight="1" thickBot="1" x14ac:dyDescent="0.2">
      <c r="A14" s="413" t="s">
        <v>64</v>
      </c>
      <c r="B14" s="651"/>
      <c r="C14" s="420"/>
      <c r="D14" s="420"/>
      <c r="E14" s="420"/>
      <c r="F14" s="293"/>
      <c r="G14" s="293"/>
      <c r="H14" s="418"/>
      <c r="I14" s="414">
        <f>SUM(I5:I13)</f>
        <v>6949.3270000000002</v>
      </c>
      <c r="J14" s="322">
        <f>SUM(J5:J13)</f>
        <v>8076.5339800000011</v>
      </c>
      <c r="K14" s="322">
        <f t="shared" ref="K14:N14" si="0">SUM(K5:K13)</f>
        <v>7708.6562299999996</v>
      </c>
      <c r="L14" s="322">
        <f t="shared" si="0"/>
        <v>7439.7909999999993</v>
      </c>
      <c r="M14" s="322">
        <f t="shared" si="0"/>
        <v>7314.53</v>
      </c>
      <c r="N14" s="322">
        <f t="shared" si="0"/>
        <v>7418.0809999999992</v>
      </c>
      <c r="O14" s="415"/>
      <c r="P14" s="416"/>
      <c r="Q14" s="417"/>
      <c r="R14" s="293"/>
      <c r="S14" s="642"/>
      <c r="T14" s="418"/>
      <c r="U14" s="415"/>
      <c r="V14" s="419"/>
      <c r="W14" s="419"/>
      <c r="X14" s="420"/>
      <c r="Y14" s="420"/>
      <c r="Z14" s="293"/>
      <c r="AA14" s="294"/>
      <c r="AB14" s="286"/>
    </row>
    <row r="15" spans="1:29" s="333" customFormat="1" ht="12.75" customHeight="1" thickBot="1" x14ac:dyDescent="0.2">
      <c r="A15" s="244" t="s">
        <v>14</v>
      </c>
      <c r="B15" s="139" t="s">
        <v>171</v>
      </c>
      <c r="C15" s="140" t="s">
        <v>171</v>
      </c>
      <c r="D15" s="140" t="s">
        <v>171</v>
      </c>
      <c r="E15" s="140" t="s">
        <v>171</v>
      </c>
      <c r="F15" s="141" t="s">
        <v>171</v>
      </c>
      <c r="G15" s="140" t="s">
        <v>171</v>
      </c>
      <c r="H15" s="262" t="s">
        <v>171</v>
      </c>
      <c r="I15" s="263"/>
      <c r="J15" s="264"/>
      <c r="K15" s="264"/>
      <c r="L15" s="264"/>
      <c r="M15" s="265"/>
      <c r="N15" s="266"/>
      <c r="O15" s="139"/>
      <c r="P15" s="140"/>
      <c r="Q15" s="140"/>
      <c r="R15" s="140"/>
      <c r="S15" s="141"/>
      <c r="T15" s="142"/>
      <c r="U15" s="139" t="s">
        <v>171</v>
      </c>
      <c r="V15" s="140" t="s">
        <v>171</v>
      </c>
      <c r="W15" s="140" t="s">
        <v>171</v>
      </c>
      <c r="X15" s="140" t="s">
        <v>171</v>
      </c>
      <c r="Y15" s="140" t="s">
        <v>171</v>
      </c>
      <c r="Z15" s="140" t="s">
        <v>171</v>
      </c>
      <c r="AA15" s="141" t="s">
        <v>171</v>
      </c>
      <c r="AB15" s="142" t="s">
        <v>171</v>
      </c>
    </row>
    <row r="16" spans="1:29" ht="12.75" customHeight="1" x14ac:dyDescent="0.15">
      <c r="A16" s="120"/>
      <c r="B16" s="120"/>
      <c r="C16" s="120"/>
      <c r="D16" s="70"/>
      <c r="E16" s="120"/>
      <c r="F16" s="120"/>
      <c r="G16" s="120"/>
      <c r="H16" s="120"/>
      <c r="I16" s="120"/>
      <c r="J16" s="119"/>
      <c r="K16" s="120"/>
      <c r="L16" s="120"/>
      <c r="M16" s="120"/>
      <c r="N16" s="120"/>
      <c r="O16" s="120"/>
      <c r="P16" s="120"/>
      <c r="Q16" s="119"/>
      <c r="R16" s="119"/>
      <c r="S16" s="119"/>
      <c r="T16" s="148"/>
      <c r="U16" s="146"/>
      <c r="V16" s="146"/>
      <c r="W16" s="146"/>
      <c r="X16" s="146"/>
      <c r="Y16" s="146"/>
      <c r="Z16" s="146"/>
      <c r="AA16" s="146"/>
      <c r="AB16" s="146"/>
    </row>
    <row r="17" spans="1:31" s="422" customFormat="1" ht="12.75" customHeight="1" x14ac:dyDescent="0.2">
      <c r="A17" s="421"/>
      <c r="N17" s="423"/>
      <c r="O17" s="424"/>
      <c r="P17" s="424"/>
      <c r="Q17" s="424"/>
      <c r="R17" s="424"/>
      <c r="S17" s="424"/>
      <c r="T17" s="424"/>
      <c r="Y17" s="425"/>
      <c r="Z17" s="425"/>
      <c r="AA17" s="425"/>
      <c r="AB17" s="425"/>
      <c r="AC17" s="425"/>
      <c r="AD17" s="425"/>
      <c r="AE17" s="425"/>
    </row>
    <row r="18" spans="1:31" ht="12.75" customHeight="1" x14ac:dyDescent="0.2">
      <c r="A18" s="426" t="s">
        <v>205</v>
      </c>
    </row>
    <row r="19" spans="1:31" s="422" customFormat="1" ht="12.75" customHeight="1" x14ac:dyDescent="0.2">
      <c r="A19" s="427"/>
    </row>
    <row r="20" spans="1:31" ht="12.75" customHeight="1" x14ac:dyDescent="0.2">
      <c r="A20" s="426" t="s">
        <v>206</v>
      </c>
    </row>
    <row r="21" spans="1:31" s="422" customFormat="1" ht="12.75" customHeight="1" x14ac:dyDescent="0.2">
      <c r="A21" s="427"/>
    </row>
    <row r="22" spans="1:31" ht="12.75" customHeight="1" x14ac:dyDescent="0.2">
      <c r="A22" s="426" t="s">
        <v>207</v>
      </c>
    </row>
  </sheetData>
  <sortState xmlns:xlrd2="http://schemas.microsoft.com/office/spreadsheetml/2017/richdata2" ref="A5:AB13">
    <sortCondition ref="A5"/>
  </sortState>
  <mergeCells count="4">
    <mergeCell ref="B2:H2"/>
    <mergeCell ref="I2:N2"/>
    <mergeCell ref="O2:T2"/>
    <mergeCell ref="U2:AB2"/>
  </mergeCells>
  <phoneticPr fontId="26" type="noConversion"/>
  <pageMargins left="0.05" right="0" top="0.05" bottom="0.05" header="0" footer="0"/>
  <pageSetup paperSize="9" scale="6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N121"/>
  <sheetViews>
    <sheetView showGridLines="0" zoomScaleNormal="100" zoomScaleSheetLayoutView="100" workbookViewId="0">
      <selection activeCell="R26" sqref="R26"/>
    </sheetView>
  </sheetViews>
  <sheetFormatPr defaultColWidth="9" defaultRowHeight="12" customHeight="1" x14ac:dyDescent="0.15"/>
  <cols>
    <col min="1" max="1" width="16.7109375" style="1" customWidth="1"/>
    <col min="2" max="2" width="9" style="1" customWidth="1"/>
    <col min="3" max="10" width="9" style="70" customWidth="1"/>
    <col min="11" max="18" width="9" style="1" customWidth="1"/>
    <col min="19" max="26" width="9" style="59" customWidth="1"/>
    <col min="27" max="36" width="9" style="1" customWidth="1"/>
    <col min="37" max="38" width="8.28515625" style="1" customWidth="1"/>
    <col min="39" max="16384" width="9" style="1"/>
  </cols>
  <sheetData>
    <row r="1" spans="1:39" ht="12" customHeight="1" thickBot="1" x14ac:dyDescent="0.2">
      <c r="A1" s="2" t="s">
        <v>148</v>
      </c>
      <c r="S1" s="1"/>
      <c r="T1" s="1"/>
      <c r="U1" s="1"/>
      <c r="V1" s="1"/>
      <c r="W1" s="1"/>
      <c r="X1" s="1"/>
      <c r="Y1" s="1"/>
      <c r="Z1" s="1"/>
      <c r="AB1" s="2"/>
      <c r="AC1" s="2"/>
      <c r="AD1" s="2"/>
      <c r="AE1" s="2"/>
      <c r="AF1" s="2"/>
      <c r="AG1" s="2"/>
      <c r="AH1" s="2"/>
      <c r="AI1" s="2"/>
      <c r="AJ1" s="2"/>
    </row>
    <row r="2" spans="1:39" ht="12" customHeight="1" x14ac:dyDescent="0.15">
      <c r="A2" s="270"/>
      <c r="B2" s="1020" t="s">
        <v>73</v>
      </c>
      <c r="C2" s="1021"/>
      <c r="D2" s="1021"/>
      <c r="E2" s="1021"/>
      <c r="F2" s="1021"/>
      <c r="G2" s="1021"/>
      <c r="H2" s="1021"/>
      <c r="I2" s="1021"/>
      <c r="J2" s="1022"/>
      <c r="K2" s="1020" t="s">
        <v>68</v>
      </c>
      <c r="L2" s="1021"/>
      <c r="M2" s="1021"/>
      <c r="N2" s="1021"/>
      <c r="O2" s="1021"/>
      <c r="P2" s="1021"/>
      <c r="Q2" s="1021"/>
      <c r="R2" s="1022"/>
      <c r="S2" s="1020" t="s">
        <v>8</v>
      </c>
      <c r="T2" s="1021"/>
      <c r="U2" s="1021"/>
      <c r="V2" s="1021"/>
      <c r="W2" s="1021"/>
      <c r="X2" s="1021"/>
      <c r="Y2" s="1024"/>
      <c r="Z2" s="1022"/>
      <c r="AA2" s="1017" t="s">
        <v>82</v>
      </c>
      <c r="AB2" s="1018"/>
      <c r="AC2" s="1018"/>
      <c r="AD2" s="1018"/>
      <c r="AE2" s="1018"/>
      <c r="AF2" s="1018"/>
      <c r="AG2" s="1018"/>
      <c r="AH2" s="1018"/>
      <c r="AI2" s="1025"/>
      <c r="AJ2" s="1019"/>
      <c r="AK2" s="428"/>
      <c r="AL2" s="428"/>
      <c r="AM2" s="96"/>
    </row>
    <row r="3" spans="1:39" s="96" customFormat="1" ht="12" customHeight="1" x14ac:dyDescent="0.15">
      <c r="A3" s="280" t="s">
        <v>67</v>
      </c>
      <c r="B3" s="89">
        <v>2016</v>
      </c>
      <c r="C3" s="90">
        <v>2017</v>
      </c>
      <c r="D3" s="90">
        <v>2018</v>
      </c>
      <c r="E3" s="94">
        <v>2019</v>
      </c>
      <c r="F3" s="94">
        <v>2020</v>
      </c>
      <c r="G3" s="94">
        <v>2021</v>
      </c>
      <c r="H3" s="94">
        <v>2022</v>
      </c>
      <c r="I3" s="94">
        <v>2023</v>
      </c>
      <c r="J3" s="91">
        <v>2024</v>
      </c>
      <c r="K3" s="89">
        <v>2016</v>
      </c>
      <c r="L3" s="90">
        <v>2017</v>
      </c>
      <c r="M3" s="90">
        <v>2018</v>
      </c>
      <c r="N3" s="90">
        <v>2019</v>
      </c>
      <c r="O3" s="90">
        <v>2020</v>
      </c>
      <c r="P3" s="90">
        <v>2021</v>
      </c>
      <c r="Q3" s="94">
        <v>2022</v>
      </c>
      <c r="R3" s="91">
        <v>2023</v>
      </c>
      <c r="S3" s="89">
        <v>2016</v>
      </c>
      <c r="T3" s="90">
        <v>2017</v>
      </c>
      <c r="U3" s="90">
        <v>2018</v>
      </c>
      <c r="V3" s="90">
        <v>2019</v>
      </c>
      <c r="W3" s="90">
        <v>2020</v>
      </c>
      <c r="X3" s="90">
        <v>2021</v>
      </c>
      <c r="Y3" s="90">
        <v>2022</v>
      </c>
      <c r="Z3" s="430">
        <v>2023</v>
      </c>
      <c r="AA3" s="89">
        <v>2016</v>
      </c>
      <c r="AB3" s="90">
        <v>2017</v>
      </c>
      <c r="AC3" s="90">
        <v>2018</v>
      </c>
      <c r="AD3" s="90">
        <v>2019</v>
      </c>
      <c r="AE3" s="90">
        <v>2020</v>
      </c>
      <c r="AF3" s="90">
        <v>2021</v>
      </c>
      <c r="AG3" s="90">
        <v>2022</v>
      </c>
      <c r="AH3" s="90">
        <v>2023</v>
      </c>
      <c r="AI3" s="90">
        <v>2024</v>
      </c>
      <c r="AJ3" s="430">
        <v>2025</v>
      </c>
    </row>
    <row r="4" spans="1:39" s="96" customFormat="1" ht="12" customHeight="1" thickBot="1" x14ac:dyDescent="0.2">
      <c r="A4" s="652" t="s">
        <v>63</v>
      </c>
      <c r="B4" s="172">
        <v>19296</v>
      </c>
      <c r="C4" s="103">
        <v>22705.22</v>
      </c>
      <c r="D4" s="103">
        <v>28200</v>
      </c>
      <c r="E4" s="163">
        <v>32240</v>
      </c>
      <c r="F4" s="163">
        <v>36000</v>
      </c>
      <c r="G4" s="163">
        <v>36000</v>
      </c>
      <c r="H4" s="163">
        <v>36000</v>
      </c>
      <c r="I4" s="163">
        <v>40570</v>
      </c>
      <c r="J4" s="176">
        <v>40570</v>
      </c>
      <c r="K4" s="172"/>
      <c r="L4" s="103"/>
      <c r="M4" s="103"/>
      <c r="N4" s="103"/>
      <c r="O4" s="103"/>
      <c r="P4" s="103"/>
      <c r="Q4" s="163"/>
      <c r="R4" s="176"/>
      <c r="S4" s="431"/>
      <c r="T4" s="432"/>
      <c r="U4" s="432"/>
      <c r="V4" s="432"/>
      <c r="W4" s="432"/>
      <c r="X4" s="432"/>
      <c r="Y4" s="432"/>
      <c r="Z4" s="433"/>
      <c r="AA4" s="431"/>
      <c r="AB4" s="432"/>
      <c r="AC4" s="432"/>
      <c r="AD4" s="432"/>
      <c r="AE4" s="432"/>
      <c r="AF4" s="432"/>
      <c r="AG4" s="432"/>
      <c r="AH4" s="432"/>
      <c r="AI4" s="432"/>
      <c r="AJ4" s="433"/>
    </row>
    <row r="5" spans="1:39" ht="12" customHeight="1" x14ac:dyDescent="0.15">
      <c r="A5" s="929" t="s">
        <v>83</v>
      </c>
      <c r="B5" s="107">
        <v>47.4</v>
      </c>
      <c r="C5" s="108">
        <v>56.91</v>
      </c>
      <c r="D5" s="108">
        <v>100</v>
      </c>
      <c r="E5" s="108">
        <v>156</v>
      </c>
      <c r="F5" s="108">
        <v>170</v>
      </c>
      <c r="G5" s="111">
        <v>170</v>
      </c>
      <c r="H5" s="111">
        <v>170</v>
      </c>
      <c r="I5" s="111">
        <v>264</v>
      </c>
      <c r="J5" s="109">
        <v>264</v>
      </c>
      <c r="K5" s="107">
        <v>45.79</v>
      </c>
      <c r="L5" s="108">
        <v>56</v>
      </c>
      <c r="M5" s="108">
        <v>100</v>
      </c>
      <c r="N5" s="108">
        <v>156.25200000000001</v>
      </c>
      <c r="O5" s="111">
        <v>167.66499999999999</v>
      </c>
      <c r="P5" s="108">
        <v>148.4</v>
      </c>
      <c r="Q5" s="111">
        <v>177.5</v>
      </c>
      <c r="R5" s="109">
        <v>263.86921999999998</v>
      </c>
      <c r="S5" s="110">
        <v>0.50999999999999801</v>
      </c>
      <c r="T5" s="108">
        <v>0.91</v>
      </c>
      <c r="U5" s="108">
        <v>0</v>
      </c>
      <c r="V5" s="108">
        <v>-0.25200000000000955</v>
      </c>
      <c r="W5" s="108">
        <v>2.0829999999999984</v>
      </c>
      <c r="X5" s="108">
        <v>21.599999999999994</v>
      </c>
      <c r="Y5" s="108">
        <v>1</v>
      </c>
      <c r="Z5" s="210">
        <v>0.13078000000001566</v>
      </c>
      <c r="AA5" s="107">
        <v>46.3</v>
      </c>
      <c r="AB5" s="108">
        <v>56.91</v>
      </c>
      <c r="AC5" s="108">
        <v>100</v>
      </c>
      <c r="AD5" s="108">
        <v>156</v>
      </c>
      <c r="AE5" s="108">
        <v>169.74799999999999</v>
      </c>
      <c r="AF5" s="111">
        <v>170</v>
      </c>
      <c r="AG5" s="108">
        <v>178.5</v>
      </c>
      <c r="AH5" s="108">
        <v>264</v>
      </c>
      <c r="AI5" s="108"/>
      <c r="AJ5" s="210"/>
    </row>
    <row r="6" spans="1:39" ht="12" customHeight="1" x14ac:dyDescent="0.15">
      <c r="A6" s="114" t="s">
        <v>1084</v>
      </c>
      <c r="B6" s="117">
        <v>202.98</v>
      </c>
      <c r="C6" s="48">
        <v>243.7</v>
      </c>
      <c r="D6" s="48">
        <v>1260</v>
      </c>
      <c r="E6" s="48">
        <v>1446</v>
      </c>
      <c r="F6" s="48">
        <v>1655</v>
      </c>
      <c r="G6" s="50">
        <v>1655</v>
      </c>
      <c r="H6" s="50">
        <v>1655</v>
      </c>
      <c r="I6" s="50">
        <v>2023</v>
      </c>
      <c r="J6" s="49">
        <v>2023</v>
      </c>
      <c r="K6" s="117">
        <v>448.39</v>
      </c>
      <c r="L6" s="48">
        <v>1037.67</v>
      </c>
      <c r="M6" s="48">
        <v>1299.99</v>
      </c>
      <c r="N6" s="48">
        <v>1436.9459999999999</v>
      </c>
      <c r="O6" s="50">
        <v>1648.6813300000001</v>
      </c>
      <c r="P6" s="48">
        <v>1649.86</v>
      </c>
      <c r="Q6" s="50">
        <v>1654</v>
      </c>
      <c r="R6" s="49">
        <v>1999.9290000000001</v>
      </c>
      <c r="S6" s="116">
        <v>4.59</v>
      </c>
      <c r="T6" s="48">
        <v>6.03</v>
      </c>
      <c r="U6" s="48">
        <v>6.01</v>
      </c>
      <c r="V6" s="48">
        <v>9.0540000000000873</v>
      </c>
      <c r="W6" s="48">
        <v>6.3186699999998837</v>
      </c>
      <c r="X6" s="48">
        <v>5.1400000000001</v>
      </c>
      <c r="Y6" s="48">
        <v>1</v>
      </c>
      <c r="Z6" s="211">
        <v>23.070999999999913</v>
      </c>
      <c r="AA6" s="117">
        <v>452.98</v>
      </c>
      <c r="AB6" s="48">
        <v>1043.7</v>
      </c>
      <c r="AC6" s="48">
        <v>1306</v>
      </c>
      <c r="AD6" s="48">
        <v>1446</v>
      </c>
      <c r="AE6" s="48">
        <v>1655</v>
      </c>
      <c r="AF6" s="50">
        <v>1655</v>
      </c>
      <c r="AG6" s="48">
        <v>1655</v>
      </c>
      <c r="AH6" s="48">
        <v>2023</v>
      </c>
      <c r="AI6" s="708">
        <v>2046</v>
      </c>
      <c r="AJ6" s="211"/>
      <c r="AK6" s="70"/>
      <c r="AL6" s="70"/>
    </row>
    <row r="7" spans="1:39" ht="12" customHeight="1" x14ac:dyDescent="0.2">
      <c r="A7" s="993" t="s">
        <v>1</v>
      </c>
      <c r="B7" s="775"/>
      <c r="C7" s="776"/>
      <c r="D7" s="776"/>
      <c r="E7" s="776"/>
      <c r="F7" s="776"/>
      <c r="G7" s="777"/>
      <c r="H7" s="777"/>
      <c r="I7" s="777"/>
      <c r="J7" s="991"/>
      <c r="K7" s="775"/>
      <c r="L7" s="776"/>
      <c r="M7" s="776"/>
      <c r="N7" s="776"/>
      <c r="O7" s="777"/>
      <c r="P7" s="776"/>
      <c r="Q7" s="777"/>
      <c r="R7" s="733">
        <v>0</v>
      </c>
      <c r="S7" s="994"/>
      <c r="T7" s="776"/>
      <c r="U7" s="776"/>
      <c r="V7" s="776"/>
      <c r="W7" s="776"/>
      <c r="X7" s="776"/>
      <c r="Y7" s="776"/>
      <c r="Z7" s="995"/>
      <c r="AA7" s="775"/>
      <c r="AB7" s="776"/>
      <c r="AC7" s="776"/>
      <c r="AD7" s="776"/>
      <c r="AE7" s="48"/>
      <c r="AF7" s="50"/>
      <c r="AG7" s="48"/>
      <c r="AH7" s="48"/>
      <c r="AI7" s="708"/>
      <c r="AJ7" s="211"/>
      <c r="AK7" s="70"/>
      <c r="AL7" s="70"/>
    </row>
    <row r="8" spans="1:39" ht="12" customHeight="1" x14ac:dyDescent="0.15">
      <c r="A8" s="114" t="s">
        <v>4</v>
      </c>
      <c r="B8" s="117">
        <v>53.9</v>
      </c>
      <c r="C8" s="48">
        <v>64.709999999999994</v>
      </c>
      <c r="D8" s="48">
        <v>79</v>
      </c>
      <c r="E8" s="48">
        <v>90</v>
      </c>
      <c r="F8" s="48">
        <v>102</v>
      </c>
      <c r="G8" s="50">
        <v>102</v>
      </c>
      <c r="H8" s="50">
        <v>102</v>
      </c>
      <c r="I8" s="50">
        <v>112</v>
      </c>
      <c r="J8" s="49">
        <v>112</v>
      </c>
      <c r="K8" s="117">
        <v>53.89</v>
      </c>
      <c r="L8" s="48">
        <v>64.375</v>
      </c>
      <c r="M8" s="48">
        <v>78.989999999999995</v>
      </c>
      <c r="N8" s="48">
        <v>88.96</v>
      </c>
      <c r="O8" s="50">
        <v>100.99</v>
      </c>
      <c r="P8" s="48">
        <v>100.99</v>
      </c>
      <c r="Q8" s="50">
        <v>71.900000000000006</v>
      </c>
      <c r="R8" s="49">
        <v>115.8</v>
      </c>
      <c r="S8" s="116">
        <v>0.01</v>
      </c>
      <c r="T8" s="48">
        <v>0.33</v>
      </c>
      <c r="U8" s="48">
        <v>0.01</v>
      </c>
      <c r="V8" s="48">
        <v>1.0400000000000063</v>
      </c>
      <c r="W8" s="48">
        <v>1.0100000000000051</v>
      </c>
      <c r="X8" s="48">
        <v>1.0100000000000051</v>
      </c>
      <c r="Y8" s="48">
        <v>30.099999999999994</v>
      </c>
      <c r="Z8" s="211">
        <v>1.2999999999999972</v>
      </c>
      <c r="AA8" s="117">
        <v>53.9</v>
      </c>
      <c r="AB8" s="48">
        <v>64.709999999999994</v>
      </c>
      <c r="AC8" s="48">
        <v>79</v>
      </c>
      <c r="AD8" s="48">
        <v>90</v>
      </c>
      <c r="AE8" s="48">
        <v>102</v>
      </c>
      <c r="AF8" s="50">
        <v>102</v>
      </c>
      <c r="AG8" s="48">
        <v>102</v>
      </c>
      <c r="AH8" s="48">
        <v>117.1</v>
      </c>
      <c r="AI8" s="708">
        <v>113.3</v>
      </c>
      <c r="AJ8" s="211"/>
      <c r="AK8" s="119"/>
      <c r="AL8" s="119"/>
    </row>
    <row r="9" spans="1:39" ht="12" customHeight="1" x14ac:dyDescent="0.15">
      <c r="A9" s="930" t="s">
        <v>51</v>
      </c>
      <c r="B9" s="117">
        <v>58.28</v>
      </c>
      <c r="C9" s="48">
        <v>69.97</v>
      </c>
      <c r="D9" s="48">
        <v>79</v>
      </c>
      <c r="E9" s="48">
        <v>84</v>
      </c>
      <c r="F9" s="48">
        <v>90</v>
      </c>
      <c r="G9" s="50">
        <v>90</v>
      </c>
      <c r="H9" s="50">
        <v>90</v>
      </c>
      <c r="I9" s="50">
        <v>101</v>
      </c>
      <c r="J9" s="49">
        <v>101</v>
      </c>
      <c r="K9" s="117">
        <v>0</v>
      </c>
      <c r="L9" s="48">
        <v>0</v>
      </c>
      <c r="M9" s="48">
        <v>0</v>
      </c>
      <c r="N9" s="48">
        <v>0</v>
      </c>
      <c r="O9" s="50">
        <v>0</v>
      </c>
      <c r="P9" s="48">
        <v>0</v>
      </c>
      <c r="Q9" s="50">
        <v>0</v>
      </c>
      <c r="R9" s="49"/>
      <c r="S9" s="116">
        <v>48.28</v>
      </c>
      <c r="T9" s="48">
        <v>59.97</v>
      </c>
      <c r="U9" s="48">
        <v>29</v>
      </c>
      <c r="V9" s="48">
        <v>34</v>
      </c>
      <c r="W9" s="48">
        <v>40</v>
      </c>
      <c r="X9" s="48">
        <v>40</v>
      </c>
      <c r="Y9" s="48">
        <v>40</v>
      </c>
      <c r="Z9" s="211"/>
      <c r="AA9" s="117">
        <v>48.28</v>
      </c>
      <c r="AB9" s="48">
        <v>59.97</v>
      </c>
      <c r="AC9" s="48">
        <v>29</v>
      </c>
      <c r="AD9" s="48">
        <v>34</v>
      </c>
      <c r="AE9" s="48">
        <v>40</v>
      </c>
      <c r="AF9" s="50">
        <v>40</v>
      </c>
      <c r="AG9" s="48">
        <v>40</v>
      </c>
      <c r="AH9" s="48">
        <v>51</v>
      </c>
      <c r="AI9" s="708">
        <v>51</v>
      </c>
      <c r="AJ9" s="211"/>
      <c r="AK9" s="119"/>
      <c r="AL9" s="119"/>
    </row>
    <row r="10" spans="1:39" ht="12" customHeight="1" x14ac:dyDescent="0.15">
      <c r="A10" s="114" t="s">
        <v>84</v>
      </c>
      <c r="B10" s="117">
        <v>94.67</v>
      </c>
      <c r="C10" s="48">
        <v>113.67</v>
      </c>
      <c r="D10" s="48">
        <v>181</v>
      </c>
      <c r="E10" s="48">
        <v>266</v>
      </c>
      <c r="F10" s="48">
        <v>330</v>
      </c>
      <c r="G10" s="50">
        <v>330</v>
      </c>
      <c r="H10" s="50">
        <v>330</v>
      </c>
      <c r="I10" s="50">
        <v>513</v>
      </c>
      <c r="J10" s="49">
        <v>513</v>
      </c>
      <c r="K10" s="117">
        <v>99.33</v>
      </c>
      <c r="L10" s="48">
        <v>123.669</v>
      </c>
      <c r="M10" s="48">
        <v>180.99</v>
      </c>
      <c r="N10" s="48">
        <v>263.33999999999997</v>
      </c>
      <c r="O10" s="50">
        <v>122.08</v>
      </c>
      <c r="P10" s="48">
        <v>326.613</v>
      </c>
      <c r="Q10" s="50">
        <v>67.08</v>
      </c>
      <c r="R10" s="49">
        <v>0</v>
      </c>
      <c r="S10" s="116">
        <v>0.34</v>
      </c>
      <c r="T10" s="48">
        <v>0</v>
      </c>
      <c r="U10" s="48">
        <v>0.01</v>
      </c>
      <c r="V10" s="708">
        <v>2.660000000000025</v>
      </c>
      <c r="W10" s="708">
        <v>3.2999999999999972</v>
      </c>
      <c r="X10" s="48">
        <v>3.3870000000000005</v>
      </c>
      <c r="Y10" s="48">
        <v>3.2999999999999972</v>
      </c>
      <c r="Z10" s="211"/>
      <c r="AA10" s="117">
        <v>99.67</v>
      </c>
      <c r="AB10" s="48">
        <v>123.67</v>
      </c>
      <c r="AC10" s="48">
        <v>181</v>
      </c>
      <c r="AD10" s="708">
        <v>266</v>
      </c>
      <c r="AE10" s="708">
        <v>125.38</v>
      </c>
      <c r="AF10" s="50">
        <v>330</v>
      </c>
      <c r="AG10" s="48">
        <v>70.38</v>
      </c>
      <c r="AH10" s="48">
        <v>5.13</v>
      </c>
      <c r="AI10" s="708">
        <v>5.13</v>
      </c>
      <c r="AJ10" s="211"/>
      <c r="AK10" s="120"/>
      <c r="AL10" s="120"/>
    </row>
    <row r="11" spans="1:39" ht="12" customHeight="1" x14ac:dyDescent="0.15">
      <c r="A11" s="918" t="s">
        <v>91</v>
      </c>
      <c r="B11" s="117">
        <v>11203.54</v>
      </c>
      <c r="C11" s="48">
        <v>13451.36</v>
      </c>
      <c r="D11" s="48">
        <v>15850</v>
      </c>
      <c r="E11" s="48">
        <v>17623</v>
      </c>
      <c r="F11" s="48">
        <v>19460</v>
      </c>
      <c r="G11" s="50">
        <v>19460</v>
      </c>
      <c r="H11" s="50">
        <v>19460</v>
      </c>
      <c r="I11" s="50">
        <v>21503</v>
      </c>
      <c r="J11" s="49">
        <v>21503</v>
      </c>
      <c r="K11" s="117">
        <v>10974.35</v>
      </c>
      <c r="L11" s="48">
        <v>13084.3</v>
      </c>
      <c r="M11" s="48">
        <v>15584.703</v>
      </c>
      <c r="N11" s="48">
        <v>17064.091319766667</v>
      </c>
      <c r="O11" s="50">
        <v>19134.034455999998</v>
      </c>
      <c r="P11" s="48">
        <v>19163.665450999997</v>
      </c>
      <c r="Q11" s="50">
        <v>18950.900000000001</v>
      </c>
      <c r="R11" s="49">
        <v>21104.23</v>
      </c>
      <c r="S11" s="116">
        <v>229.19</v>
      </c>
      <c r="T11" s="48">
        <v>367.06</v>
      </c>
      <c r="U11" s="48">
        <v>265.29700000000048</v>
      </c>
      <c r="V11" s="118">
        <v>558.90868023333314</v>
      </c>
      <c r="W11" s="118">
        <v>325.96554400000241</v>
      </c>
      <c r="X11" s="118">
        <v>573.90009300000384</v>
      </c>
      <c r="Y11" s="771">
        <v>1034.6000930000009</v>
      </c>
      <c r="Z11" s="434">
        <v>1371.7700000000004</v>
      </c>
      <c r="AA11" s="117">
        <v>11203.54</v>
      </c>
      <c r="AB11" s="48">
        <v>13451.36</v>
      </c>
      <c r="AC11" s="48">
        <v>15850</v>
      </c>
      <c r="AD11" s="48">
        <v>17623</v>
      </c>
      <c r="AE11" s="48">
        <v>19460</v>
      </c>
      <c r="AF11" s="50">
        <v>19737.565544000001</v>
      </c>
      <c r="AG11" s="708">
        <v>19985.500093000002</v>
      </c>
      <c r="AH11" s="708">
        <v>22476</v>
      </c>
      <c r="AI11" s="708">
        <v>22578.15</v>
      </c>
      <c r="AJ11" s="211"/>
      <c r="AK11" s="70"/>
      <c r="AL11" s="70"/>
    </row>
    <row r="12" spans="1:39" ht="12" customHeight="1" x14ac:dyDescent="0.2">
      <c r="A12" s="920" t="s">
        <v>202</v>
      </c>
      <c r="B12" s="117"/>
      <c r="C12" s="48"/>
      <c r="D12" s="48"/>
      <c r="E12" s="48"/>
      <c r="F12" s="48"/>
      <c r="G12" s="50"/>
      <c r="H12" s="50"/>
      <c r="I12" s="50"/>
      <c r="J12" s="49"/>
      <c r="K12" s="117"/>
      <c r="L12" s="48"/>
      <c r="M12" s="710">
        <v>6.84</v>
      </c>
      <c r="N12" s="48"/>
      <c r="O12" s="50"/>
      <c r="P12" s="48"/>
      <c r="Q12" s="50"/>
      <c r="R12" s="49"/>
      <c r="S12" s="116"/>
      <c r="T12" s="48"/>
      <c r="U12" s="48"/>
      <c r="V12" s="118"/>
      <c r="W12" s="118"/>
      <c r="X12" s="118"/>
      <c r="Y12" s="771"/>
      <c r="Z12" s="434"/>
      <c r="AA12" s="117"/>
      <c r="AB12" s="48"/>
      <c r="AC12" s="48"/>
      <c r="AD12" s="48"/>
      <c r="AE12" s="48"/>
      <c r="AF12" s="50"/>
      <c r="AG12" s="708"/>
      <c r="AH12" s="708"/>
      <c r="AI12" s="708"/>
      <c r="AJ12" s="211"/>
      <c r="AK12" s="70"/>
      <c r="AL12" s="70"/>
    </row>
    <row r="13" spans="1:39" ht="12" customHeight="1" x14ac:dyDescent="0.15">
      <c r="A13" s="918" t="s">
        <v>53</v>
      </c>
      <c r="B13" s="117">
        <v>43.71</v>
      </c>
      <c r="C13" s="48">
        <v>52.48</v>
      </c>
      <c r="D13" s="48">
        <v>84</v>
      </c>
      <c r="E13" s="48">
        <v>147</v>
      </c>
      <c r="F13" s="48">
        <v>180</v>
      </c>
      <c r="G13" s="50">
        <v>180</v>
      </c>
      <c r="H13" s="50">
        <v>180</v>
      </c>
      <c r="I13" s="50">
        <v>224</v>
      </c>
      <c r="J13" s="49">
        <v>224</v>
      </c>
      <c r="K13" s="117">
        <v>5.76</v>
      </c>
      <c r="L13" s="48">
        <v>0.42</v>
      </c>
      <c r="M13" s="48">
        <v>0</v>
      </c>
      <c r="N13" s="48">
        <v>0</v>
      </c>
      <c r="O13" s="50">
        <v>0.7</v>
      </c>
      <c r="P13" s="48">
        <v>0.54</v>
      </c>
      <c r="Q13" s="50">
        <v>0.21</v>
      </c>
      <c r="R13" s="49">
        <v>0.66</v>
      </c>
      <c r="S13" s="116">
        <v>37.090000000000003</v>
      </c>
      <c r="T13" s="48">
        <v>52.06</v>
      </c>
      <c r="U13" s="48">
        <v>84</v>
      </c>
      <c r="V13" s="48">
        <v>147</v>
      </c>
      <c r="W13" s="48">
        <v>179.3</v>
      </c>
      <c r="X13" s="708">
        <v>224.46</v>
      </c>
      <c r="Y13" s="708">
        <v>224.79</v>
      </c>
      <c r="Z13" s="211">
        <v>223.34</v>
      </c>
      <c r="AA13" s="117">
        <v>42.85</v>
      </c>
      <c r="AB13" s="48">
        <v>52.48</v>
      </c>
      <c r="AC13" s="48">
        <v>84</v>
      </c>
      <c r="AD13" s="48">
        <v>147</v>
      </c>
      <c r="AE13" s="48">
        <v>180</v>
      </c>
      <c r="AF13" s="663">
        <v>225</v>
      </c>
      <c r="AG13" s="708">
        <v>225</v>
      </c>
      <c r="AH13" s="708">
        <v>224</v>
      </c>
      <c r="AI13" s="48"/>
      <c r="AJ13" s="211"/>
      <c r="AK13" s="119"/>
      <c r="AL13" s="119"/>
    </row>
    <row r="14" spans="1:39" ht="12" customHeight="1" x14ac:dyDescent="0.15">
      <c r="A14" s="114" t="s">
        <v>54</v>
      </c>
      <c r="B14" s="117">
        <v>1608.21</v>
      </c>
      <c r="C14" s="48">
        <v>1930.88</v>
      </c>
      <c r="D14" s="48">
        <v>2279</v>
      </c>
      <c r="E14" s="48">
        <v>2544</v>
      </c>
      <c r="F14" s="48">
        <v>2819</v>
      </c>
      <c r="G14" s="50">
        <v>2819</v>
      </c>
      <c r="H14" s="50">
        <v>2819</v>
      </c>
      <c r="I14" s="50">
        <v>3114</v>
      </c>
      <c r="J14" s="49">
        <v>3114</v>
      </c>
      <c r="K14" s="117">
        <v>1578.37</v>
      </c>
      <c r="L14" s="48">
        <v>1910.65</v>
      </c>
      <c r="M14" s="48">
        <v>2269.7609000000002</v>
      </c>
      <c r="N14" s="48">
        <v>2523.73</v>
      </c>
      <c r="O14" s="50">
        <v>2781.6260399999996</v>
      </c>
      <c r="P14" s="48">
        <v>2779.99</v>
      </c>
      <c r="Q14" s="50">
        <v>2871.26</v>
      </c>
      <c r="R14" s="49">
        <v>3087.99</v>
      </c>
      <c r="S14" s="116">
        <v>4.84</v>
      </c>
      <c r="T14" s="48">
        <v>0.23</v>
      </c>
      <c r="U14" s="48">
        <v>9.2390999999997803</v>
      </c>
      <c r="V14" s="48">
        <v>20.269999999999982</v>
      </c>
      <c r="W14" s="48">
        <v>57.643960000000334</v>
      </c>
      <c r="X14" s="48">
        <v>96.653960000000552</v>
      </c>
      <c r="Y14" s="48">
        <v>44.389999999999873</v>
      </c>
      <c r="Z14" s="211">
        <v>70.400000000000091</v>
      </c>
      <c r="AA14" s="117">
        <v>1583.21</v>
      </c>
      <c r="AB14" s="48">
        <v>1910.88</v>
      </c>
      <c r="AC14" s="48">
        <v>2279</v>
      </c>
      <c r="AD14" s="48">
        <v>2544</v>
      </c>
      <c r="AE14" s="48">
        <v>2839.27</v>
      </c>
      <c r="AF14" s="50">
        <v>2876.6439600000003</v>
      </c>
      <c r="AG14" s="48">
        <v>2915.65</v>
      </c>
      <c r="AH14" s="48">
        <v>3158.39</v>
      </c>
      <c r="AI14" s="708">
        <v>3184.4039600000006</v>
      </c>
      <c r="AJ14" s="211"/>
      <c r="AK14" s="119"/>
      <c r="AL14" s="119"/>
    </row>
    <row r="15" spans="1:39" ht="12" customHeight="1" x14ac:dyDescent="0.15">
      <c r="A15" s="114" t="s">
        <v>55</v>
      </c>
      <c r="B15" s="117">
        <v>113.66</v>
      </c>
      <c r="C15" s="48">
        <v>136.46</v>
      </c>
      <c r="D15" s="48">
        <v>160</v>
      </c>
      <c r="E15" s="48">
        <v>184</v>
      </c>
      <c r="F15" s="48">
        <v>200</v>
      </c>
      <c r="G15" s="50">
        <v>200</v>
      </c>
      <c r="H15" s="50">
        <v>200</v>
      </c>
      <c r="I15" s="50">
        <v>221</v>
      </c>
      <c r="J15" s="49">
        <v>221</v>
      </c>
      <c r="K15" s="117">
        <v>161.08000000000001</v>
      </c>
      <c r="L15" s="48">
        <v>181.19</v>
      </c>
      <c r="M15" s="48">
        <v>207.97</v>
      </c>
      <c r="N15" s="48">
        <v>232.43299999999999</v>
      </c>
      <c r="O15" s="50">
        <v>247.27</v>
      </c>
      <c r="P15" s="48">
        <v>242.24</v>
      </c>
      <c r="Q15" s="50">
        <v>252.28</v>
      </c>
      <c r="R15" s="49">
        <v>273.55</v>
      </c>
      <c r="S15" s="116">
        <v>2.58</v>
      </c>
      <c r="T15" s="48">
        <v>0.27</v>
      </c>
      <c r="U15" s="48">
        <v>2.0299999999999998</v>
      </c>
      <c r="V15" s="48">
        <v>1.5670000000000073</v>
      </c>
      <c r="W15" s="48">
        <v>4.296999999999997</v>
      </c>
      <c r="X15" s="48">
        <v>12.060000000000002</v>
      </c>
      <c r="Y15" s="48">
        <v>7.7199999999999989</v>
      </c>
      <c r="Z15" s="211">
        <v>5.1700000000000159</v>
      </c>
      <c r="AA15" s="117">
        <v>163.66</v>
      </c>
      <c r="AB15" s="48">
        <v>181.46</v>
      </c>
      <c r="AC15" s="48">
        <v>210</v>
      </c>
      <c r="AD15" s="48">
        <v>234</v>
      </c>
      <c r="AE15" s="48">
        <v>251.56700000000001</v>
      </c>
      <c r="AF15" s="50">
        <v>254.3</v>
      </c>
      <c r="AG15" s="48">
        <v>260</v>
      </c>
      <c r="AH15" s="48">
        <v>278.72000000000003</v>
      </c>
      <c r="AI15" s="708">
        <v>276.17399999999998</v>
      </c>
      <c r="AJ15" s="211"/>
      <c r="AK15" s="3"/>
      <c r="AL15" s="3"/>
    </row>
    <row r="16" spans="1:39" ht="12" customHeight="1" x14ac:dyDescent="0.15">
      <c r="A16" s="114" t="s">
        <v>56</v>
      </c>
      <c r="B16" s="117">
        <v>1323.28</v>
      </c>
      <c r="C16" s="48">
        <v>1588.77</v>
      </c>
      <c r="D16" s="48">
        <v>1846</v>
      </c>
      <c r="E16" s="48">
        <v>2060</v>
      </c>
      <c r="F16" s="48">
        <v>2255</v>
      </c>
      <c r="G16" s="50">
        <v>2255</v>
      </c>
      <c r="H16" s="50">
        <v>2255</v>
      </c>
      <c r="I16" s="50">
        <v>2548</v>
      </c>
      <c r="J16" s="49">
        <v>2548</v>
      </c>
      <c r="K16" s="117">
        <v>1367.8</v>
      </c>
      <c r="L16" s="48">
        <v>1630.75</v>
      </c>
      <c r="M16" s="48">
        <v>1791.6</v>
      </c>
      <c r="N16" s="48">
        <v>2051.65</v>
      </c>
      <c r="O16" s="50">
        <v>2228.1950000000002</v>
      </c>
      <c r="P16" s="48">
        <v>2234.1750000000002</v>
      </c>
      <c r="Q16" s="50">
        <v>2226.42</v>
      </c>
      <c r="R16" s="49">
        <v>2538</v>
      </c>
      <c r="S16" s="116">
        <v>5.48</v>
      </c>
      <c r="T16" s="48">
        <v>8.02</v>
      </c>
      <c r="U16" s="48">
        <v>8.4</v>
      </c>
      <c r="V16" s="48">
        <v>8.3499999999999091</v>
      </c>
      <c r="W16" s="48">
        <v>26.804999999999836</v>
      </c>
      <c r="X16" s="48">
        <v>20.824999999999818</v>
      </c>
      <c r="Y16" s="48">
        <v>28.579999999999927</v>
      </c>
      <c r="Z16" s="211">
        <v>10</v>
      </c>
      <c r="AA16" s="117">
        <v>1373.28</v>
      </c>
      <c r="AB16" s="48">
        <v>1638.77</v>
      </c>
      <c r="AC16" s="48">
        <v>1800</v>
      </c>
      <c r="AD16" s="48">
        <v>2060</v>
      </c>
      <c r="AE16" s="48">
        <v>2255</v>
      </c>
      <c r="AF16" s="50">
        <v>2255</v>
      </c>
      <c r="AG16" s="48">
        <v>2255</v>
      </c>
      <c r="AH16" s="48">
        <v>2548</v>
      </c>
      <c r="AI16" s="48"/>
      <c r="AJ16" s="211"/>
      <c r="AK16" s="70"/>
      <c r="AL16" s="70"/>
    </row>
    <row r="17" spans="1:40" ht="12" customHeight="1" x14ac:dyDescent="0.15">
      <c r="A17" s="114" t="s">
        <v>6</v>
      </c>
      <c r="B17" s="117">
        <v>1792.98</v>
      </c>
      <c r="C17" s="48">
        <v>2152.71</v>
      </c>
      <c r="D17" s="48">
        <v>2578</v>
      </c>
      <c r="E17" s="48">
        <v>2948</v>
      </c>
      <c r="F17" s="48">
        <v>3284</v>
      </c>
      <c r="G17" s="50">
        <v>3284</v>
      </c>
      <c r="H17" s="50">
        <v>3284</v>
      </c>
      <c r="I17" s="50">
        <v>3700</v>
      </c>
      <c r="J17" s="49">
        <v>3700</v>
      </c>
      <c r="K17" s="117">
        <v>1783.3</v>
      </c>
      <c r="L17" s="48">
        <v>2141.1999999999998</v>
      </c>
      <c r="M17" s="48">
        <v>2571</v>
      </c>
      <c r="N17" s="48">
        <v>2920</v>
      </c>
      <c r="O17" s="50">
        <v>3453.71</v>
      </c>
      <c r="P17" s="48">
        <v>3294.26</v>
      </c>
      <c r="Q17" s="50">
        <v>3565.05</v>
      </c>
      <c r="R17" s="49">
        <v>3664</v>
      </c>
      <c r="S17" s="116">
        <v>9.68</v>
      </c>
      <c r="T17" s="48">
        <v>11.51</v>
      </c>
      <c r="U17" s="48">
        <v>7</v>
      </c>
      <c r="V17" s="48">
        <v>28</v>
      </c>
      <c r="W17" s="48">
        <v>34.909999999999854</v>
      </c>
      <c r="X17" s="48">
        <v>24.649999999999636</v>
      </c>
      <c r="Y17" s="48">
        <v>3.2199999999993452</v>
      </c>
      <c r="Z17" s="211">
        <v>39</v>
      </c>
      <c r="AA17" s="117">
        <v>1792.98</v>
      </c>
      <c r="AB17" s="48">
        <v>2152.71</v>
      </c>
      <c r="AC17" s="48">
        <v>2578</v>
      </c>
      <c r="AD17" s="48">
        <v>2948</v>
      </c>
      <c r="AE17" s="48">
        <v>3488.62</v>
      </c>
      <c r="AF17" s="50">
        <v>3318.91</v>
      </c>
      <c r="AG17" s="48">
        <v>3568.2699999999995</v>
      </c>
      <c r="AH17" s="48">
        <v>3703</v>
      </c>
      <c r="AI17" s="708">
        <v>3739</v>
      </c>
      <c r="AJ17" s="773">
        <v>3700</v>
      </c>
      <c r="AK17" s="70"/>
      <c r="AL17" s="70"/>
    </row>
    <row r="18" spans="1:40" ht="12" customHeight="1" x14ac:dyDescent="0.15">
      <c r="A18" s="114" t="s">
        <v>113</v>
      </c>
      <c r="B18" s="117">
        <v>5</v>
      </c>
      <c r="C18" s="48">
        <v>5</v>
      </c>
      <c r="D18" s="48">
        <v>5</v>
      </c>
      <c r="E18" s="48">
        <v>5</v>
      </c>
      <c r="F18" s="48">
        <v>5</v>
      </c>
      <c r="G18" s="50">
        <v>5</v>
      </c>
      <c r="H18" s="50">
        <v>5</v>
      </c>
      <c r="I18" s="50">
        <v>5</v>
      </c>
      <c r="J18" s="49">
        <v>5</v>
      </c>
      <c r="K18" s="117">
        <v>0</v>
      </c>
      <c r="L18" s="48">
        <v>0</v>
      </c>
      <c r="M18" s="48">
        <v>0</v>
      </c>
      <c r="N18" s="48">
        <v>0</v>
      </c>
      <c r="O18" s="50">
        <v>0</v>
      </c>
      <c r="P18" s="48">
        <v>0</v>
      </c>
      <c r="Q18" s="50">
        <v>0</v>
      </c>
      <c r="R18" s="49">
        <v>0</v>
      </c>
      <c r="S18" s="116">
        <v>5</v>
      </c>
      <c r="T18" s="48">
        <v>5</v>
      </c>
      <c r="U18" s="48">
        <v>5</v>
      </c>
      <c r="V18" s="48">
        <v>5</v>
      </c>
      <c r="W18" s="48">
        <v>5</v>
      </c>
      <c r="X18" s="48">
        <v>5</v>
      </c>
      <c r="Y18" s="48">
        <v>5</v>
      </c>
      <c r="Z18" s="211">
        <v>5</v>
      </c>
      <c r="AA18" s="117"/>
      <c r="AB18" s="48"/>
      <c r="AC18" s="48"/>
      <c r="AD18" s="48"/>
      <c r="AE18" s="48"/>
      <c r="AF18" s="50"/>
      <c r="AG18" s="48"/>
      <c r="AH18" s="48"/>
      <c r="AI18" s="48"/>
      <c r="AJ18" s="211"/>
      <c r="AK18" s="70"/>
      <c r="AL18" s="70"/>
    </row>
    <row r="19" spans="1:40" ht="12" customHeight="1" x14ac:dyDescent="0.15">
      <c r="A19" s="114" t="s">
        <v>57</v>
      </c>
      <c r="B19" s="117"/>
      <c r="C19" s="48"/>
      <c r="D19" s="48"/>
      <c r="E19" s="48"/>
      <c r="F19" s="48"/>
      <c r="G19" s="50"/>
      <c r="H19" s="50"/>
      <c r="I19" s="50">
        <v>50</v>
      </c>
      <c r="J19" s="49">
        <v>50</v>
      </c>
      <c r="K19" s="117"/>
      <c r="L19" s="48"/>
      <c r="M19" s="48"/>
      <c r="N19" s="48"/>
      <c r="O19" s="50"/>
      <c r="P19" s="48">
        <v>0</v>
      </c>
      <c r="Q19" s="663">
        <v>0</v>
      </c>
      <c r="R19" s="49">
        <v>0</v>
      </c>
      <c r="S19" s="116"/>
      <c r="T19" s="48"/>
      <c r="U19" s="48"/>
      <c r="V19" s="48"/>
      <c r="W19" s="48"/>
      <c r="X19" s="48"/>
      <c r="Y19" s="48"/>
      <c r="Z19" s="211"/>
      <c r="AA19" s="117"/>
      <c r="AB19" s="48"/>
      <c r="AC19" s="48"/>
      <c r="AD19" s="48"/>
      <c r="AE19" s="48"/>
      <c r="AF19" s="50"/>
      <c r="AG19" s="48"/>
      <c r="AH19" s="48"/>
      <c r="AI19" s="48"/>
      <c r="AJ19" s="211"/>
      <c r="AK19" s="70"/>
      <c r="AL19" s="70"/>
    </row>
    <row r="20" spans="1:40" ht="12" customHeight="1" x14ac:dyDescent="0.15">
      <c r="A20" s="114" t="s">
        <v>74</v>
      </c>
      <c r="B20" s="117">
        <v>43.71</v>
      </c>
      <c r="C20" s="48">
        <v>52.48</v>
      </c>
      <c r="D20" s="48">
        <v>104</v>
      </c>
      <c r="E20" s="48">
        <v>239</v>
      </c>
      <c r="F20" s="48">
        <v>300</v>
      </c>
      <c r="G20" s="50">
        <v>300</v>
      </c>
      <c r="H20" s="50">
        <v>300</v>
      </c>
      <c r="I20" s="50">
        <v>368</v>
      </c>
      <c r="J20" s="49">
        <v>368</v>
      </c>
      <c r="K20" s="117">
        <v>43.8</v>
      </c>
      <c r="L20" s="48">
        <v>50.86</v>
      </c>
      <c r="M20" s="48">
        <v>12.31</v>
      </c>
      <c r="N20" s="48">
        <v>49.3</v>
      </c>
      <c r="O20" s="50">
        <v>194.39</v>
      </c>
      <c r="P20" s="48">
        <v>157.68</v>
      </c>
      <c r="Q20" s="50">
        <v>123.17</v>
      </c>
      <c r="R20" s="49">
        <v>117.44</v>
      </c>
      <c r="S20" s="116">
        <v>-0.09</v>
      </c>
      <c r="T20" s="48">
        <v>1.53</v>
      </c>
      <c r="U20" s="48">
        <v>91.69</v>
      </c>
      <c r="V20" s="48">
        <v>189.7</v>
      </c>
      <c r="W20" s="48">
        <v>117.56</v>
      </c>
      <c r="X20" s="48">
        <v>157.32</v>
      </c>
      <c r="Y20" s="48">
        <v>191.82999999999998</v>
      </c>
      <c r="Z20" s="211">
        <v>265.56</v>
      </c>
      <c r="AA20" s="117">
        <v>43.71</v>
      </c>
      <c r="AB20" s="48">
        <v>52.39</v>
      </c>
      <c r="AC20" s="48">
        <v>104</v>
      </c>
      <c r="AD20" s="48">
        <v>239</v>
      </c>
      <c r="AE20" s="48">
        <v>311.95</v>
      </c>
      <c r="AF20" s="50">
        <v>315</v>
      </c>
      <c r="AG20" s="48">
        <v>315</v>
      </c>
      <c r="AH20" s="48">
        <v>383</v>
      </c>
      <c r="AI20" s="48"/>
      <c r="AJ20" s="211"/>
      <c r="AK20" s="3"/>
      <c r="AL20" s="3"/>
    </row>
    <row r="21" spans="1:40" ht="12" customHeight="1" x14ac:dyDescent="0.15">
      <c r="A21" s="114" t="s">
        <v>13</v>
      </c>
      <c r="B21" s="117"/>
      <c r="C21" s="48"/>
      <c r="D21" s="48"/>
      <c r="E21" s="48"/>
      <c r="F21" s="48">
        <v>5</v>
      </c>
      <c r="G21" s="50">
        <v>5</v>
      </c>
      <c r="H21" s="50">
        <v>5</v>
      </c>
      <c r="I21" s="50">
        <v>5</v>
      </c>
      <c r="J21" s="49">
        <v>5</v>
      </c>
      <c r="K21" s="117"/>
      <c r="L21" s="48"/>
      <c r="M21" s="48"/>
      <c r="N21" s="48"/>
      <c r="O21" s="50"/>
      <c r="P21" s="48"/>
      <c r="Q21" s="50"/>
      <c r="R21" s="49"/>
      <c r="S21" s="116"/>
      <c r="T21" s="48"/>
      <c r="U21" s="48"/>
      <c r="V21" s="48"/>
      <c r="W21" s="48"/>
      <c r="X21" s="48"/>
      <c r="Y21" s="48"/>
      <c r="Z21" s="211"/>
      <c r="AA21" s="117"/>
      <c r="AB21" s="48"/>
      <c r="AC21" s="48"/>
      <c r="AD21" s="48"/>
      <c r="AE21" s="48">
        <v>5</v>
      </c>
      <c r="AF21" s="50">
        <v>5</v>
      </c>
      <c r="AG21" s="48"/>
      <c r="AH21" s="48"/>
      <c r="AI21" s="48"/>
      <c r="AJ21" s="211"/>
      <c r="AK21" s="3"/>
      <c r="AL21" s="3"/>
    </row>
    <row r="22" spans="1:40" ht="12" customHeight="1" x14ac:dyDescent="0.15">
      <c r="A22" s="114" t="s">
        <v>75</v>
      </c>
      <c r="B22" s="117">
        <v>47.4</v>
      </c>
      <c r="C22" s="48">
        <v>56.91</v>
      </c>
      <c r="D22" s="48">
        <v>66</v>
      </c>
      <c r="E22" s="48">
        <v>73</v>
      </c>
      <c r="F22" s="48">
        <v>80</v>
      </c>
      <c r="G22" s="50">
        <v>80</v>
      </c>
      <c r="H22" s="50">
        <v>80</v>
      </c>
      <c r="I22" s="50">
        <v>129</v>
      </c>
      <c r="J22" s="49">
        <v>129</v>
      </c>
      <c r="K22" s="117">
        <v>47.39</v>
      </c>
      <c r="L22" s="48">
        <v>56.91</v>
      </c>
      <c r="M22" s="48">
        <v>66</v>
      </c>
      <c r="N22" s="48">
        <v>71.97</v>
      </c>
      <c r="O22" s="50">
        <v>79.2</v>
      </c>
      <c r="P22" s="48">
        <v>0</v>
      </c>
      <c r="Q22" s="50">
        <v>79.2</v>
      </c>
      <c r="R22" s="49">
        <v>0</v>
      </c>
      <c r="S22" s="116">
        <v>0.01</v>
      </c>
      <c r="T22" s="48">
        <v>0</v>
      </c>
      <c r="U22" s="48">
        <v>0</v>
      </c>
      <c r="V22" s="48">
        <v>1.0300000000000011</v>
      </c>
      <c r="W22" s="48">
        <v>0.79999999999999716</v>
      </c>
      <c r="X22" s="48">
        <v>0.8</v>
      </c>
      <c r="Y22" s="48">
        <v>0.79999999999999716</v>
      </c>
      <c r="Z22" s="211">
        <v>1</v>
      </c>
      <c r="AA22" s="117">
        <v>47.4</v>
      </c>
      <c r="AB22" s="48">
        <v>56.91</v>
      </c>
      <c r="AC22" s="48">
        <v>66</v>
      </c>
      <c r="AD22" s="48">
        <v>73</v>
      </c>
      <c r="AE22" s="48">
        <v>80</v>
      </c>
      <c r="AF22" s="50">
        <v>0.8</v>
      </c>
      <c r="AG22" s="48">
        <v>80</v>
      </c>
      <c r="AH22" s="708">
        <v>1</v>
      </c>
      <c r="AI22" s="708">
        <v>1</v>
      </c>
      <c r="AJ22" s="211"/>
      <c r="AK22" s="120"/>
      <c r="AL22" s="120"/>
    </row>
    <row r="23" spans="1:40" ht="12" customHeight="1" x14ac:dyDescent="0.15">
      <c r="A23" s="114" t="s">
        <v>12</v>
      </c>
      <c r="B23" s="117">
        <v>1491.71</v>
      </c>
      <c r="C23" s="48">
        <v>1791</v>
      </c>
      <c r="D23" s="48">
        <v>2115</v>
      </c>
      <c r="E23" s="48">
        <v>2400</v>
      </c>
      <c r="F23" s="48">
        <v>2655</v>
      </c>
      <c r="G23" s="50">
        <v>2655</v>
      </c>
      <c r="H23" s="50">
        <v>2655</v>
      </c>
      <c r="I23" s="50">
        <v>3000</v>
      </c>
      <c r="J23" s="49">
        <v>3000</v>
      </c>
      <c r="K23" s="117">
        <v>1490.58</v>
      </c>
      <c r="L23" s="48">
        <v>1789.538</v>
      </c>
      <c r="M23" s="48">
        <v>2102.0929999999998</v>
      </c>
      <c r="N23" s="48">
        <v>2379.1309999999999</v>
      </c>
      <c r="O23" s="50">
        <v>2653.377</v>
      </c>
      <c r="P23" s="48">
        <v>2729.7379999999998</v>
      </c>
      <c r="Q23" s="50">
        <v>2652.7869999999998</v>
      </c>
      <c r="R23" s="49">
        <v>2989.87</v>
      </c>
      <c r="S23" s="116">
        <v>1.1300000000001091</v>
      </c>
      <c r="T23" s="48">
        <v>1.4619999999999891</v>
      </c>
      <c r="U23" s="48">
        <v>12.907000000000153</v>
      </c>
      <c r="V23" s="48">
        <v>20.869000000000142</v>
      </c>
      <c r="W23" s="48">
        <v>22.023000000000138</v>
      </c>
      <c r="X23" s="48">
        <v>26.012000000000171</v>
      </c>
      <c r="Y23" s="48">
        <v>26.932999999999993</v>
      </c>
      <c r="Z23" s="211">
        <v>30.130000000000109</v>
      </c>
      <c r="AA23" s="117">
        <v>1491.71</v>
      </c>
      <c r="AB23" s="48">
        <v>1791</v>
      </c>
      <c r="AC23" s="48">
        <v>2115</v>
      </c>
      <c r="AD23" s="48">
        <v>2400</v>
      </c>
      <c r="AE23" s="48">
        <v>2675.4</v>
      </c>
      <c r="AF23" s="50">
        <v>2755.75</v>
      </c>
      <c r="AG23" s="48">
        <v>2679.72</v>
      </c>
      <c r="AH23" s="48">
        <v>3020</v>
      </c>
      <c r="AI23" s="708">
        <v>3030</v>
      </c>
      <c r="AJ23" s="211"/>
      <c r="AK23" s="212"/>
      <c r="AL23" s="212"/>
    </row>
    <row r="24" spans="1:40" ht="12" customHeight="1" x14ac:dyDescent="0.15">
      <c r="A24" s="114" t="s">
        <v>1008</v>
      </c>
      <c r="B24" s="213">
        <v>785.59</v>
      </c>
      <c r="C24" s="48">
        <v>943.21</v>
      </c>
      <c r="D24" s="48">
        <v>1414</v>
      </c>
      <c r="E24" s="48">
        <v>1880</v>
      </c>
      <c r="F24" s="48">
        <v>2305</v>
      </c>
      <c r="G24" s="48">
        <v>2305</v>
      </c>
      <c r="H24" s="50">
        <v>2305</v>
      </c>
      <c r="I24" s="50">
        <v>2600</v>
      </c>
      <c r="J24" s="49">
        <v>2600</v>
      </c>
      <c r="K24" s="117">
        <v>1324.3</v>
      </c>
      <c r="L24" s="48">
        <v>1514.69713</v>
      </c>
      <c r="M24" s="48">
        <v>1283.7</v>
      </c>
      <c r="N24" s="48">
        <v>1770.779585</v>
      </c>
      <c r="O24" s="50">
        <v>2257.88</v>
      </c>
      <c r="P24" s="48">
        <v>2266.1799999999998</v>
      </c>
      <c r="Q24" s="50">
        <v>2294.8490000000002</v>
      </c>
      <c r="R24" s="49">
        <v>3281.15</v>
      </c>
      <c r="S24" s="116">
        <v>137.52000000000001</v>
      </c>
      <c r="T24" s="48">
        <v>260.3</v>
      </c>
      <c r="U24" s="48">
        <v>130.30000000000001</v>
      </c>
      <c r="V24" s="48">
        <v>109.220415</v>
      </c>
      <c r="W24" s="48">
        <v>47.119999999999891</v>
      </c>
      <c r="X24" s="48">
        <v>38.820000000000164</v>
      </c>
      <c r="Y24" s="48">
        <v>10.15099999999984</v>
      </c>
      <c r="Z24" s="884">
        <v>-35.12900000000036</v>
      </c>
      <c r="AA24" s="117">
        <v>1461.82</v>
      </c>
      <c r="AB24" s="48">
        <v>1775</v>
      </c>
      <c r="AC24" s="48">
        <v>1414</v>
      </c>
      <c r="AD24" s="48">
        <v>1880</v>
      </c>
      <c r="AE24" s="48">
        <v>2305</v>
      </c>
      <c r="AF24" s="50">
        <v>2305</v>
      </c>
      <c r="AG24" s="48">
        <v>2305</v>
      </c>
      <c r="AH24" s="48">
        <v>3246.0209999999997</v>
      </c>
      <c r="AI24" s="708">
        <v>3200.74</v>
      </c>
      <c r="AJ24" s="211"/>
      <c r="AK24" s="119"/>
      <c r="AL24" s="119"/>
      <c r="AN24" s="119"/>
    </row>
    <row r="25" spans="1:40" ht="12" customHeight="1" x14ac:dyDescent="0.15">
      <c r="A25" s="931" t="s">
        <v>730</v>
      </c>
      <c r="B25" s="214" t="s">
        <v>147</v>
      </c>
      <c r="C25" s="48" t="s">
        <v>147</v>
      </c>
      <c r="D25" s="48" t="s">
        <v>147</v>
      </c>
      <c r="E25" s="48" t="s">
        <v>147</v>
      </c>
      <c r="F25" s="48" t="s">
        <v>147</v>
      </c>
      <c r="G25" s="48">
        <v>48.4</v>
      </c>
      <c r="H25" s="167">
        <v>48.4</v>
      </c>
      <c r="I25" s="167">
        <v>63</v>
      </c>
      <c r="J25" s="55">
        <v>63</v>
      </c>
      <c r="K25" s="218" t="s">
        <v>147</v>
      </c>
      <c r="L25" s="133" t="s">
        <v>147</v>
      </c>
      <c r="M25" s="133" t="s">
        <v>147</v>
      </c>
      <c r="N25" s="133" t="s">
        <v>147</v>
      </c>
      <c r="O25" s="48" t="s">
        <v>147</v>
      </c>
      <c r="P25" s="48">
        <v>2.92</v>
      </c>
      <c r="Q25" s="50">
        <v>4.609</v>
      </c>
      <c r="R25" s="49">
        <v>22.1</v>
      </c>
      <c r="S25" s="217" t="s">
        <v>147</v>
      </c>
      <c r="T25" s="133" t="s">
        <v>147</v>
      </c>
      <c r="U25" s="133" t="s">
        <v>147</v>
      </c>
      <c r="V25" s="133" t="s">
        <v>147</v>
      </c>
      <c r="W25" s="133" t="s">
        <v>147</v>
      </c>
      <c r="X25" s="48">
        <v>45.48</v>
      </c>
      <c r="Y25" s="48">
        <v>46.210999999999999</v>
      </c>
      <c r="Z25" s="216">
        <v>43.32</v>
      </c>
      <c r="AA25" s="215" t="s">
        <v>147</v>
      </c>
      <c r="AB25" s="133" t="s">
        <v>147</v>
      </c>
      <c r="AC25" s="133" t="s">
        <v>147</v>
      </c>
      <c r="AD25" s="133" t="s">
        <v>147</v>
      </c>
      <c r="AE25" s="133" t="s">
        <v>147</v>
      </c>
      <c r="AF25" s="167">
        <v>48.4</v>
      </c>
      <c r="AG25" s="133">
        <v>50.82</v>
      </c>
      <c r="AH25" s="48">
        <v>65.42</v>
      </c>
      <c r="AI25" s="708">
        <v>66.150000000000006</v>
      </c>
      <c r="AJ25" s="216"/>
      <c r="AK25" s="119"/>
      <c r="AL25" s="119"/>
      <c r="AN25" s="119"/>
    </row>
    <row r="26" spans="1:40" s="2" customFormat="1" ht="12" customHeight="1" thickBot="1" x14ac:dyDescent="0.2">
      <c r="A26" s="282" t="s">
        <v>64</v>
      </c>
      <c r="B26" s="287"/>
      <c r="C26" s="288"/>
      <c r="D26" s="288"/>
      <c r="E26" s="288"/>
      <c r="F26" s="288"/>
      <c r="G26" s="371"/>
      <c r="H26" s="371"/>
      <c r="I26" s="371"/>
      <c r="J26" s="289"/>
      <c r="K26" s="287">
        <f>SUM(K5:K24)</f>
        <v>19424.13</v>
      </c>
      <c r="L26" s="288">
        <f>SUM(L5:L24)</f>
        <v>23642.22913</v>
      </c>
      <c r="M26" s="288">
        <f t="shared" ref="M26:O26" si="0">SUM(M5:M24)</f>
        <v>27555.946900000003</v>
      </c>
      <c r="N26" s="288">
        <f t="shared" si="0"/>
        <v>31008.58290476667</v>
      </c>
      <c r="O26" s="288">
        <f t="shared" si="0"/>
        <v>35069.798825999991</v>
      </c>
      <c r="P26" s="288">
        <f>SUM(P5:P25)</f>
        <v>35097.251450999996</v>
      </c>
      <c r="Q26" s="288">
        <f t="shared" ref="Q26:R26" si="1">SUM(Q5:Q25)</f>
        <v>34991.214999999989</v>
      </c>
      <c r="R26" s="288">
        <f t="shared" si="1"/>
        <v>39458.588219999998</v>
      </c>
      <c r="S26" s="134"/>
      <c r="T26" s="288"/>
      <c r="U26" s="288"/>
      <c r="V26" s="288"/>
      <c r="W26" s="288"/>
      <c r="X26" s="288"/>
      <c r="Y26" s="288"/>
      <c r="Z26" s="435"/>
      <c r="AA26" s="287"/>
      <c r="AB26" s="288"/>
      <c r="AC26" s="288"/>
      <c r="AD26" s="288"/>
      <c r="AE26" s="288"/>
      <c r="AF26" s="371"/>
      <c r="AG26" s="288"/>
      <c r="AH26" s="288"/>
      <c r="AI26" s="288"/>
      <c r="AJ26" s="435"/>
      <c r="AN26" s="119"/>
    </row>
    <row r="27" spans="1:40" ht="12" customHeight="1" thickBot="1" x14ac:dyDescent="0.2">
      <c r="A27" s="244" t="s">
        <v>14</v>
      </c>
      <c r="B27" s="139" t="s">
        <v>114</v>
      </c>
      <c r="C27" s="140" t="s">
        <v>114</v>
      </c>
      <c r="D27" s="140" t="s">
        <v>170</v>
      </c>
      <c r="E27" s="141" t="s">
        <v>193</v>
      </c>
      <c r="F27" s="141" t="s">
        <v>255</v>
      </c>
      <c r="G27" s="141" t="s">
        <v>714</v>
      </c>
      <c r="H27" s="141" t="s">
        <v>809</v>
      </c>
      <c r="I27" s="141" t="s">
        <v>996</v>
      </c>
      <c r="J27" s="142" t="s">
        <v>996</v>
      </c>
      <c r="K27" s="139"/>
      <c r="L27" s="140"/>
      <c r="M27" s="141"/>
      <c r="N27" s="141"/>
      <c r="O27" s="141"/>
      <c r="P27" s="141"/>
      <c r="Q27" s="141"/>
      <c r="R27" s="142"/>
      <c r="S27" s="296"/>
      <c r="T27" s="297"/>
      <c r="U27" s="437"/>
      <c r="V27" s="437"/>
      <c r="W27" s="297"/>
      <c r="X27" s="297"/>
      <c r="Y27" s="297"/>
      <c r="Z27" s="262"/>
      <c r="AA27" s="139" t="s">
        <v>114</v>
      </c>
      <c r="AB27" s="140" t="s">
        <v>114</v>
      </c>
      <c r="AC27" s="140" t="s">
        <v>170</v>
      </c>
      <c r="AD27" s="140" t="s">
        <v>193</v>
      </c>
      <c r="AE27" s="140" t="s">
        <v>255</v>
      </c>
      <c r="AF27" s="140" t="s">
        <v>714</v>
      </c>
      <c r="AG27" s="140" t="s">
        <v>809</v>
      </c>
      <c r="AH27" s="140" t="s">
        <v>996</v>
      </c>
      <c r="AI27" s="140" t="s">
        <v>996</v>
      </c>
      <c r="AJ27" s="262" t="s">
        <v>996</v>
      </c>
      <c r="AK27" s="334"/>
      <c r="AL27" s="334"/>
    </row>
    <row r="28" spans="1:40" ht="12" customHeight="1" x14ac:dyDescent="0.15">
      <c r="A28" s="332"/>
      <c r="B28" s="146"/>
      <c r="C28" s="146"/>
      <c r="D28" s="146"/>
      <c r="E28" s="146"/>
      <c r="F28" s="146"/>
      <c r="G28" s="146"/>
      <c r="H28" s="146"/>
      <c r="I28" s="146"/>
      <c r="J28" s="146"/>
      <c r="K28" s="148"/>
      <c r="L28" s="146"/>
      <c r="M28" s="146"/>
      <c r="N28" s="146"/>
      <c r="O28" s="146"/>
      <c r="P28" s="146"/>
      <c r="Q28" s="146"/>
      <c r="R28" s="146"/>
      <c r="S28" s="147"/>
      <c r="T28" s="147"/>
      <c r="U28" s="147"/>
      <c r="V28" s="147"/>
      <c r="W28" s="147"/>
      <c r="X28" s="147"/>
      <c r="Y28" s="147"/>
      <c r="Z28" s="148"/>
      <c r="AA28" s="146"/>
      <c r="AB28" s="146"/>
      <c r="AC28" s="146"/>
      <c r="AD28" s="146"/>
      <c r="AE28" s="146"/>
      <c r="AF28" s="146"/>
      <c r="AG28" s="146"/>
      <c r="AH28" s="146"/>
      <c r="AI28" s="146"/>
      <c r="AJ28" s="146"/>
      <c r="AK28" s="334"/>
      <c r="AL28" s="334"/>
    </row>
    <row r="29" spans="1:40" ht="12" customHeight="1" x14ac:dyDescent="0.15">
      <c r="A29" s="335"/>
      <c r="B29" s="155"/>
      <c r="C29" s="438"/>
      <c r="D29" s="438"/>
      <c r="E29" s="438"/>
      <c r="F29" s="438"/>
      <c r="G29" s="438"/>
      <c r="H29" s="438"/>
      <c r="I29" s="438"/>
      <c r="J29" s="438"/>
      <c r="K29" s="155"/>
      <c r="L29" s="155"/>
      <c r="M29" s="155"/>
      <c r="N29" s="155"/>
      <c r="O29" s="155"/>
      <c r="P29" s="155"/>
      <c r="Q29" s="155"/>
      <c r="R29" s="155"/>
      <c r="S29" s="156"/>
      <c r="T29" s="156"/>
      <c r="U29" s="156"/>
      <c r="V29" s="156"/>
      <c r="W29" s="156"/>
      <c r="X29" s="156"/>
      <c r="Y29" s="156"/>
      <c r="Z29" s="156"/>
      <c r="AA29" s="155"/>
      <c r="AB29" s="155"/>
      <c r="AC29" s="155"/>
      <c r="AD29" s="155"/>
      <c r="AE29" s="155"/>
      <c r="AF29" s="155"/>
      <c r="AG29" s="155"/>
      <c r="AH29" s="155"/>
      <c r="AI29" s="155"/>
      <c r="AJ29" s="155"/>
    </row>
    <row r="30" spans="1:40" s="441" customFormat="1" ht="12" customHeight="1" x14ac:dyDescent="0.2">
      <c r="A30" s="439" t="s">
        <v>913</v>
      </c>
      <c r="B30" s="440"/>
      <c r="C30" s="440"/>
      <c r="D30" s="440"/>
      <c r="E30" s="440"/>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0"/>
    </row>
    <row r="31" spans="1:40" s="5" customFormat="1" ht="12" customHeight="1" x14ac:dyDescent="0.15">
      <c r="A31" s="439" t="s">
        <v>208</v>
      </c>
      <c r="C31" s="442"/>
      <c r="D31" s="442"/>
      <c r="E31" s="442"/>
      <c r="F31" s="442"/>
      <c r="G31" s="442"/>
      <c r="H31" s="442"/>
      <c r="I31" s="442"/>
      <c r="J31" s="442"/>
      <c r="S31" s="154"/>
      <c r="T31" s="154"/>
      <c r="U31" s="154"/>
      <c r="V31" s="154"/>
      <c r="W31" s="154"/>
      <c r="X31" s="154"/>
      <c r="Y31" s="154"/>
      <c r="Z31" s="154"/>
    </row>
    <row r="32" spans="1:40" s="5" customFormat="1" ht="12" customHeight="1" x14ac:dyDescent="0.15">
      <c r="A32" s="439" t="s">
        <v>449</v>
      </c>
      <c r="C32" s="442"/>
      <c r="D32" s="442"/>
      <c r="E32" s="442"/>
      <c r="F32" s="442"/>
      <c r="G32" s="442"/>
      <c r="H32" s="442"/>
      <c r="I32" s="442"/>
      <c r="J32" s="442"/>
      <c r="S32" s="154"/>
      <c r="T32" s="154"/>
      <c r="U32" s="154"/>
      <c r="V32" s="154"/>
      <c r="W32" s="154"/>
      <c r="X32" s="154"/>
      <c r="Y32" s="154"/>
      <c r="Z32" s="154"/>
    </row>
    <row r="33" spans="1:36" s="5" customFormat="1" ht="12" customHeight="1" x14ac:dyDescent="0.15">
      <c r="A33" s="443" t="s">
        <v>209</v>
      </c>
      <c r="C33" s="442"/>
      <c r="D33" s="442"/>
      <c r="E33" s="442"/>
      <c r="F33" s="442"/>
      <c r="G33" s="442"/>
      <c r="H33" s="442"/>
      <c r="I33" s="442"/>
      <c r="J33" s="442"/>
      <c r="S33" s="154"/>
      <c r="T33" s="154"/>
      <c r="U33" s="154"/>
      <c r="V33" s="154"/>
      <c r="W33" s="154"/>
      <c r="X33" s="154"/>
      <c r="Y33" s="154"/>
      <c r="Z33" s="154"/>
    </row>
    <row r="34" spans="1:36" s="5" customFormat="1" ht="12" customHeight="1" x14ac:dyDescent="0.15">
      <c r="A34" s="443" t="s">
        <v>450</v>
      </c>
      <c r="C34" s="442"/>
      <c r="D34" s="442"/>
      <c r="E34" s="442"/>
      <c r="F34" s="442"/>
      <c r="G34" s="442"/>
      <c r="H34" s="442"/>
      <c r="I34" s="442"/>
      <c r="J34" s="442"/>
      <c r="S34" s="154"/>
      <c r="T34" s="154"/>
      <c r="U34" s="154"/>
      <c r="V34" s="154"/>
      <c r="W34" s="154"/>
      <c r="X34" s="154"/>
      <c r="Y34" s="154"/>
      <c r="Z34" s="154"/>
    </row>
    <row r="35" spans="1:36" s="446" customFormat="1" ht="12" customHeight="1" x14ac:dyDescent="0.2">
      <c r="A35" s="443" t="s">
        <v>451</v>
      </c>
      <c r="B35" s="444"/>
      <c r="C35" s="445"/>
      <c r="D35" s="439"/>
      <c r="E35" s="439"/>
      <c r="F35" s="439"/>
      <c r="G35" s="439"/>
      <c r="H35" s="439"/>
      <c r="I35" s="439"/>
      <c r="J35" s="444"/>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439"/>
    </row>
    <row r="36" spans="1:36" s="446" customFormat="1" ht="12" customHeight="1" x14ac:dyDescent="0.2">
      <c r="A36" s="443" t="s">
        <v>914</v>
      </c>
      <c r="B36" s="439"/>
      <c r="C36" s="439"/>
      <c r="D36" s="439"/>
      <c r="E36" s="439"/>
      <c r="F36" s="439"/>
      <c r="G36" s="439"/>
      <c r="H36" s="439"/>
      <c r="I36" s="439"/>
      <c r="J36" s="447"/>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row>
    <row r="37" spans="1:36" s="446" customFormat="1" ht="12" customHeight="1" x14ac:dyDescent="0.2">
      <c r="A37" s="443" t="s">
        <v>452</v>
      </c>
      <c r="B37" s="439"/>
      <c r="C37" s="439"/>
      <c r="D37" s="439"/>
      <c r="E37" s="439"/>
      <c r="F37" s="439"/>
      <c r="G37" s="439"/>
      <c r="H37" s="439"/>
      <c r="I37" s="439"/>
      <c r="J37" s="447"/>
      <c r="K37" s="439"/>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c r="AJ37" s="439"/>
    </row>
    <row r="38" spans="1:36" s="446" customFormat="1" ht="12" customHeight="1" x14ac:dyDescent="0.2">
      <c r="A38" s="443" t="s">
        <v>915</v>
      </c>
      <c r="B38" s="439"/>
      <c r="C38" s="439"/>
      <c r="D38" s="439"/>
      <c r="E38" s="439"/>
      <c r="F38" s="439"/>
      <c r="G38" s="439"/>
      <c r="H38" s="439"/>
      <c r="I38" s="439"/>
      <c r="J38" s="447"/>
      <c r="K38" s="439"/>
      <c r="L38" s="439"/>
      <c r="M38" s="439"/>
      <c r="N38" s="439"/>
      <c r="O38" s="439"/>
      <c r="P38" s="439"/>
      <c r="Q38" s="439"/>
      <c r="R38" s="439"/>
      <c r="S38" s="439"/>
      <c r="T38" s="439"/>
      <c r="U38" s="439"/>
      <c r="V38" s="439"/>
      <c r="W38" s="439"/>
      <c r="X38" s="439"/>
      <c r="Y38" s="439"/>
      <c r="Z38" s="439"/>
      <c r="AA38" s="439"/>
      <c r="AB38" s="439"/>
      <c r="AC38" s="439"/>
      <c r="AD38" s="439"/>
      <c r="AE38" s="439"/>
      <c r="AF38" s="439"/>
      <c r="AG38" s="439"/>
      <c r="AH38" s="439"/>
      <c r="AI38" s="439"/>
      <c r="AJ38" s="439"/>
    </row>
    <row r="39" spans="1:36" s="5" customFormat="1" ht="12" customHeight="1" x14ac:dyDescent="0.15">
      <c r="A39" s="439" t="s">
        <v>210</v>
      </c>
      <c r="C39" s="442"/>
      <c r="D39" s="442"/>
      <c r="E39" s="442"/>
      <c r="F39" s="442"/>
      <c r="G39" s="442"/>
      <c r="H39" s="442"/>
      <c r="I39" s="442"/>
      <c r="J39" s="442"/>
      <c r="S39" s="154"/>
      <c r="T39" s="154"/>
      <c r="U39" s="154"/>
      <c r="V39" s="154"/>
      <c r="W39" s="154"/>
      <c r="X39" s="154"/>
      <c r="Y39" s="154"/>
      <c r="Z39" s="154"/>
    </row>
    <row r="40" spans="1:36" s="5" customFormat="1" ht="12" customHeight="1" x14ac:dyDescent="0.15">
      <c r="A40" s="439" t="s">
        <v>916</v>
      </c>
      <c r="C40" s="442"/>
      <c r="D40" s="442"/>
      <c r="E40" s="442"/>
      <c r="F40" s="442"/>
      <c r="G40" s="442"/>
      <c r="H40" s="442"/>
      <c r="I40" s="442"/>
      <c r="J40" s="442"/>
      <c r="S40" s="154"/>
      <c r="T40" s="154"/>
      <c r="U40" s="154"/>
      <c r="V40" s="154"/>
      <c r="W40" s="154"/>
      <c r="X40" s="154"/>
      <c r="Y40" s="154"/>
      <c r="Z40" s="154"/>
    </row>
    <row r="41" spans="1:36" s="5" customFormat="1" ht="12" customHeight="1" x14ac:dyDescent="0.15">
      <c r="A41" s="439" t="s">
        <v>917</v>
      </c>
      <c r="C41" s="442"/>
      <c r="D41" s="442"/>
      <c r="E41" s="442"/>
      <c r="F41" s="442"/>
      <c r="G41" s="442"/>
      <c r="H41" s="442"/>
      <c r="I41" s="442"/>
      <c r="J41" s="442"/>
      <c r="S41" s="154"/>
      <c r="T41" s="154"/>
      <c r="U41" s="154"/>
      <c r="V41" s="154"/>
      <c r="W41" s="154"/>
      <c r="X41" s="154"/>
      <c r="Y41" s="154"/>
      <c r="Z41" s="154"/>
    </row>
    <row r="42" spans="1:36" ht="12" customHeight="1" x14ac:dyDescent="0.15">
      <c r="A42" s="68" t="s">
        <v>918</v>
      </c>
    </row>
    <row r="43" spans="1:36" ht="12" customHeight="1" x14ac:dyDescent="0.15">
      <c r="A43" s="68" t="s">
        <v>1034</v>
      </c>
    </row>
    <row r="44" spans="1:36" s="714" customFormat="1" ht="12" customHeight="1" x14ac:dyDescent="0.15">
      <c r="A44" s="888" t="s">
        <v>1107</v>
      </c>
      <c r="C44" s="889"/>
      <c r="D44" s="889"/>
      <c r="E44" s="889"/>
      <c r="F44" s="889"/>
      <c r="G44" s="889"/>
      <c r="H44" s="889"/>
      <c r="I44" s="889"/>
      <c r="J44" s="889"/>
      <c r="S44" s="890"/>
      <c r="T44" s="890"/>
      <c r="U44" s="890"/>
      <c r="V44" s="890"/>
      <c r="W44" s="890"/>
      <c r="X44" s="890"/>
      <c r="Y44" s="890"/>
      <c r="Z44" s="890"/>
    </row>
    <row r="45" spans="1:36" s="5" customFormat="1" ht="12" customHeight="1" x14ac:dyDescent="0.15">
      <c r="A45" s="448" t="s">
        <v>118</v>
      </c>
      <c r="C45" s="442"/>
      <c r="D45" s="442"/>
      <c r="E45" s="442"/>
      <c r="F45" s="442"/>
      <c r="G45" s="442"/>
      <c r="H45" s="442"/>
      <c r="I45" s="442"/>
      <c r="J45" s="442"/>
      <c r="S45" s="154"/>
      <c r="T45" s="154"/>
      <c r="U45" s="154"/>
      <c r="V45" s="154"/>
      <c r="W45" s="154"/>
      <c r="X45" s="154"/>
      <c r="Y45" s="154"/>
      <c r="Z45" s="154"/>
    </row>
    <row r="46" spans="1:36" s="5" customFormat="1" ht="12" customHeight="1" x14ac:dyDescent="0.15">
      <c r="A46" s="448" t="s">
        <v>453</v>
      </c>
      <c r="C46" s="442"/>
      <c r="D46" s="442"/>
      <c r="E46" s="442"/>
      <c r="F46" s="442"/>
      <c r="G46" s="442"/>
      <c r="H46" s="442"/>
      <c r="I46" s="442"/>
      <c r="J46" s="442"/>
      <c r="S46" s="154"/>
      <c r="T46" s="154"/>
      <c r="U46" s="154"/>
      <c r="V46" s="154"/>
      <c r="W46" s="154"/>
      <c r="X46" s="154"/>
      <c r="Y46" s="154"/>
      <c r="Z46" s="154"/>
    </row>
    <row r="47" spans="1:36" s="5" customFormat="1" ht="11.65" customHeight="1" x14ac:dyDescent="0.15">
      <c r="A47" s="1026" t="s">
        <v>919</v>
      </c>
      <c r="B47" s="1026"/>
      <c r="C47" s="1026"/>
      <c r="D47" s="1026"/>
      <c r="E47" s="1026"/>
      <c r="F47" s="1026"/>
      <c r="G47" s="1026"/>
      <c r="H47" s="1026"/>
      <c r="I47" s="1026"/>
      <c r="J47" s="1026"/>
      <c r="K47" s="1026"/>
      <c r="L47" s="1026"/>
      <c r="M47" s="1026"/>
      <c r="N47" s="1026"/>
      <c r="O47" s="1026"/>
      <c r="P47" s="1026"/>
      <c r="Q47" s="1026"/>
      <c r="R47" s="1026"/>
      <c r="S47" s="1026"/>
      <c r="T47" s="1026"/>
      <c r="U47" s="1026"/>
      <c r="V47" s="1026"/>
      <c r="W47" s="1026"/>
      <c r="X47" s="1026"/>
      <c r="Y47" s="1026"/>
      <c r="Z47" s="1026"/>
      <c r="AA47" s="1026"/>
      <c r="AB47" s="1026"/>
      <c r="AC47" s="1026"/>
      <c r="AD47" s="1026"/>
      <c r="AE47" s="1026"/>
      <c r="AF47" s="1026"/>
      <c r="AG47" s="1026"/>
      <c r="AH47" s="1026"/>
      <c r="AI47" s="1026"/>
      <c r="AJ47" s="1026"/>
    </row>
    <row r="48" spans="1:36" s="5" customFormat="1" ht="12" customHeight="1" x14ac:dyDescent="0.15">
      <c r="A48" s="448" t="s">
        <v>920</v>
      </c>
      <c r="C48" s="442"/>
      <c r="D48" s="442"/>
      <c r="E48" s="442"/>
      <c r="F48" s="442"/>
      <c r="G48" s="442"/>
      <c r="H48" s="442"/>
      <c r="I48" s="442"/>
      <c r="J48" s="442"/>
      <c r="S48" s="154"/>
      <c r="T48" s="154"/>
      <c r="U48" s="154"/>
      <c r="V48" s="154"/>
      <c r="W48" s="154"/>
      <c r="X48" s="154"/>
      <c r="Y48" s="154"/>
      <c r="Z48" s="154"/>
    </row>
    <row r="49" spans="1:37" s="982" customFormat="1" ht="12" customHeight="1" x14ac:dyDescent="0.15">
      <c r="A49" s="981" t="s">
        <v>1163</v>
      </c>
      <c r="C49" s="983"/>
      <c r="D49" s="983"/>
      <c r="E49" s="983"/>
      <c r="F49" s="983"/>
      <c r="G49" s="983"/>
      <c r="H49" s="983"/>
      <c r="I49" s="983"/>
      <c r="J49" s="983"/>
      <c r="S49" s="984"/>
      <c r="T49" s="984"/>
      <c r="U49" s="984"/>
      <c r="V49" s="984"/>
      <c r="W49" s="984"/>
      <c r="X49" s="984"/>
      <c r="Y49" s="984"/>
      <c r="Z49" s="984"/>
    </row>
    <row r="50" spans="1:37" s="982" customFormat="1" ht="12" customHeight="1" x14ac:dyDescent="0.15">
      <c r="A50" s="981" t="s">
        <v>1164</v>
      </c>
      <c r="C50" s="983"/>
      <c r="D50" s="983"/>
      <c r="E50" s="983"/>
      <c r="F50" s="983"/>
      <c r="G50" s="983"/>
      <c r="H50" s="983"/>
      <c r="I50" s="983"/>
      <c r="J50" s="983"/>
      <c r="S50" s="984"/>
      <c r="T50" s="984"/>
      <c r="U50" s="984"/>
      <c r="V50" s="984"/>
      <c r="W50" s="984"/>
      <c r="X50" s="984"/>
      <c r="Y50" s="984"/>
      <c r="Z50" s="984"/>
    </row>
    <row r="51" spans="1:37" s="5" customFormat="1" ht="12" customHeight="1" x14ac:dyDescent="0.15">
      <c r="A51" s="450" t="s">
        <v>211</v>
      </c>
      <c r="C51" s="442"/>
      <c r="D51" s="442"/>
      <c r="E51" s="442"/>
      <c r="F51" s="442"/>
      <c r="G51" s="442"/>
      <c r="H51" s="442"/>
      <c r="I51" s="442"/>
      <c r="J51" s="442"/>
      <c r="S51" s="154"/>
      <c r="T51" s="154"/>
      <c r="U51" s="154"/>
      <c r="V51" s="154"/>
      <c r="W51" s="154"/>
      <c r="X51" s="154"/>
      <c r="Y51" s="154"/>
      <c r="Z51" s="154"/>
    </row>
    <row r="52" spans="1:37" s="5" customFormat="1" ht="12" customHeight="1" x14ac:dyDescent="0.15">
      <c r="A52" s="450" t="s">
        <v>212</v>
      </c>
      <c r="C52" s="442"/>
      <c r="D52" s="442"/>
      <c r="E52" s="442"/>
      <c r="F52" s="442"/>
      <c r="G52" s="442"/>
      <c r="H52" s="442"/>
      <c r="I52" s="442"/>
      <c r="J52" s="442"/>
      <c r="S52" s="154"/>
      <c r="T52" s="154"/>
      <c r="U52" s="154"/>
      <c r="V52" s="154"/>
      <c r="W52" s="154"/>
      <c r="X52" s="154"/>
      <c r="Y52" s="154"/>
      <c r="Z52" s="154"/>
    </row>
    <row r="53" spans="1:37" s="5" customFormat="1" ht="12" customHeight="1" x14ac:dyDescent="0.15">
      <c r="A53" s="448" t="s">
        <v>454</v>
      </c>
      <c r="C53" s="442"/>
      <c r="D53" s="442"/>
      <c r="E53" s="442"/>
      <c r="F53" s="442"/>
      <c r="G53" s="442"/>
      <c r="H53" s="442"/>
      <c r="I53" s="442"/>
      <c r="J53" s="442"/>
      <c r="S53" s="154"/>
      <c r="T53" s="154"/>
      <c r="U53" s="154"/>
      <c r="V53" s="154"/>
      <c r="W53" s="154"/>
      <c r="X53" s="154"/>
      <c r="Y53" s="154"/>
      <c r="Z53" s="154"/>
    </row>
    <row r="54" spans="1:37" s="452" customFormat="1" ht="12" customHeight="1" x14ac:dyDescent="0.2">
      <c r="A54" s="443" t="s">
        <v>455</v>
      </c>
      <c r="B54" s="451"/>
      <c r="C54" s="451"/>
      <c r="D54" s="451"/>
      <c r="E54" s="451"/>
      <c r="F54" s="451"/>
      <c r="G54" s="451"/>
      <c r="H54" s="451"/>
      <c r="I54" s="451"/>
      <c r="J54" s="451"/>
      <c r="K54" s="451"/>
      <c r="L54" s="451"/>
      <c r="M54" s="451"/>
      <c r="N54" s="451"/>
      <c r="O54" s="451"/>
      <c r="P54" s="451"/>
      <c r="Q54" s="451"/>
      <c r="R54" s="451"/>
      <c r="S54" s="451"/>
      <c r="T54" s="451"/>
      <c r="U54" s="451"/>
      <c r="V54" s="451"/>
      <c r="W54" s="451"/>
      <c r="X54" s="451"/>
      <c r="Y54" s="451"/>
      <c r="Z54" s="451"/>
      <c r="AA54" s="451"/>
      <c r="AB54" s="451"/>
      <c r="AC54" s="451"/>
      <c r="AD54" s="451"/>
    </row>
    <row r="55" spans="1:37" s="452" customFormat="1" ht="12" customHeight="1" x14ac:dyDescent="0.2">
      <c r="A55" s="443" t="s">
        <v>921</v>
      </c>
      <c r="B55" s="451"/>
      <c r="C55" s="451"/>
      <c r="D55" s="451"/>
      <c r="E55" s="451"/>
      <c r="F55" s="451"/>
      <c r="G55" s="451"/>
      <c r="H55" s="451"/>
      <c r="I55" s="451"/>
      <c r="J55" s="451"/>
      <c r="K55" s="451"/>
      <c r="L55" s="451"/>
      <c r="M55" s="451"/>
      <c r="N55" s="451"/>
      <c r="O55" s="451"/>
      <c r="P55" s="451"/>
      <c r="Q55" s="451"/>
      <c r="R55" s="451"/>
      <c r="S55" s="451"/>
      <c r="T55" s="451"/>
      <c r="U55" s="451"/>
      <c r="V55" s="451"/>
      <c r="W55" s="451"/>
      <c r="X55" s="451"/>
      <c r="Y55" s="451"/>
      <c r="Z55" s="451"/>
      <c r="AA55" s="451"/>
      <c r="AB55" s="451"/>
      <c r="AC55" s="451"/>
      <c r="AD55" s="451"/>
    </row>
    <row r="56" spans="1:37" s="66" customFormat="1" ht="12" customHeight="1" x14ac:dyDescent="0.2">
      <c r="A56" s="69" t="s">
        <v>922</v>
      </c>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row>
    <row r="57" spans="1:37" s="5" customFormat="1" ht="12" customHeight="1" x14ac:dyDescent="0.15">
      <c r="A57" s="448" t="s">
        <v>456</v>
      </c>
      <c r="C57" s="442"/>
      <c r="D57" s="442"/>
      <c r="E57" s="442"/>
      <c r="F57" s="442"/>
      <c r="G57" s="442"/>
      <c r="H57" s="442"/>
      <c r="I57" s="442"/>
      <c r="J57" s="442"/>
      <c r="S57" s="154"/>
      <c r="T57" s="154"/>
      <c r="U57" s="154"/>
      <c r="V57" s="154"/>
      <c r="W57" s="154"/>
      <c r="X57" s="154"/>
      <c r="Y57" s="154"/>
      <c r="Z57" s="154"/>
    </row>
    <row r="58" spans="1:37" s="5" customFormat="1" ht="12" customHeight="1" x14ac:dyDescent="0.15">
      <c r="A58" s="448" t="s">
        <v>1046</v>
      </c>
      <c r="C58" s="442"/>
      <c r="D58" s="442"/>
      <c r="E58" s="442"/>
      <c r="F58" s="442"/>
      <c r="G58" s="442"/>
      <c r="H58" s="442"/>
      <c r="I58" s="442"/>
      <c r="J58" s="442"/>
      <c r="S58" s="154"/>
      <c r="T58" s="154"/>
      <c r="U58" s="154"/>
      <c r="V58" s="154"/>
      <c r="W58" s="154"/>
      <c r="X58" s="154"/>
      <c r="Y58" s="154"/>
      <c r="Z58" s="154"/>
    </row>
    <row r="59" spans="1:37" ht="12.6" customHeight="1" x14ac:dyDescent="0.15">
      <c r="A59" s="56" t="s">
        <v>923</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row>
    <row r="60" spans="1:37" s="155" customFormat="1" ht="12" customHeight="1" x14ac:dyDescent="0.15">
      <c r="A60" s="453"/>
      <c r="C60" s="438"/>
      <c r="D60" s="438"/>
      <c r="E60" s="438"/>
      <c r="F60" s="438"/>
      <c r="G60" s="438"/>
      <c r="H60" s="438"/>
      <c r="I60" s="438"/>
      <c r="J60" s="438"/>
      <c r="S60" s="156"/>
      <c r="T60" s="156"/>
      <c r="U60" s="156"/>
      <c r="V60" s="156"/>
      <c r="W60" s="156"/>
      <c r="X60" s="156"/>
      <c r="Y60" s="156"/>
      <c r="Z60" s="156"/>
    </row>
    <row r="61" spans="1:37" s="45" customFormat="1" ht="12" customHeight="1" x14ac:dyDescent="0.2">
      <c r="A61" s="68" t="s">
        <v>753</v>
      </c>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row>
    <row r="62" spans="1:37" ht="12" customHeight="1" x14ac:dyDescent="0.15">
      <c r="A62" s="68" t="s">
        <v>163</v>
      </c>
    </row>
    <row r="63" spans="1:37" ht="12" customHeight="1" x14ac:dyDescent="0.15">
      <c r="A63" s="68" t="s">
        <v>457</v>
      </c>
    </row>
    <row r="64" spans="1:37" ht="12" customHeight="1" x14ac:dyDescent="0.15">
      <c r="A64" s="69" t="s">
        <v>213</v>
      </c>
    </row>
    <row r="65" spans="1:36" ht="12" customHeight="1" x14ac:dyDescent="0.15">
      <c r="A65" s="69" t="s">
        <v>214</v>
      </c>
    </row>
    <row r="66" spans="1:36" s="73" customFormat="1" ht="12" customHeight="1" x14ac:dyDescent="0.2">
      <c r="A66" s="69" t="s">
        <v>458</v>
      </c>
      <c r="B66" s="71"/>
      <c r="C66" s="72"/>
      <c r="J66" s="71"/>
    </row>
    <row r="67" spans="1:36" s="73" customFormat="1" ht="12" customHeight="1" x14ac:dyDescent="0.2">
      <c r="A67" s="69" t="s">
        <v>459</v>
      </c>
      <c r="J67" s="74"/>
    </row>
    <row r="68" spans="1:36" ht="12" customHeight="1" x14ac:dyDescent="0.15">
      <c r="A68" s="68" t="s">
        <v>460</v>
      </c>
    </row>
    <row r="69" spans="1:36" ht="12" customHeight="1" x14ac:dyDescent="0.15">
      <c r="A69" s="68" t="s">
        <v>924</v>
      </c>
    </row>
    <row r="70" spans="1:36" ht="12" customHeight="1" x14ac:dyDescent="0.15">
      <c r="A70" s="67" t="s">
        <v>461</v>
      </c>
    </row>
    <row r="71" spans="1:36" ht="12" customHeight="1" x14ac:dyDescent="0.15">
      <c r="A71" s="67" t="s">
        <v>462</v>
      </c>
    </row>
    <row r="72" spans="1:36" ht="12" customHeight="1" x14ac:dyDescent="0.15">
      <c r="A72" s="68" t="s">
        <v>754</v>
      </c>
    </row>
    <row r="73" spans="1:36" ht="12" customHeight="1" x14ac:dyDescent="0.15">
      <c r="A73" s="68" t="s">
        <v>925</v>
      </c>
    </row>
    <row r="74" spans="1:36" ht="12" customHeight="1" x14ac:dyDescent="0.15">
      <c r="A74" s="68" t="s">
        <v>1035</v>
      </c>
    </row>
    <row r="75" spans="1:36" s="714" customFormat="1" ht="12" customHeight="1" x14ac:dyDescent="0.15">
      <c r="A75" s="888" t="s">
        <v>1103</v>
      </c>
      <c r="C75" s="889"/>
      <c r="D75" s="889"/>
      <c r="E75" s="889"/>
      <c r="F75" s="889"/>
      <c r="G75" s="889"/>
      <c r="H75" s="889"/>
      <c r="I75" s="889"/>
      <c r="J75" s="889"/>
      <c r="S75" s="890"/>
      <c r="T75" s="890"/>
      <c r="U75" s="890"/>
      <c r="V75" s="890"/>
      <c r="W75" s="890"/>
      <c r="X75" s="890"/>
      <c r="Y75" s="890"/>
      <c r="Z75" s="890"/>
    </row>
    <row r="76" spans="1:36" ht="12" customHeight="1" x14ac:dyDescent="0.15">
      <c r="A76" s="67" t="s">
        <v>463</v>
      </c>
    </row>
    <row r="77" spans="1:36" ht="12" customHeight="1" x14ac:dyDescent="0.15">
      <c r="A77" s="67" t="s">
        <v>926</v>
      </c>
    </row>
    <row r="78" spans="1:36" ht="22.9" customHeight="1" x14ac:dyDescent="0.15">
      <c r="A78" s="1023" t="s">
        <v>927</v>
      </c>
      <c r="B78" s="1023"/>
      <c r="C78" s="1023"/>
      <c r="D78" s="1023"/>
      <c r="E78" s="1023"/>
      <c r="F78" s="1023"/>
      <c r="G78" s="1023"/>
      <c r="H78" s="1023"/>
      <c r="I78" s="1023"/>
      <c r="J78" s="1023"/>
      <c r="K78" s="1023"/>
      <c r="L78" s="1023"/>
      <c r="M78" s="1023"/>
      <c r="N78" s="1023"/>
      <c r="O78" s="1023"/>
      <c r="P78" s="1023"/>
      <c r="Q78" s="1023"/>
      <c r="R78" s="1023"/>
      <c r="S78" s="1023"/>
      <c r="T78" s="1023"/>
      <c r="U78" s="1023"/>
      <c r="V78" s="1023"/>
      <c r="W78" s="1023"/>
      <c r="X78" s="1023"/>
      <c r="Y78" s="1023"/>
      <c r="Z78" s="1023"/>
      <c r="AA78" s="1023"/>
      <c r="AB78" s="1023"/>
      <c r="AC78" s="1023"/>
      <c r="AD78" s="1023"/>
      <c r="AE78" s="1023"/>
      <c r="AF78" s="1023"/>
      <c r="AG78" s="1023"/>
      <c r="AH78" s="1023"/>
      <c r="AI78" s="1023"/>
      <c r="AJ78" s="1023"/>
    </row>
    <row r="79" spans="1:36" ht="12" customHeight="1" x14ac:dyDescent="0.15">
      <c r="A79" s="61" t="s">
        <v>1165</v>
      </c>
    </row>
    <row r="80" spans="1:36" s="714" customFormat="1" ht="12" customHeight="1" x14ac:dyDescent="0.15">
      <c r="A80" s="985" t="s">
        <v>1166</v>
      </c>
      <c r="C80" s="889"/>
      <c r="D80" s="889"/>
      <c r="E80" s="889"/>
      <c r="F80" s="889"/>
      <c r="G80" s="889"/>
      <c r="H80" s="889"/>
      <c r="I80" s="889"/>
      <c r="J80" s="889"/>
      <c r="S80" s="890"/>
      <c r="T80" s="890"/>
      <c r="U80" s="890"/>
      <c r="V80" s="890"/>
      <c r="W80" s="890"/>
      <c r="X80" s="890"/>
      <c r="Y80" s="890"/>
      <c r="Z80" s="890"/>
    </row>
    <row r="81" spans="1:37" s="714" customFormat="1" ht="12" customHeight="1" x14ac:dyDescent="0.15">
      <c r="A81" s="985" t="s">
        <v>1167</v>
      </c>
      <c r="C81" s="889"/>
      <c r="D81" s="889"/>
      <c r="E81" s="889"/>
      <c r="F81" s="889"/>
      <c r="G81" s="889"/>
      <c r="H81" s="889"/>
      <c r="I81" s="889"/>
      <c r="J81" s="889"/>
      <c r="S81" s="890"/>
      <c r="T81" s="890"/>
      <c r="U81" s="890"/>
      <c r="V81" s="890"/>
      <c r="W81" s="890"/>
      <c r="X81" s="890"/>
      <c r="Y81" s="890"/>
      <c r="Z81" s="890"/>
    </row>
    <row r="82" spans="1:37" ht="12" customHeight="1" x14ac:dyDescent="0.15">
      <c r="A82" s="67" t="s">
        <v>215</v>
      </c>
    </row>
    <row r="83" spans="1:37" ht="12" customHeight="1" x14ac:dyDescent="0.15">
      <c r="A83" s="67" t="s">
        <v>216</v>
      </c>
    </row>
    <row r="84" spans="1:37" ht="12" customHeight="1" x14ac:dyDescent="0.15">
      <c r="A84" s="67" t="s">
        <v>464</v>
      </c>
    </row>
    <row r="85" spans="1:37" ht="12" customHeight="1" x14ac:dyDescent="0.15">
      <c r="A85" s="68" t="s">
        <v>465</v>
      </c>
    </row>
    <row r="86" spans="1:37" s="76" customFormat="1" ht="12" customHeight="1" x14ac:dyDescent="0.2">
      <c r="A86" s="69" t="s">
        <v>928</v>
      </c>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row>
    <row r="87" spans="1:37" s="66" customFormat="1" ht="12" customHeight="1" x14ac:dyDescent="0.2">
      <c r="A87" s="69" t="s">
        <v>929</v>
      </c>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row>
    <row r="88" spans="1:37" ht="12" customHeight="1" x14ac:dyDescent="0.15">
      <c r="A88" s="68" t="s">
        <v>466</v>
      </c>
    </row>
    <row r="89" spans="1:37" ht="12" customHeight="1" x14ac:dyDescent="0.15">
      <c r="A89" s="67" t="s">
        <v>755</v>
      </c>
    </row>
    <row r="90" spans="1:37" ht="12.75" customHeight="1" x14ac:dyDescent="0.15">
      <c r="A90" s="56" t="s">
        <v>930</v>
      </c>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row>
    <row r="91" spans="1:37" s="155" customFormat="1" ht="12" customHeight="1" x14ac:dyDescent="0.15">
      <c r="A91" s="454"/>
      <c r="C91" s="438"/>
      <c r="D91" s="438"/>
      <c r="E91" s="438"/>
      <c r="F91" s="438"/>
      <c r="G91" s="438"/>
      <c r="H91" s="438"/>
      <c r="I91" s="438"/>
      <c r="J91" s="438"/>
      <c r="S91" s="156"/>
      <c r="T91" s="156"/>
      <c r="U91" s="156"/>
      <c r="V91" s="156"/>
      <c r="W91" s="156"/>
      <c r="X91" s="156"/>
      <c r="Y91" s="156"/>
      <c r="Z91" s="156"/>
    </row>
    <row r="92" spans="1:37" s="45" customFormat="1" ht="12" customHeight="1" x14ac:dyDescent="0.2">
      <c r="A92" s="68" t="s">
        <v>756</v>
      </c>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row>
    <row r="93" spans="1:37" s="73" customFormat="1" ht="12" customHeight="1" x14ac:dyDescent="0.2">
      <c r="A93" s="69" t="s">
        <v>217</v>
      </c>
      <c r="B93" s="71"/>
      <c r="C93" s="72"/>
      <c r="J93" s="71"/>
    </row>
    <row r="94" spans="1:37" s="73" customFormat="1" ht="12" customHeight="1" x14ac:dyDescent="0.2">
      <c r="A94" s="69" t="s">
        <v>467</v>
      </c>
      <c r="J94" s="74"/>
    </row>
    <row r="95" spans="1:37" ht="12" customHeight="1" x14ac:dyDescent="0.15">
      <c r="A95" s="68" t="s">
        <v>218</v>
      </c>
    </row>
    <row r="96" spans="1:37" ht="12" customHeight="1" x14ac:dyDescent="0.15">
      <c r="A96" s="68" t="s">
        <v>468</v>
      </c>
    </row>
    <row r="97" spans="1:36" ht="12" customHeight="1" x14ac:dyDescent="0.15">
      <c r="A97" s="67" t="s">
        <v>469</v>
      </c>
    </row>
    <row r="98" spans="1:36" ht="12" customHeight="1" x14ac:dyDescent="0.15">
      <c r="A98" s="67" t="s">
        <v>470</v>
      </c>
    </row>
    <row r="99" spans="1:36" ht="12" customHeight="1" x14ac:dyDescent="0.15">
      <c r="A99" s="67" t="s">
        <v>471</v>
      </c>
    </row>
    <row r="100" spans="1:36" ht="12" customHeight="1" x14ac:dyDescent="0.15">
      <c r="A100" s="67" t="s">
        <v>472</v>
      </c>
    </row>
    <row r="101" spans="1:36" ht="12" customHeight="1" x14ac:dyDescent="0.15">
      <c r="A101" s="61" t="s">
        <v>219</v>
      </c>
    </row>
    <row r="102" spans="1:36" ht="12" customHeight="1" x14ac:dyDescent="0.15">
      <c r="A102" s="61" t="s">
        <v>473</v>
      </c>
    </row>
    <row r="103" spans="1:36" ht="12" customHeight="1" x14ac:dyDescent="0.15">
      <c r="A103" s="68" t="s">
        <v>757</v>
      </c>
    </row>
    <row r="104" spans="1:36" ht="12" customHeight="1" x14ac:dyDescent="0.15">
      <c r="A104" s="68" t="s">
        <v>931</v>
      </c>
    </row>
    <row r="105" spans="1:36" ht="12" customHeight="1" x14ac:dyDescent="0.15">
      <c r="A105" s="68" t="s">
        <v>1036</v>
      </c>
    </row>
    <row r="106" spans="1:36" s="714" customFormat="1" ht="12" customHeight="1" x14ac:dyDescent="0.15">
      <c r="A106" s="888" t="s">
        <v>1106</v>
      </c>
      <c r="C106" s="889"/>
      <c r="D106" s="889"/>
      <c r="E106" s="889"/>
      <c r="F106" s="889"/>
      <c r="G106" s="889"/>
      <c r="H106" s="889"/>
      <c r="I106" s="889"/>
      <c r="J106" s="889"/>
      <c r="S106" s="890"/>
      <c r="T106" s="890"/>
      <c r="U106" s="890"/>
      <c r="V106" s="890"/>
      <c r="W106" s="890"/>
      <c r="X106" s="890"/>
      <c r="Y106" s="890"/>
      <c r="Z106" s="890"/>
    </row>
    <row r="107" spans="1:36" ht="12" customHeight="1" x14ac:dyDescent="0.15">
      <c r="A107" s="67" t="s">
        <v>474</v>
      </c>
    </row>
    <row r="108" spans="1:36" ht="12" customHeight="1" x14ac:dyDescent="0.15">
      <c r="A108" s="1" t="s">
        <v>475</v>
      </c>
    </row>
    <row r="109" spans="1:36" ht="10.5" customHeight="1" x14ac:dyDescent="0.15">
      <c r="A109" s="1005" t="s">
        <v>476</v>
      </c>
      <c r="B109" s="1005"/>
      <c r="C109" s="1005"/>
      <c r="D109" s="1005"/>
      <c r="E109" s="1005"/>
      <c r="F109" s="1005"/>
      <c r="G109" s="1005"/>
      <c r="H109" s="1005"/>
      <c r="I109" s="1005"/>
      <c r="J109" s="1005"/>
      <c r="K109" s="1005"/>
      <c r="L109" s="1005"/>
      <c r="M109" s="1005"/>
      <c r="N109" s="1005"/>
      <c r="O109" s="1005"/>
      <c r="P109" s="1005"/>
      <c r="Q109" s="1005"/>
      <c r="R109" s="1005"/>
      <c r="S109" s="1005"/>
      <c r="T109" s="1005"/>
      <c r="U109" s="1005"/>
      <c r="V109" s="1005"/>
      <c r="W109" s="1005"/>
      <c r="X109" s="1005"/>
      <c r="Y109" s="1005"/>
      <c r="Z109" s="1005"/>
      <c r="AA109" s="1005"/>
      <c r="AB109" s="1005"/>
      <c r="AC109" s="1005"/>
      <c r="AD109" s="1005"/>
      <c r="AE109" s="1005"/>
      <c r="AF109" s="1005"/>
      <c r="AG109" s="1005"/>
      <c r="AH109" s="1005"/>
      <c r="AI109" s="1005"/>
      <c r="AJ109" s="1005"/>
    </row>
    <row r="110" spans="1:36" ht="12" customHeight="1" x14ac:dyDescent="0.15">
      <c r="A110" s="1" t="s">
        <v>1168</v>
      </c>
    </row>
    <row r="111" spans="1:36" s="714" customFormat="1" ht="12" customHeight="1" x14ac:dyDescent="0.15">
      <c r="A111" s="714" t="s">
        <v>1169</v>
      </c>
      <c r="C111" s="889"/>
      <c r="D111" s="889"/>
      <c r="E111" s="889"/>
      <c r="F111" s="889"/>
      <c r="G111" s="889"/>
      <c r="H111" s="889"/>
      <c r="I111" s="889"/>
      <c r="J111" s="889"/>
      <c r="S111" s="890"/>
      <c r="T111" s="890"/>
      <c r="U111" s="890"/>
      <c r="V111" s="890"/>
      <c r="W111" s="890"/>
      <c r="X111" s="890"/>
      <c r="Y111" s="890"/>
      <c r="Z111" s="890"/>
    </row>
    <row r="112" spans="1:36" s="714" customFormat="1" ht="12" customHeight="1" x14ac:dyDescent="0.15">
      <c r="A112" s="714" t="s">
        <v>1170</v>
      </c>
      <c r="C112" s="889"/>
      <c r="D112" s="889"/>
      <c r="E112" s="889"/>
      <c r="F112" s="889"/>
      <c r="G112" s="889"/>
      <c r="H112" s="889"/>
      <c r="I112" s="889"/>
      <c r="J112" s="889"/>
      <c r="S112" s="890"/>
      <c r="T112" s="890"/>
      <c r="U112" s="890"/>
      <c r="V112" s="890"/>
      <c r="W112" s="890"/>
      <c r="X112" s="890"/>
      <c r="Y112" s="890"/>
      <c r="Z112" s="890"/>
    </row>
    <row r="113" spans="1:30" ht="12" customHeight="1" x14ac:dyDescent="0.15">
      <c r="A113" s="1" t="s">
        <v>220</v>
      </c>
    </row>
    <row r="114" spans="1:30" ht="12" customHeight="1" x14ac:dyDescent="0.15">
      <c r="A114" s="1" t="s">
        <v>221</v>
      </c>
    </row>
    <row r="115" spans="1:30" ht="12" customHeight="1" x14ac:dyDescent="0.15">
      <c r="A115" s="1" t="s">
        <v>477</v>
      </c>
    </row>
    <row r="116" spans="1:30" ht="12" customHeight="1" x14ac:dyDescent="0.15">
      <c r="A116" s="1" t="s">
        <v>478</v>
      </c>
    </row>
    <row r="117" spans="1:30" s="76" customFormat="1" ht="12" customHeight="1" x14ac:dyDescent="0.2">
      <c r="A117" s="69" t="s">
        <v>758</v>
      </c>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row>
    <row r="118" spans="1:30" s="66" customFormat="1" ht="12" customHeight="1" x14ac:dyDescent="0.2">
      <c r="A118" s="69" t="s">
        <v>932</v>
      </c>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row>
    <row r="119" spans="1:30" ht="12" customHeight="1" x14ac:dyDescent="0.15">
      <c r="A119" s="1" t="s">
        <v>479</v>
      </c>
    </row>
    <row r="120" spans="1:30" ht="12" customHeight="1" x14ac:dyDescent="0.15">
      <c r="A120" s="67" t="s">
        <v>759</v>
      </c>
    </row>
    <row r="121" spans="1:30" ht="12.6" customHeight="1" x14ac:dyDescent="0.15">
      <c r="A121" s="56" t="s">
        <v>933</v>
      </c>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row>
  </sheetData>
  <sortState xmlns:xlrd2="http://schemas.microsoft.com/office/spreadsheetml/2017/richdata2" ref="A6:AJ24">
    <sortCondition ref="A5"/>
  </sortState>
  <mergeCells count="7">
    <mergeCell ref="A78:AJ78"/>
    <mergeCell ref="A109:AJ109"/>
    <mergeCell ref="B2:J2"/>
    <mergeCell ref="K2:R2"/>
    <mergeCell ref="S2:Z2"/>
    <mergeCell ref="AA2:AJ2"/>
    <mergeCell ref="A47:AJ47"/>
  </mergeCells>
  <phoneticPr fontId="0" type="noConversion"/>
  <pageMargins left="0.05" right="0" top="0.05" bottom="0.05" header="0" footer="0"/>
  <pageSetup paperSize="9"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Q68"/>
  <sheetViews>
    <sheetView showGridLines="0" zoomScaleNormal="100" workbookViewId="0">
      <selection activeCell="L12" sqref="L12:R12"/>
    </sheetView>
  </sheetViews>
  <sheetFormatPr defaultColWidth="8.5703125" defaultRowHeight="12" customHeight="1" x14ac:dyDescent="0.15"/>
  <cols>
    <col min="1" max="1" width="16.42578125" style="1" customWidth="1"/>
    <col min="2" max="36" width="7.7109375" style="1" customWidth="1"/>
    <col min="37" max="16384" width="8.5703125" style="1"/>
  </cols>
  <sheetData>
    <row r="1" spans="1:43" ht="12" customHeight="1" thickBot="1" x14ac:dyDescent="0.2">
      <c r="A1" s="2" t="s">
        <v>92</v>
      </c>
      <c r="F1" s="59"/>
      <c r="G1" s="59"/>
      <c r="H1" s="59"/>
      <c r="I1" s="59"/>
      <c r="J1" s="59"/>
      <c r="AE1" s="2"/>
      <c r="AF1" s="2"/>
      <c r="AG1" s="2"/>
      <c r="AH1" s="2"/>
      <c r="AI1" s="2"/>
      <c r="AJ1" s="2"/>
    </row>
    <row r="2" spans="1:43" ht="12" customHeight="1" x14ac:dyDescent="0.15">
      <c r="A2" s="270"/>
      <c r="B2" s="1017" t="s">
        <v>73</v>
      </c>
      <c r="C2" s="1018"/>
      <c r="D2" s="1018"/>
      <c r="E2" s="1018"/>
      <c r="F2" s="1018"/>
      <c r="G2" s="1018"/>
      <c r="H2" s="1018"/>
      <c r="I2" s="1018"/>
      <c r="J2" s="1019"/>
      <c r="K2" s="1018" t="s">
        <v>0</v>
      </c>
      <c r="L2" s="1018"/>
      <c r="M2" s="1018"/>
      <c r="N2" s="1018"/>
      <c r="O2" s="1018"/>
      <c r="P2" s="1018"/>
      <c r="Q2" s="1018"/>
      <c r="R2" s="1018"/>
      <c r="S2" s="1020" t="s">
        <v>8</v>
      </c>
      <c r="T2" s="1021"/>
      <c r="U2" s="1021"/>
      <c r="V2" s="1021"/>
      <c r="W2" s="1021"/>
      <c r="X2" s="1021"/>
      <c r="Y2" s="1021"/>
      <c r="Z2" s="1022"/>
      <c r="AA2" s="1020" t="s">
        <v>82</v>
      </c>
      <c r="AB2" s="1021"/>
      <c r="AC2" s="1021"/>
      <c r="AD2" s="1021"/>
      <c r="AE2" s="1021"/>
      <c r="AF2" s="1021"/>
      <c r="AG2" s="1021"/>
      <c r="AH2" s="1021"/>
      <c r="AI2" s="1021"/>
      <c r="AJ2" s="1022"/>
    </row>
    <row r="3" spans="1:43" s="96" customFormat="1" ht="12" customHeight="1" x14ac:dyDescent="0.15">
      <c r="A3" s="280" t="s">
        <v>67</v>
      </c>
      <c r="B3" s="89">
        <v>2016</v>
      </c>
      <c r="C3" s="90">
        <v>2017</v>
      </c>
      <c r="D3" s="90">
        <v>2018</v>
      </c>
      <c r="E3" s="94">
        <v>2019</v>
      </c>
      <c r="F3" s="94">
        <v>2020</v>
      </c>
      <c r="G3" s="94">
        <v>2021</v>
      </c>
      <c r="H3" s="94">
        <v>2022</v>
      </c>
      <c r="I3" s="94">
        <v>2023</v>
      </c>
      <c r="J3" s="91">
        <v>2024</v>
      </c>
      <c r="K3" s="344">
        <v>2016</v>
      </c>
      <c r="L3" s="90">
        <v>2017</v>
      </c>
      <c r="M3" s="94">
        <v>2018</v>
      </c>
      <c r="N3" s="94">
        <v>2019</v>
      </c>
      <c r="O3" s="94">
        <v>2020</v>
      </c>
      <c r="P3" s="90">
        <v>2021</v>
      </c>
      <c r="Q3" s="94">
        <v>2022</v>
      </c>
      <c r="R3" s="94">
        <v>2023</v>
      </c>
      <c r="S3" s="89">
        <v>2016</v>
      </c>
      <c r="T3" s="90">
        <v>2017</v>
      </c>
      <c r="U3" s="94">
        <v>2018</v>
      </c>
      <c r="V3" s="94">
        <v>2019</v>
      </c>
      <c r="W3" s="94">
        <v>2020</v>
      </c>
      <c r="X3" s="94">
        <v>2021</v>
      </c>
      <c r="Y3" s="94">
        <v>2022</v>
      </c>
      <c r="Z3" s="91">
        <v>2023</v>
      </c>
      <c r="AA3" s="89">
        <v>2016</v>
      </c>
      <c r="AB3" s="90">
        <v>2017</v>
      </c>
      <c r="AC3" s="90">
        <v>2018</v>
      </c>
      <c r="AD3" s="90">
        <v>2019</v>
      </c>
      <c r="AE3" s="90">
        <v>2020</v>
      </c>
      <c r="AF3" s="94">
        <v>2021</v>
      </c>
      <c r="AG3" s="94">
        <v>2022</v>
      </c>
      <c r="AH3" s="94">
        <v>2023</v>
      </c>
      <c r="AI3" s="94">
        <v>2024</v>
      </c>
      <c r="AJ3" s="91">
        <v>2025</v>
      </c>
    </row>
    <row r="4" spans="1:43" s="96" customFormat="1" ht="12" customHeight="1" thickBot="1" x14ac:dyDescent="0.2">
      <c r="A4" s="97" t="s">
        <v>63</v>
      </c>
      <c r="B4" s="98">
        <v>2000</v>
      </c>
      <c r="C4" s="99">
        <v>2000</v>
      </c>
      <c r="D4" s="99">
        <v>2350</v>
      </c>
      <c r="E4" s="157">
        <v>2350</v>
      </c>
      <c r="F4" s="157">
        <v>2350</v>
      </c>
      <c r="G4" s="157">
        <v>2350</v>
      </c>
      <c r="H4" s="157">
        <v>2726</v>
      </c>
      <c r="I4" s="157">
        <v>2726</v>
      </c>
      <c r="J4" s="100">
        <v>2726</v>
      </c>
      <c r="K4" s="353"/>
      <c r="L4" s="99"/>
      <c r="M4" s="157"/>
      <c r="N4" s="157"/>
      <c r="O4" s="157"/>
      <c r="P4" s="99"/>
      <c r="Q4" s="157"/>
      <c r="R4" s="157"/>
      <c r="S4" s="98"/>
      <c r="T4" s="99"/>
      <c r="U4" s="157"/>
      <c r="V4" s="157"/>
      <c r="W4" s="157"/>
      <c r="X4" s="157"/>
      <c r="Y4" s="157"/>
      <c r="Z4" s="100"/>
      <c r="AA4" s="98"/>
      <c r="AB4" s="99"/>
      <c r="AC4" s="99"/>
      <c r="AD4" s="99"/>
      <c r="AE4" s="99"/>
      <c r="AF4" s="157"/>
      <c r="AG4" s="157"/>
      <c r="AH4" s="157"/>
      <c r="AI4" s="157"/>
      <c r="AJ4" s="100"/>
    </row>
    <row r="5" spans="1:43" s="96" customFormat="1" ht="12" customHeight="1" x14ac:dyDescent="0.15">
      <c r="A5" s="961" t="s">
        <v>1</v>
      </c>
      <c r="B5" s="107"/>
      <c r="C5" s="108"/>
      <c r="D5" s="108"/>
      <c r="E5" s="108"/>
      <c r="F5" s="108"/>
      <c r="G5" s="108"/>
      <c r="H5" s="108"/>
      <c r="I5" s="108"/>
      <c r="J5" s="109"/>
      <c r="K5" s="110"/>
      <c r="L5" s="108"/>
      <c r="M5" s="108"/>
      <c r="N5" s="108"/>
      <c r="O5" s="108"/>
      <c r="P5" s="108"/>
      <c r="Q5" s="108"/>
      <c r="R5" s="990">
        <v>0.5</v>
      </c>
      <c r="S5" s="107"/>
      <c r="T5" s="108"/>
      <c r="U5" s="108"/>
      <c r="V5" s="108"/>
      <c r="W5" s="108"/>
      <c r="X5" s="108"/>
      <c r="Y5" s="108"/>
      <c r="Z5" s="109"/>
      <c r="AA5" s="107"/>
      <c r="AB5" s="108"/>
      <c r="AC5" s="108"/>
      <c r="AD5" s="108"/>
      <c r="AE5" s="108"/>
      <c r="AF5" s="108"/>
      <c r="AG5" s="108"/>
      <c r="AH5" s="108"/>
      <c r="AI5" s="108"/>
      <c r="AJ5" s="109"/>
    </row>
    <row r="6" spans="1:43" ht="12" customHeight="1" x14ac:dyDescent="0.15">
      <c r="A6" s="962" t="s">
        <v>3</v>
      </c>
      <c r="B6" s="117">
        <v>452.47</v>
      </c>
      <c r="C6" s="48">
        <v>452.47</v>
      </c>
      <c r="D6" s="48">
        <v>530.59</v>
      </c>
      <c r="E6" s="48">
        <v>530.59</v>
      </c>
      <c r="F6" s="48">
        <v>530.59</v>
      </c>
      <c r="G6" s="48">
        <v>530.59</v>
      </c>
      <c r="H6" s="48">
        <v>558.65</v>
      </c>
      <c r="I6" s="48">
        <v>558.65</v>
      </c>
      <c r="J6" s="49">
        <v>558.65</v>
      </c>
      <c r="K6" s="964">
        <v>473.69</v>
      </c>
      <c r="L6" s="959">
        <v>473.03</v>
      </c>
      <c r="M6" s="960">
        <v>553.98</v>
      </c>
      <c r="N6" s="960">
        <v>632.87</v>
      </c>
      <c r="O6" s="960">
        <v>591.6</v>
      </c>
      <c r="P6" s="960">
        <v>628.53</v>
      </c>
      <c r="Q6" s="960">
        <v>635.16999999999996</v>
      </c>
      <c r="R6" s="967">
        <v>610.31399999999996</v>
      </c>
      <c r="S6" s="701">
        <v>60.79000000000002</v>
      </c>
      <c r="T6" s="708">
        <v>80.66700000000003</v>
      </c>
      <c r="U6" s="48">
        <v>95.836999999999989</v>
      </c>
      <c r="V6" s="48">
        <v>20.839000000000169</v>
      </c>
      <c r="W6" s="48">
        <v>44.046000000000163</v>
      </c>
      <c r="X6" s="48">
        <v>51.326000000000249</v>
      </c>
      <c r="Y6" s="48">
        <v>39.587999999999965</v>
      </c>
      <c r="Z6" s="49">
        <v>53.102000000000203</v>
      </c>
      <c r="AA6" s="814">
        <v>534.48</v>
      </c>
      <c r="AB6" s="708">
        <v>553.697</v>
      </c>
      <c r="AC6" s="48">
        <v>649.81700000000001</v>
      </c>
      <c r="AD6" s="48">
        <v>653.70900000000006</v>
      </c>
      <c r="AE6" s="48">
        <v>635.64900000000011</v>
      </c>
      <c r="AF6" s="48">
        <v>679.85600000000022</v>
      </c>
      <c r="AG6" s="48">
        <v>674.75799999999992</v>
      </c>
      <c r="AH6" s="48">
        <v>663.41600000000017</v>
      </c>
      <c r="AI6" s="48">
        <v>671.75200000000018</v>
      </c>
      <c r="AJ6" s="49"/>
      <c r="AK6" s="56"/>
    </row>
    <row r="7" spans="1:43" ht="12" customHeight="1" x14ac:dyDescent="0.15">
      <c r="A7" s="114" t="s">
        <v>50</v>
      </c>
      <c r="B7" s="117">
        <v>4.51</v>
      </c>
      <c r="C7" s="48">
        <v>4.51</v>
      </c>
      <c r="D7" s="48">
        <v>5.31</v>
      </c>
      <c r="E7" s="48">
        <v>5.31</v>
      </c>
      <c r="F7" s="48">
        <v>5.31</v>
      </c>
      <c r="G7" s="50">
        <v>5.31</v>
      </c>
      <c r="H7" s="50">
        <v>6.18</v>
      </c>
      <c r="I7" s="50">
        <v>6.18</v>
      </c>
      <c r="J7" s="49">
        <v>6.18</v>
      </c>
      <c r="K7" s="116">
        <v>9.34</v>
      </c>
      <c r="L7" s="48">
        <v>0</v>
      </c>
      <c r="M7" s="48">
        <v>0</v>
      </c>
      <c r="N7" s="48">
        <v>0</v>
      </c>
      <c r="O7" s="50">
        <v>0</v>
      </c>
      <c r="P7" s="48">
        <v>0</v>
      </c>
      <c r="Q7" s="50">
        <v>0</v>
      </c>
      <c r="R7" s="50">
        <v>0</v>
      </c>
      <c r="S7" s="117">
        <v>-0.32</v>
      </c>
      <c r="T7" s="48">
        <v>4.1900000000000004</v>
      </c>
      <c r="U7" s="48">
        <v>9.5</v>
      </c>
      <c r="V7" s="48">
        <v>1</v>
      </c>
      <c r="W7" s="50">
        <v>6.31</v>
      </c>
      <c r="X7" s="50">
        <v>2.06</v>
      </c>
      <c r="Y7" s="50">
        <v>3.4599999999999982</v>
      </c>
      <c r="Z7" s="49">
        <v>4.4599999999999973</v>
      </c>
      <c r="AA7" s="117">
        <v>9.02</v>
      </c>
      <c r="AB7" s="48">
        <v>4.1900000000000004</v>
      </c>
      <c r="AC7" s="48">
        <v>9.5</v>
      </c>
      <c r="AD7" s="48">
        <v>1</v>
      </c>
      <c r="AE7" s="48">
        <v>1.5299999999999994</v>
      </c>
      <c r="AF7" s="48">
        <v>2.0599999999999987</v>
      </c>
      <c r="AG7" s="48">
        <v>3.4599999999999982</v>
      </c>
      <c r="AH7" s="50">
        <v>4.4599999999999973</v>
      </c>
      <c r="AI7" s="663">
        <v>10.64</v>
      </c>
      <c r="AJ7" s="49"/>
      <c r="AK7" s="456"/>
    </row>
    <row r="8" spans="1:43" ht="12" customHeight="1" x14ac:dyDescent="0.15">
      <c r="A8" s="114" t="s">
        <v>54</v>
      </c>
      <c r="B8" s="117">
        <v>345.74</v>
      </c>
      <c r="C8" s="48">
        <v>345.74</v>
      </c>
      <c r="D8" s="48">
        <v>407.48</v>
      </c>
      <c r="E8" s="48">
        <v>407.48</v>
      </c>
      <c r="F8" s="48">
        <v>407.48</v>
      </c>
      <c r="G8" s="50">
        <v>407.48</v>
      </c>
      <c r="H8" s="50">
        <v>664.52</v>
      </c>
      <c r="I8" s="50">
        <v>664.52</v>
      </c>
      <c r="J8" s="49">
        <v>664.52</v>
      </c>
      <c r="K8" s="116">
        <v>345.49</v>
      </c>
      <c r="L8" s="48">
        <v>345.83</v>
      </c>
      <c r="M8" s="48">
        <v>407.00220000000002</v>
      </c>
      <c r="N8" s="48">
        <v>406.2911882029598</v>
      </c>
      <c r="O8" s="50">
        <v>407.58140000000009</v>
      </c>
      <c r="P8" s="48">
        <v>409.57</v>
      </c>
      <c r="Q8" s="50">
        <v>657.8</v>
      </c>
      <c r="R8" s="663">
        <v>624.67999999999995</v>
      </c>
      <c r="S8" s="117">
        <v>1.34</v>
      </c>
      <c r="T8" s="48">
        <v>1.25</v>
      </c>
      <c r="U8" s="48">
        <v>1.7281560000001264</v>
      </c>
      <c r="V8" s="48">
        <v>2.9169677970403427</v>
      </c>
      <c r="W8" s="50">
        <v>2.8155677970402735</v>
      </c>
      <c r="X8" s="50">
        <v>0.73000000000001819</v>
      </c>
      <c r="Y8" s="50">
        <v>7.4500000000000455</v>
      </c>
      <c r="Z8" s="713">
        <v>47.28</v>
      </c>
      <c r="AA8" s="117">
        <v>346.83</v>
      </c>
      <c r="AB8" s="48">
        <v>347.08</v>
      </c>
      <c r="AC8" s="48">
        <v>408.73</v>
      </c>
      <c r="AD8" s="48">
        <v>409.20815600000014</v>
      </c>
      <c r="AE8" s="219">
        <v>410.39696779704036</v>
      </c>
      <c r="AF8" s="48">
        <v>410.3</v>
      </c>
      <c r="AG8" s="219">
        <v>665.25</v>
      </c>
      <c r="AH8" s="457">
        <v>671.97</v>
      </c>
      <c r="AI8" s="880">
        <v>711.8</v>
      </c>
      <c r="AJ8" s="49"/>
      <c r="AK8" s="456"/>
    </row>
    <row r="9" spans="1:43" ht="12" customHeight="1" x14ac:dyDescent="0.15">
      <c r="A9" s="114" t="s">
        <v>11</v>
      </c>
      <c r="B9" s="117">
        <v>108.98</v>
      </c>
      <c r="C9" s="48">
        <v>108.98</v>
      </c>
      <c r="D9" s="48">
        <v>128.44</v>
      </c>
      <c r="E9" s="48">
        <v>128.44</v>
      </c>
      <c r="F9" s="48">
        <v>128.44</v>
      </c>
      <c r="G9" s="50">
        <v>128.44</v>
      </c>
      <c r="H9" s="50">
        <v>149.34</v>
      </c>
      <c r="I9" s="50">
        <v>149.34</v>
      </c>
      <c r="J9" s="49">
        <v>149.34</v>
      </c>
      <c r="K9" s="116">
        <v>55</v>
      </c>
      <c r="L9" s="48">
        <v>34</v>
      </c>
      <c r="M9" s="48">
        <v>80</v>
      </c>
      <c r="N9" s="48">
        <v>39</v>
      </c>
      <c r="O9" s="50">
        <v>28</v>
      </c>
      <c r="P9" s="48">
        <v>62</v>
      </c>
      <c r="Q9" s="50">
        <v>60</v>
      </c>
      <c r="R9" s="50">
        <v>39</v>
      </c>
      <c r="S9" s="117">
        <v>23.980000000000047</v>
      </c>
      <c r="T9" s="48">
        <v>42.980000000000047</v>
      </c>
      <c r="U9" s="48">
        <v>17.44000000000004</v>
      </c>
      <c r="V9" s="48">
        <v>46.440000000000055</v>
      </c>
      <c r="W9" s="50">
        <v>67.440000000000055</v>
      </c>
      <c r="X9" s="50">
        <v>33.440000000000055</v>
      </c>
      <c r="Y9" s="50">
        <v>62.780000000000058</v>
      </c>
      <c r="Z9" s="49">
        <v>113.12000000000006</v>
      </c>
      <c r="AA9" s="117">
        <v>78.980000000000047</v>
      </c>
      <c r="AB9" s="48">
        <v>76.980000000000047</v>
      </c>
      <c r="AC9" s="48">
        <v>97.44000000000004</v>
      </c>
      <c r="AD9" s="48">
        <v>85.440000000000055</v>
      </c>
      <c r="AE9" s="48">
        <v>95.440000000000055</v>
      </c>
      <c r="AF9" s="48">
        <v>95.440000000000055</v>
      </c>
      <c r="AG9" s="48">
        <v>122.78000000000006</v>
      </c>
      <c r="AH9" s="50">
        <v>152.12000000000006</v>
      </c>
      <c r="AI9" s="663">
        <v>202.46000000000006</v>
      </c>
      <c r="AJ9" s="49"/>
    </row>
    <row r="10" spans="1:43" ht="12" customHeight="1" x14ac:dyDescent="0.15">
      <c r="A10" s="918" t="s">
        <v>730</v>
      </c>
      <c r="B10" s="117">
        <v>4.51</v>
      </c>
      <c r="C10" s="48">
        <v>4.51</v>
      </c>
      <c r="D10" s="48">
        <v>5.31</v>
      </c>
      <c r="E10" s="48">
        <v>5.31</v>
      </c>
      <c r="F10" s="48">
        <v>5.31</v>
      </c>
      <c r="G10" s="50">
        <v>5.31</v>
      </c>
      <c r="H10" s="50">
        <v>6.18</v>
      </c>
      <c r="I10" s="50">
        <v>6.18</v>
      </c>
      <c r="J10" s="49">
        <v>6.18</v>
      </c>
      <c r="K10" s="116">
        <v>0</v>
      </c>
      <c r="L10" s="48">
        <v>0.46</v>
      </c>
      <c r="M10" s="48">
        <v>0.41</v>
      </c>
      <c r="N10" s="48">
        <v>0.34</v>
      </c>
      <c r="O10" s="50">
        <v>1.42</v>
      </c>
      <c r="P10" s="48">
        <v>0.71</v>
      </c>
      <c r="Q10" s="50">
        <v>0</v>
      </c>
      <c r="R10" s="50">
        <v>0.55000000000000004</v>
      </c>
      <c r="S10" s="117">
        <v>8</v>
      </c>
      <c r="T10" s="48">
        <v>8.56</v>
      </c>
      <c r="U10" s="48">
        <v>10.210000000000001</v>
      </c>
      <c r="V10" s="48">
        <v>9.870000000000001</v>
      </c>
      <c r="W10" s="50">
        <v>9.1999999999999993</v>
      </c>
      <c r="X10" s="50">
        <v>9.91</v>
      </c>
      <c r="Y10" s="50">
        <v>11.489999999999998</v>
      </c>
      <c r="Z10" s="49">
        <v>11.809999999999999</v>
      </c>
      <c r="AA10" s="117">
        <v>8</v>
      </c>
      <c r="AB10" s="220">
        <v>9.02</v>
      </c>
      <c r="AC10" s="220">
        <v>10.62</v>
      </c>
      <c r="AD10" s="220">
        <v>10.210000000000001</v>
      </c>
      <c r="AE10" s="220">
        <v>10.62</v>
      </c>
      <c r="AF10" s="220">
        <v>10.62</v>
      </c>
      <c r="AG10" s="48">
        <v>11.489999999999998</v>
      </c>
      <c r="AH10" s="50">
        <v>12.36</v>
      </c>
      <c r="AI10" s="663">
        <v>12.36</v>
      </c>
      <c r="AJ10" s="221"/>
    </row>
    <row r="11" spans="1:43" ht="12" customHeight="1" x14ac:dyDescent="0.15">
      <c r="A11" s="114" t="s">
        <v>5</v>
      </c>
      <c r="B11" s="122">
        <v>1083.79</v>
      </c>
      <c r="C11" s="118">
        <v>1083.79</v>
      </c>
      <c r="D11" s="118">
        <v>1272.8599999999999</v>
      </c>
      <c r="E11" s="118">
        <v>1272.8599999999999</v>
      </c>
      <c r="F11" s="48">
        <v>1272.8599999999999</v>
      </c>
      <c r="G11" s="50">
        <v>1272.8599999999999</v>
      </c>
      <c r="H11" s="50">
        <v>1341.14</v>
      </c>
      <c r="I11" s="50">
        <v>1341.14</v>
      </c>
      <c r="J11" s="49">
        <v>1341.14</v>
      </c>
      <c r="K11" s="116">
        <v>1026.7</v>
      </c>
      <c r="L11" s="48">
        <v>996.8</v>
      </c>
      <c r="M11" s="48">
        <v>1028.26</v>
      </c>
      <c r="N11" s="48">
        <v>1190.78</v>
      </c>
      <c r="O11" s="50">
        <v>1184.99</v>
      </c>
      <c r="P11" s="48">
        <v>1205.69</v>
      </c>
      <c r="Q11" s="50">
        <v>1361.89</v>
      </c>
      <c r="R11" s="50">
        <v>1311.26</v>
      </c>
      <c r="S11" s="117">
        <v>165.47</v>
      </c>
      <c r="T11" s="48">
        <v>195.37</v>
      </c>
      <c r="U11" s="48">
        <v>352.98</v>
      </c>
      <c r="V11" s="48">
        <v>209.37000000000012</v>
      </c>
      <c r="W11" s="50">
        <v>215.16000000000008</v>
      </c>
      <c r="X11" s="50">
        <v>194.46000000000004</v>
      </c>
      <c r="Y11" s="50">
        <v>106.53999999999996</v>
      </c>
      <c r="Z11" s="49">
        <v>136.42000000000007</v>
      </c>
      <c r="AA11" s="122">
        <v>1192.17</v>
      </c>
      <c r="AB11" s="118">
        <v>1192.17</v>
      </c>
      <c r="AC11" s="118">
        <v>1381.24</v>
      </c>
      <c r="AD11" s="118">
        <v>1400.15</v>
      </c>
      <c r="AE11" s="118">
        <v>1400.15</v>
      </c>
      <c r="AF11" s="220">
        <v>1400.15</v>
      </c>
      <c r="AG11" s="118">
        <v>1468.43</v>
      </c>
      <c r="AH11" s="164">
        <v>1447.68</v>
      </c>
      <c r="AI11" s="662">
        <v>1475.2540000000001</v>
      </c>
      <c r="AJ11" s="221"/>
    </row>
    <row r="12" spans="1:43" s="2" customFormat="1" ht="12" customHeight="1" x14ac:dyDescent="0.15">
      <c r="A12" s="127" t="s">
        <v>65</v>
      </c>
      <c r="B12" s="459"/>
      <c r="C12" s="460"/>
      <c r="D12" s="460"/>
      <c r="E12" s="460"/>
      <c r="F12" s="460"/>
      <c r="G12" s="461"/>
      <c r="H12" s="461"/>
      <c r="I12" s="461"/>
      <c r="J12" s="462"/>
      <c r="K12" s="483">
        <f>SUM(K5:K11)</f>
        <v>1910.22</v>
      </c>
      <c r="L12" s="460">
        <f>SUM(L5:L11)</f>
        <v>1850.12</v>
      </c>
      <c r="M12" s="460">
        <f t="shared" ref="M12:R12" si="0">SUM(M5:M11)</f>
        <v>2069.6522</v>
      </c>
      <c r="N12" s="460">
        <f t="shared" si="0"/>
        <v>2269.2811882029596</v>
      </c>
      <c r="O12" s="460">
        <f t="shared" si="0"/>
        <v>2213.5914000000002</v>
      </c>
      <c r="P12" s="460">
        <f t="shared" si="0"/>
        <v>2306.5</v>
      </c>
      <c r="Q12" s="460">
        <f t="shared" si="0"/>
        <v>2714.8599999999997</v>
      </c>
      <c r="R12" s="460">
        <f t="shared" si="0"/>
        <v>2586.3040000000001</v>
      </c>
      <c r="S12" s="968"/>
      <c r="T12" s="463"/>
      <c r="U12" s="463"/>
      <c r="V12" s="463"/>
      <c r="W12" s="464"/>
      <c r="X12" s="464"/>
      <c r="Y12" s="464"/>
      <c r="Z12" s="465"/>
      <c r="AA12" s="466"/>
      <c r="AB12" s="467"/>
      <c r="AC12" s="467"/>
      <c r="AD12" s="467"/>
      <c r="AE12" s="467"/>
      <c r="AF12" s="467"/>
      <c r="AG12" s="467"/>
      <c r="AH12" s="468"/>
      <c r="AI12" s="468"/>
      <c r="AJ12" s="221"/>
    </row>
    <row r="13" spans="1:43" ht="12" customHeight="1" x14ac:dyDescent="0.15">
      <c r="A13" s="88" t="s">
        <v>61</v>
      </c>
      <c r="B13" s="469"/>
      <c r="C13" s="470"/>
      <c r="D13" s="470"/>
      <c r="E13" s="470"/>
      <c r="F13" s="470"/>
      <c r="G13" s="471"/>
      <c r="H13" s="471"/>
      <c r="I13" s="471"/>
      <c r="J13" s="472"/>
      <c r="K13" s="473"/>
      <c r="L13" s="470"/>
      <c r="M13" s="470"/>
      <c r="N13" s="470"/>
      <c r="O13" s="471"/>
      <c r="P13" s="470"/>
      <c r="Q13" s="471"/>
      <c r="R13" s="471"/>
      <c r="S13" s="469"/>
      <c r="T13" s="470"/>
      <c r="U13" s="470"/>
      <c r="V13" s="470"/>
      <c r="W13" s="471"/>
      <c r="X13" s="471"/>
      <c r="Y13" s="471"/>
      <c r="Z13" s="472"/>
      <c r="AA13" s="474"/>
      <c r="AB13" s="220"/>
      <c r="AC13" s="220"/>
      <c r="AD13" s="220"/>
      <c r="AE13" s="220"/>
      <c r="AF13" s="220"/>
      <c r="AG13" s="220"/>
      <c r="AH13" s="475"/>
      <c r="AI13" s="475"/>
      <c r="AJ13" s="221"/>
      <c r="AK13" s="456"/>
    </row>
    <row r="14" spans="1:43" ht="12" customHeight="1" x14ac:dyDescent="0.15">
      <c r="A14" s="963" t="s">
        <v>3</v>
      </c>
      <c r="B14" s="466"/>
      <c r="C14" s="467"/>
      <c r="D14" s="220"/>
      <c r="E14" s="220"/>
      <c r="F14" s="48"/>
      <c r="G14" s="50"/>
      <c r="H14" s="50"/>
      <c r="I14" s="50"/>
      <c r="J14" s="49"/>
      <c r="K14" s="116"/>
      <c r="L14" s="48"/>
      <c r="M14" s="48"/>
      <c r="N14" s="48"/>
      <c r="O14" s="50"/>
      <c r="P14" s="48"/>
      <c r="Q14" s="50"/>
      <c r="R14" s="50"/>
      <c r="S14" s="969"/>
      <c r="T14" s="476"/>
      <c r="U14" s="476"/>
      <c r="V14" s="476"/>
      <c r="W14" s="477"/>
      <c r="X14" s="477"/>
      <c r="Y14" s="477"/>
      <c r="Z14" s="478"/>
      <c r="AA14" s="474"/>
      <c r="AB14" s="220"/>
      <c r="AC14" s="220"/>
      <c r="AD14" s="220"/>
      <c r="AE14" s="220"/>
      <c r="AF14" s="475"/>
      <c r="AG14" s="475"/>
      <c r="AH14" s="475"/>
      <c r="AI14" s="475"/>
      <c r="AJ14" s="221"/>
      <c r="AK14" s="456"/>
    </row>
    <row r="15" spans="1:43" ht="12" customHeight="1" x14ac:dyDescent="0.15">
      <c r="A15" s="963" t="s">
        <v>54</v>
      </c>
      <c r="B15" s="459"/>
      <c r="C15" s="460"/>
      <c r="D15" s="460"/>
      <c r="E15" s="460"/>
      <c r="F15" s="48"/>
      <c r="G15" s="50"/>
      <c r="H15" s="50"/>
      <c r="I15" s="50"/>
      <c r="J15" s="49"/>
      <c r="K15" s="483"/>
      <c r="L15" s="48"/>
      <c r="M15" s="48"/>
      <c r="N15" s="48"/>
      <c r="O15" s="50"/>
      <c r="P15" s="48"/>
      <c r="Q15" s="50"/>
      <c r="R15" s="50"/>
      <c r="S15" s="970"/>
      <c r="T15" s="479"/>
      <c r="U15" s="479"/>
      <c r="V15" s="479"/>
      <c r="W15" s="480"/>
      <c r="X15" s="480"/>
      <c r="Y15" s="480"/>
      <c r="Z15" s="481"/>
      <c r="AA15" s="474"/>
      <c r="AB15" s="220"/>
      <c r="AC15" s="220"/>
      <c r="AD15" s="220"/>
      <c r="AE15" s="220"/>
      <c r="AF15" s="475"/>
      <c r="AG15" s="475"/>
      <c r="AH15" s="475"/>
      <c r="AI15" s="475"/>
      <c r="AJ15" s="221"/>
      <c r="AK15" s="456"/>
      <c r="AL15" s="2"/>
      <c r="AM15" s="2"/>
      <c r="AN15" s="2"/>
      <c r="AO15" s="2"/>
      <c r="AP15" s="2"/>
      <c r="AQ15" s="2"/>
    </row>
    <row r="16" spans="1:43" ht="12" customHeight="1" x14ac:dyDescent="0.15">
      <c r="A16" s="963" t="s">
        <v>5</v>
      </c>
      <c r="B16" s="122"/>
      <c r="C16" s="118"/>
      <c r="D16" s="118"/>
      <c r="E16" s="118"/>
      <c r="F16" s="118"/>
      <c r="G16" s="164"/>
      <c r="H16" s="164"/>
      <c r="I16" s="164"/>
      <c r="J16" s="125"/>
      <c r="K16" s="965"/>
      <c r="L16" s="118"/>
      <c r="M16" s="118"/>
      <c r="N16" s="118"/>
      <c r="O16" s="164"/>
      <c r="P16" s="164"/>
      <c r="Q16" s="164"/>
      <c r="R16" s="164"/>
      <c r="S16" s="459"/>
      <c r="T16" s="460"/>
      <c r="U16" s="460"/>
      <c r="V16" s="460"/>
      <c r="W16" s="461"/>
      <c r="X16" s="461"/>
      <c r="Y16" s="461"/>
      <c r="Z16" s="462"/>
      <c r="AA16" s="482"/>
      <c r="AB16" s="220"/>
      <c r="AC16" s="220"/>
      <c r="AD16" s="220"/>
      <c r="AE16" s="220"/>
      <c r="AF16" s="475"/>
      <c r="AG16" s="475"/>
      <c r="AH16" s="475"/>
      <c r="AI16" s="475"/>
      <c r="AJ16" s="221"/>
    </row>
    <row r="17" spans="1:36" ht="12" customHeight="1" x14ac:dyDescent="0.15">
      <c r="A17" s="88" t="s">
        <v>66</v>
      </c>
      <c r="B17" s="469"/>
      <c r="C17" s="470"/>
      <c r="D17" s="470"/>
      <c r="E17" s="470"/>
      <c r="F17" s="118"/>
      <c r="G17" s="164"/>
      <c r="H17" s="164"/>
      <c r="I17" s="164"/>
      <c r="J17" s="125"/>
      <c r="K17" s="483"/>
      <c r="L17" s="48"/>
      <c r="M17" s="48"/>
      <c r="N17" s="48"/>
      <c r="O17" s="50"/>
      <c r="P17" s="50"/>
      <c r="Q17" s="50"/>
      <c r="R17" s="50"/>
      <c r="S17" s="466"/>
      <c r="T17" s="479"/>
      <c r="U17" s="479"/>
      <c r="V17" s="479"/>
      <c r="W17" s="480"/>
      <c r="X17" s="480"/>
      <c r="Y17" s="480"/>
      <c r="Z17" s="481"/>
      <c r="AA17" s="117"/>
      <c r="AB17" s="220"/>
      <c r="AC17" s="220"/>
      <c r="AD17" s="220"/>
      <c r="AE17" s="220"/>
      <c r="AF17" s="475"/>
      <c r="AG17" s="475"/>
      <c r="AH17" s="475"/>
      <c r="AI17" s="475"/>
      <c r="AJ17" s="221"/>
    </row>
    <row r="18" spans="1:36" ht="12" customHeight="1" thickBot="1" x14ac:dyDescent="0.2">
      <c r="A18" s="958" t="s">
        <v>72</v>
      </c>
      <c r="B18" s="98"/>
      <c r="C18" s="99"/>
      <c r="D18" s="99"/>
      <c r="E18" s="99"/>
      <c r="F18" s="484"/>
      <c r="G18" s="485"/>
      <c r="H18" s="485"/>
      <c r="I18" s="485"/>
      <c r="J18" s="486"/>
      <c r="K18" s="966"/>
      <c r="L18" s="484"/>
      <c r="M18" s="484"/>
      <c r="N18" s="484"/>
      <c r="O18" s="485"/>
      <c r="P18" s="485"/>
      <c r="Q18" s="485"/>
      <c r="R18" s="485"/>
      <c r="S18" s="971"/>
      <c r="T18" s="487"/>
      <c r="U18" s="487"/>
      <c r="V18" s="487"/>
      <c r="W18" s="488"/>
      <c r="X18" s="488"/>
      <c r="Y18" s="488"/>
      <c r="Z18" s="489"/>
      <c r="AA18" s="136"/>
      <c r="AB18" s="490"/>
      <c r="AC18" s="490"/>
      <c r="AD18" s="490"/>
      <c r="AE18" s="490"/>
      <c r="AF18" s="491"/>
      <c r="AG18" s="491"/>
      <c r="AH18" s="491"/>
      <c r="AI18" s="491"/>
      <c r="AJ18" s="492"/>
    </row>
    <row r="19" spans="1:36" s="333" customFormat="1" ht="12" customHeight="1" thickBot="1" x14ac:dyDescent="0.2">
      <c r="A19" s="244" t="s">
        <v>14</v>
      </c>
      <c r="B19" s="263" t="s">
        <v>115</v>
      </c>
      <c r="C19" s="264" t="s">
        <v>162</v>
      </c>
      <c r="D19" s="264" t="s">
        <v>169</v>
      </c>
      <c r="E19" s="265" t="s">
        <v>169</v>
      </c>
      <c r="F19" s="265" t="s">
        <v>169</v>
      </c>
      <c r="G19" s="265" t="s">
        <v>716</v>
      </c>
      <c r="H19" s="265" t="s">
        <v>820</v>
      </c>
      <c r="I19" s="265" t="s">
        <v>997</v>
      </c>
      <c r="J19" s="266" t="s">
        <v>997</v>
      </c>
      <c r="K19" s="543"/>
      <c r="L19" s="494"/>
      <c r="M19" s="495"/>
      <c r="N19" s="495"/>
      <c r="O19" s="495"/>
      <c r="P19" s="495"/>
      <c r="Q19" s="495"/>
      <c r="R19" s="252"/>
      <c r="S19" s="253"/>
      <c r="T19" s="494"/>
      <c r="U19" s="495"/>
      <c r="V19" s="495"/>
      <c r="W19" s="495"/>
      <c r="X19" s="495"/>
      <c r="Y19" s="495"/>
      <c r="Z19" s="252"/>
      <c r="AA19" s="264" t="s">
        <v>115</v>
      </c>
      <c r="AB19" s="264" t="s">
        <v>115</v>
      </c>
      <c r="AC19" s="264" t="s">
        <v>169</v>
      </c>
      <c r="AD19" s="264" t="s">
        <v>169</v>
      </c>
      <c r="AE19" s="264" t="s">
        <v>169</v>
      </c>
      <c r="AF19" s="265" t="s">
        <v>716</v>
      </c>
      <c r="AG19" s="265" t="s">
        <v>820</v>
      </c>
      <c r="AH19" s="265" t="s">
        <v>997</v>
      </c>
      <c r="AI19" s="265" t="s">
        <v>997</v>
      </c>
      <c r="AJ19" s="266" t="s">
        <v>997</v>
      </c>
    </row>
    <row r="20" spans="1:36" s="333" customFormat="1" ht="12" customHeight="1" x14ac:dyDescent="0.15">
      <c r="A20" s="332"/>
      <c r="B20" s="146"/>
      <c r="C20" s="146"/>
      <c r="D20" s="146"/>
      <c r="E20" s="146"/>
      <c r="F20" s="146"/>
      <c r="G20" s="146"/>
      <c r="H20" s="146"/>
      <c r="I20" s="146"/>
      <c r="J20" s="146"/>
      <c r="K20" s="148"/>
      <c r="L20" s="496"/>
      <c r="M20" s="496"/>
      <c r="N20" s="496"/>
      <c r="O20" s="496"/>
      <c r="P20" s="496"/>
      <c r="Q20" s="496"/>
      <c r="R20" s="496"/>
      <c r="S20" s="496"/>
      <c r="T20" s="496"/>
      <c r="U20" s="496"/>
      <c r="V20" s="496"/>
      <c r="W20" s="496"/>
      <c r="X20" s="496"/>
      <c r="Y20" s="496"/>
      <c r="Z20" s="496"/>
      <c r="AA20" s="146"/>
      <c r="AB20" s="146"/>
      <c r="AC20" s="146"/>
      <c r="AD20" s="146"/>
      <c r="AE20" s="146"/>
      <c r="AF20" s="146"/>
      <c r="AG20" s="146"/>
      <c r="AH20" s="146"/>
      <c r="AI20" s="146"/>
      <c r="AJ20" s="146"/>
    </row>
    <row r="21" spans="1:36" ht="12" customHeight="1" x14ac:dyDescent="0.15">
      <c r="A21" s="453"/>
      <c r="B21" s="453"/>
      <c r="C21" s="453"/>
      <c r="D21" s="453"/>
      <c r="E21" s="453"/>
      <c r="F21" s="453"/>
      <c r="G21" s="453"/>
      <c r="H21" s="453"/>
      <c r="I21" s="453"/>
      <c r="J21" s="453"/>
      <c r="K21" s="453"/>
      <c r="L21" s="453"/>
      <c r="M21" s="453"/>
      <c r="N21" s="453"/>
      <c r="O21" s="453"/>
      <c r="P21" s="453"/>
      <c r="Q21" s="453"/>
      <c r="R21" s="497"/>
      <c r="S21" s="155"/>
      <c r="T21" s="155"/>
      <c r="U21" s="155"/>
      <c r="V21" s="155"/>
      <c r="W21" s="155"/>
      <c r="X21" s="155"/>
      <c r="Y21" s="155"/>
      <c r="Z21" s="155"/>
      <c r="AA21" s="155"/>
      <c r="AB21" s="155"/>
      <c r="AC21" s="155"/>
      <c r="AD21" s="155"/>
      <c r="AE21" s="155"/>
      <c r="AF21" s="155"/>
      <c r="AG21" s="155"/>
      <c r="AH21" s="155"/>
      <c r="AI21" s="155"/>
      <c r="AJ21" s="155"/>
    </row>
    <row r="22" spans="1:36" ht="12" customHeight="1" x14ac:dyDescent="0.15">
      <c r="A22" s="56" t="s">
        <v>1010</v>
      </c>
      <c r="B22" s="67"/>
      <c r="C22" s="67"/>
      <c r="D22" s="67"/>
      <c r="E22" s="67"/>
      <c r="F22" s="67"/>
      <c r="G22" s="67"/>
      <c r="H22" s="67"/>
      <c r="I22" s="67"/>
      <c r="J22" s="67"/>
      <c r="K22" s="67"/>
      <c r="L22" s="67"/>
      <c r="M22" s="67"/>
      <c r="N22" s="67"/>
      <c r="O22" s="67"/>
      <c r="P22" s="67"/>
      <c r="Q22" s="67"/>
      <c r="R22" s="77"/>
    </row>
    <row r="23" spans="1:36" ht="12" customHeight="1" x14ac:dyDescent="0.15">
      <c r="A23" s="1" t="s">
        <v>722</v>
      </c>
    </row>
    <row r="24" spans="1:36" ht="12" customHeight="1" x14ac:dyDescent="0.15">
      <c r="A24" s="1" t="s">
        <v>791</v>
      </c>
    </row>
    <row r="25" spans="1:36" ht="12" customHeight="1" x14ac:dyDescent="0.15">
      <c r="A25" s="1" t="s">
        <v>480</v>
      </c>
    </row>
    <row r="26" spans="1:36" ht="12" customHeight="1" x14ac:dyDescent="0.15">
      <c r="A26" s="1" t="s">
        <v>723</v>
      </c>
    </row>
    <row r="27" spans="1:36" ht="12" customHeight="1" x14ac:dyDescent="0.15">
      <c r="A27" s="1" t="s">
        <v>481</v>
      </c>
    </row>
    <row r="28" spans="1:36" s="5" customFormat="1" ht="12" customHeight="1" x14ac:dyDescent="0.15">
      <c r="A28" s="5" t="s">
        <v>482</v>
      </c>
    </row>
    <row r="29" spans="1:36" s="5" customFormat="1" ht="12" customHeight="1" x14ac:dyDescent="0.15">
      <c r="A29" s="5" t="s">
        <v>483</v>
      </c>
    </row>
    <row r="30" spans="1:36" s="5" customFormat="1" ht="12" customHeight="1" x14ac:dyDescent="0.15">
      <c r="A30" s="5" t="s">
        <v>484</v>
      </c>
    </row>
    <row r="31" spans="1:36" s="5" customFormat="1" ht="12" customHeight="1" x14ac:dyDescent="0.15">
      <c r="A31" s="5" t="s">
        <v>485</v>
      </c>
    </row>
    <row r="32" spans="1:36" s="5" customFormat="1" ht="12" customHeight="1" x14ac:dyDescent="0.15">
      <c r="A32" s="5" t="s">
        <v>486</v>
      </c>
    </row>
    <row r="33" spans="1:1" s="5" customFormat="1" ht="12" customHeight="1" x14ac:dyDescent="0.15">
      <c r="A33" s="5" t="s">
        <v>487</v>
      </c>
    </row>
    <row r="34" spans="1:1" s="5" customFormat="1" ht="12" customHeight="1" x14ac:dyDescent="0.15">
      <c r="A34" s="5" t="s">
        <v>488</v>
      </c>
    </row>
    <row r="35" spans="1:1" s="5" customFormat="1" ht="12" customHeight="1" x14ac:dyDescent="0.15">
      <c r="A35" s="5" t="s">
        <v>715</v>
      </c>
    </row>
    <row r="36" spans="1:1" ht="12" customHeight="1" x14ac:dyDescent="0.15">
      <c r="A36" s="1" t="s">
        <v>790</v>
      </c>
    </row>
    <row r="37" spans="1:1" s="155" customFormat="1" ht="12" customHeight="1" x14ac:dyDescent="0.15"/>
    <row r="38" spans="1:1" ht="12" customHeight="1" x14ac:dyDescent="0.15">
      <c r="A38" s="56" t="s">
        <v>1011</v>
      </c>
    </row>
    <row r="39" spans="1:1" ht="12" customHeight="1" x14ac:dyDescent="0.15">
      <c r="A39" s="1" t="s">
        <v>760</v>
      </c>
    </row>
    <row r="40" spans="1:1" ht="11.45" customHeight="1" x14ac:dyDescent="0.15">
      <c r="A40" s="1" t="s">
        <v>795</v>
      </c>
    </row>
    <row r="41" spans="1:1" s="5" customFormat="1" ht="12" customHeight="1" x14ac:dyDescent="0.15">
      <c r="A41" s="5" t="s">
        <v>489</v>
      </c>
    </row>
    <row r="42" spans="1:1" s="5" customFormat="1" ht="12" customHeight="1" x14ac:dyDescent="0.15">
      <c r="A42" s="5" t="s">
        <v>761</v>
      </c>
    </row>
    <row r="43" spans="1:1" s="5" customFormat="1" ht="12" customHeight="1" x14ac:dyDescent="0.15">
      <c r="A43" s="5" t="s">
        <v>490</v>
      </c>
    </row>
    <row r="44" spans="1:1" s="5" customFormat="1" ht="12" customHeight="1" x14ac:dyDescent="0.15">
      <c r="A44" s="5" t="s">
        <v>491</v>
      </c>
    </row>
    <row r="45" spans="1:1" s="5" customFormat="1" ht="12" customHeight="1" x14ac:dyDescent="0.15">
      <c r="A45" s="5" t="s">
        <v>492</v>
      </c>
    </row>
    <row r="46" spans="1:1" s="5" customFormat="1" ht="12" customHeight="1" x14ac:dyDescent="0.15">
      <c r="A46" s="5" t="s">
        <v>493</v>
      </c>
    </row>
    <row r="47" spans="1:1" s="5" customFormat="1" ht="12" customHeight="1" x14ac:dyDescent="0.15">
      <c r="A47" s="5" t="s">
        <v>494</v>
      </c>
    </row>
    <row r="48" spans="1:1" s="5" customFormat="1" ht="12" customHeight="1" x14ac:dyDescent="0.15">
      <c r="A48" s="5" t="s">
        <v>495</v>
      </c>
    </row>
    <row r="49" spans="1:1" s="5" customFormat="1" ht="12" customHeight="1" x14ac:dyDescent="0.15">
      <c r="A49" s="5" t="s">
        <v>496</v>
      </c>
    </row>
    <row r="50" spans="1:1" s="5" customFormat="1" ht="12" customHeight="1" x14ac:dyDescent="0.15">
      <c r="A50" s="5" t="s">
        <v>497</v>
      </c>
    </row>
    <row r="51" spans="1:1" s="5" customFormat="1" ht="12" customHeight="1" x14ac:dyDescent="0.15">
      <c r="A51" s="5" t="s">
        <v>762</v>
      </c>
    </row>
    <row r="52" spans="1:1" ht="11.45" customHeight="1" x14ac:dyDescent="0.15">
      <c r="A52" s="1" t="s">
        <v>794</v>
      </c>
    </row>
    <row r="53" spans="1:1" s="155" customFormat="1" ht="12" customHeight="1" x14ac:dyDescent="0.15"/>
    <row r="54" spans="1:1" ht="12" customHeight="1" x14ac:dyDescent="0.15">
      <c r="A54" s="56" t="s">
        <v>1012</v>
      </c>
    </row>
    <row r="55" spans="1:1" ht="12" customHeight="1" x14ac:dyDescent="0.15">
      <c r="A55" s="1" t="s">
        <v>763</v>
      </c>
    </row>
    <row r="56" spans="1:1" ht="12" customHeight="1" x14ac:dyDescent="0.15">
      <c r="A56" s="1" t="s">
        <v>793</v>
      </c>
    </row>
    <row r="57" spans="1:1" ht="12" customHeight="1" x14ac:dyDescent="0.15">
      <c r="A57" s="1" t="s">
        <v>498</v>
      </c>
    </row>
    <row r="58" spans="1:1" s="5" customFormat="1" ht="12" customHeight="1" x14ac:dyDescent="0.15">
      <c r="A58" s="5" t="s">
        <v>764</v>
      </c>
    </row>
    <row r="59" spans="1:1" s="5" customFormat="1" ht="12" customHeight="1" x14ac:dyDescent="0.15">
      <c r="A59" s="5" t="s">
        <v>499</v>
      </c>
    </row>
    <row r="60" spans="1:1" s="5" customFormat="1" ht="12" customHeight="1" x14ac:dyDescent="0.15">
      <c r="A60" s="5" t="s">
        <v>500</v>
      </c>
    </row>
    <row r="61" spans="1:1" s="5" customFormat="1" ht="12" customHeight="1" x14ac:dyDescent="0.15">
      <c r="A61" s="5" t="s">
        <v>501</v>
      </c>
    </row>
    <row r="62" spans="1:1" s="5" customFormat="1" ht="12" customHeight="1" x14ac:dyDescent="0.15">
      <c r="A62" s="5" t="s">
        <v>502</v>
      </c>
    </row>
    <row r="63" spans="1:1" s="5" customFormat="1" ht="12" customHeight="1" x14ac:dyDescent="0.15">
      <c r="A63" s="5" t="s">
        <v>503</v>
      </c>
    </row>
    <row r="64" spans="1:1" s="5" customFormat="1" ht="12" customHeight="1" x14ac:dyDescent="0.15">
      <c r="A64" s="5" t="s">
        <v>504</v>
      </c>
    </row>
    <row r="65" spans="1:1" s="5" customFormat="1" ht="12" customHeight="1" x14ac:dyDescent="0.15">
      <c r="A65" s="5" t="s">
        <v>505</v>
      </c>
    </row>
    <row r="66" spans="1:1" s="5" customFormat="1" ht="12" customHeight="1" x14ac:dyDescent="0.15">
      <c r="A66" s="5" t="s">
        <v>506</v>
      </c>
    </row>
    <row r="67" spans="1:1" s="5" customFormat="1" ht="12" customHeight="1" x14ac:dyDescent="0.15">
      <c r="A67" s="5" t="s">
        <v>765</v>
      </c>
    </row>
    <row r="68" spans="1:1" s="5" customFormat="1" ht="12" customHeight="1" x14ac:dyDescent="0.15">
      <c r="A68" s="5" t="s">
        <v>792</v>
      </c>
    </row>
  </sheetData>
  <sortState xmlns:xlrd2="http://schemas.microsoft.com/office/spreadsheetml/2017/richdata2" ref="A7:AJ16">
    <sortCondition ref="A6"/>
  </sortState>
  <mergeCells count="4">
    <mergeCell ref="B2:J2"/>
    <mergeCell ref="K2:R2"/>
    <mergeCell ref="S2:Z2"/>
    <mergeCell ref="AA2:AJ2"/>
  </mergeCells>
  <phoneticPr fontId="1" type="noConversion"/>
  <pageMargins left="0.05" right="0" top="0.05" bottom="0.05" header="0" footer="0"/>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Reception Date</vt:lpstr>
      <vt:lpstr>ALBN</vt:lpstr>
      <vt:lpstr>ALBS</vt:lpstr>
      <vt:lpstr>ALB-Med</vt:lpstr>
      <vt:lpstr>SWON</vt:lpstr>
      <vt:lpstr>SWOS</vt:lpstr>
      <vt:lpstr>SWO-Med</vt:lpstr>
      <vt:lpstr>BFTE</vt:lpstr>
      <vt:lpstr>BFTW</vt:lpstr>
      <vt:lpstr>BET</vt:lpstr>
      <vt:lpstr>BUM</vt:lpstr>
      <vt:lpstr>WHM</vt:lpstr>
      <vt:lpstr>BSHN</vt:lpstr>
      <vt:lpstr>SMAS</vt:lpstr>
      <vt:lpstr>SIZE 2023</vt:lpstr>
      <vt:lpstr>'ALB-Med'!Print_Area</vt:lpstr>
      <vt:lpstr>ALBN!Print_Area</vt:lpstr>
      <vt:lpstr>ALBS!Print_Area</vt:lpstr>
      <vt:lpstr>BET!Print_Area</vt:lpstr>
      <vt:lpstr>BFTE!Print_Area</vt:lpstr>
      <vt:lpstr>BFTW!Print_Area</vt:lpstr>
      <vt:lpstr>BSHN!Print_Area</vt:lpstr>
      <vt:lpstr>BUM!Print_Area</vt:lpstr>
      <vt:lpstr>'SIZE 2023'!Print_Area</vt:lpstr>
      <vt:lpstr>SMAS!Print_Area</vt:lpstr>
      <vt:lpstr>'SWO-Med'!Print_Area</vt:lpstr>
      <vt:lpstr>SWON!Print_Area</vt:lpstr>
      <vt:lpstr>SWOS!Print_Area</vt:lpstr>
      <vt:lpstr>WHM!Print_Area</vt:lpstr>
    </vt:vector>
  </TitlesOfParts>
  <Company>ICCAT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dc:creator>
  <cp:lastModifiedBy>Alberto Parrilla</cp:lastModifiedBy>
  <cp:lastPrinted>2023-11-10T15:14:55Z</cp:lastPrinted>
  <dcterms:created xsi:type="dcterms:W3CDTF">2005-01-25T14:37:28Z</dcterms:created>
  <dcterms:modified xsi:type="dcterms:W3CDTF">2024-11-16T11:28:12Z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0b1dc99c-d6db-43ec-a187-2f28d7b00d86</vt:lpwstr>
  </property>
</Properties>
</file>