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inetpub\wwwroot\webICCAT2017\com2024\TRI\"/>
    </mc:Choice>
  </mc:AlternateContent>
  <xr:revisionPtr revIDLastSave="0" documentId="13_ncr:1_{C02538D5-4F49-4577-BA45-2899D96D3589}" xr6:coauthVersionLast="47" xr6:coauthVersionMax="47" xr10:uidLastSave="{00000000-0000-0000-0000-000000000000}"/>
  <bookViews>
    <workbookView xWindow="-120" yWindow="-120" windowWidth="29040" windowHeight="15720"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25" l="1"/>
  <c r="I29" i="22"/>
  <c r="J29" i="22"/>
  <c r="H29" i="22"/>
  <c r="G29" i="22"/>
  <c r="M32" i="19"/>
  <c r="N32" i="19"/>
  <c r="O32" i="19"/>
  <c r="P32" i="19"/>
  <c r="Q32" i="19"/>
  <c r="R32" i="19"/>
  <c r="L32" i="19"/>
  <c r="K32" i="19"/>
  <c r="M36" i="12"/>
  <c r="N36" i="12"/>
  <c r="O36" i="12"/>
  <c r="P36" i="12"/>
  <c r="Q36" i="12"/>
  <c r="R36" i="12"/>
  <c r="L36" i="12"/>
  <c r="K36" i="12"/>
  <c r="M49" i="17"/>
  <c r="N49" i="17"/>
  <c r="O49" i="17"/>
  <c r="P49" i="17"/>
  <c r="Q49" i="17"/>
  <c r="R49" i="17"/>
  <c r="L49" i="17"/>
  <c r="K49" i="17"/>
  <c r="M12" i="11"/>
  <c r="N12" i="11"/>
  <c r="O12" i="11"/>
  <c r="P12" i="11"/>
  <c r="Q12" i="11"/>
  <c r="R12" i="11"/>
  <c r="L12" i="11"/>
  <c r="K12" i="11"/>
  <c r="Q26" i="6"/>
  <c r="R26" i="6"/>
  <c r="P26" i="6"/>
  <c r="M26" i="6"/>
  <c r="N26" i="6"/>
  <c r="O26" i="6"/>
  <c r="L26" i="6"/>
  <c r="K26" i="6"/>
  <c r="K14" i="21"/>
  <c r="L14" i="21"/>
  <c r="M14" i="21"/>
  <c r="N14" i="21"/>
  <c r="J14" i="21"/>
  <c r="I14" i="21"/>
  <c r="M28" i="10"/>
  <c r="N28" i="10"/>
  <c r="O28" i="10"/>
  <c r="P28" i="10"/>
  <c r="Q28" i="10"/>
  <c r="R28" i="10"/>
  <c r="L28" i="10"/>
  <c r="K28" i="10"/>
  <c r="M38" i="3"/>
  <c r="N38" i="3"/>
  <c r="O38" i="3"/>
  <c r="P38" i="3"/>
  <c r="Q38" i="3"/>
  <c r="R38" i="3"/>
  <c r="L38" i="3"/>
  <c r="K38" i="3"/>
  <c r="F11" i="24"/>
  <c r="E11" i="24"/>
  <c r="M28" i="23"/>
  <c r="N28" i="23"/>
  <c r="O28" i="23"/>
  <c r="P28" i="23"/>
  <c r="Q28" i="23"/>
  <c r="R28" i="23"/>
  <c r="L28" i="23"/>
  <c r="K28" i="23"/>
  <c r="M34" i="16"/>
  <c r="N34" i="16"/>
  <c r="O34" i="16"/>
  <c r="P34" i="16"/>
  <c r="Q34" i="16"/>
  <c r="R34" i="16"/>
  <c r="L34" i="16"/>
  <c r="K34" i="16"/>
  <c r="E7" i="25" l="1"/>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<sst xmlns="http://schemas.openxmlformats.org/spreadsheetml/2006/main" count="1999" uniqueCount="1174">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</sst>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8"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
      <b/>
      <strike/>
      <sz val="8"/>
      <color rgb="FFFF0000"/>
      <name val="Cambria"/>
      <family val="1"/>
      <scheme val="major"/>
    </font>
    <font>
      <i/>
      <strike/>
      <sz val="8"/>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43">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0" fontId="40" fillId="0" borderId="14" xfId="0" applyFont="1" applyBorder="1" applyAlignment="1">
      <alignment horizontal="center"/>
    </xf>
    <xf numFmtId="14" fontId="40" fillId="0" borderId="118" xfId="0" applyNumberFormat="1" applyFont="1" applyBorder="1" applyAlignment="1">
      <alignment horizontal="center"/>
    </xf>
    <xf numFmtId="2" fontId="11" fillId="0" borderId="59" xfId="0" applyNumberFormat="1" applyFont="1" applyBorder="1" applyAlignment="1">
      <alignment horizontal="right"/>
    </xf>
    <xf numFmtId="2" fontId="44" fillId="0" borderId="85" xfId="0" applyNumberFormat="1" applyFont="1" applyBorder="1" applyAlignment="1">
      <alignment horizontal="right"/>
    </xf>
    <xf numFmtId="0" fontId="46" fillId="0" borderId="34" xfId="0" applyFont="1" applyBorder="1" applyAlignment="1">
      <alignment horizontal="left"/>
    </xf>
    <xf numFmtId="0" fontId="46" fillId="0" borderId="96" xfId="0" applyFont="1" applyBorder="1" applyAlignment="1">
      <alignment horizontal="left"/>
    </xf>
    <xf numFmtId="2" fontId="44" fillId="0" borderId="71" xfId="0" applyNumberFormat="1" applyFont="1" applyBorder="1" applyAlignment="1">
      <alignment horizontal="right"/>
    </xf>
    <xf numFmtId="2" fontId="44" fillId="0" borderId="69" xfId="0" applyNumberFormat="1" applyFont="1" applyBorder="1" applyAlignment="1">
      <alignment horizontal="right"/>
    </xf>
    <xf numFmtId="2" fontId="47" fillId="7" borderId="71" xfId="0" applyNumberFormat="1" applyFont="1" applyFill="1" applyBorder="1" applyAlignment="1">
      <alignment horizontal="right"/>
    </xf>
    <xf numFmtId="2" fontId="47" fillId="7" borderId="83" xfId="0" applyNumberFormat="1" applyFont="1" applyFill="1" applyBorder="1" applyAlignment="1">
      <alignment horizontal="right"/>
    </xf>
    <xf numFmtId="2" fontId="47" fillId="7" borderId="68" xfId="0" applyNumberFormat="1" applyFont="1" applyFill="1" applyBorder="1" applyAlignment="1">
      <alignment horizontal="right"/>
    </xf>
    <xf numFmtId="2" fontId="47" fillId="7" borderId="76" xfId="0" applyNumberFormat="1" applyFont="1" applyFill="1" applyBorder="1" applyAlignment="1">
      <alignment horizontal="right"/>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11" fillId="0" borderId="0" xfId="3" applyFont="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4" fillId="0" borderId="0" xfId="0" applyFont="1"/>
    <xf numFmtId="0" fontId="4" fillId="2" borderId="0" xfId="6" applyFont="1" applyFill="1" applyAlignment="1">
      <alignment horizontal="left" wrapText="1"/>
    </xf>
    <xf numFmtId="0" fontId="4" fillId="0" borderId="0" xfId="6" applyFont="1" applyAlignment="1">
      <alignment horizontal="left" wrapText="1"/>
    </xf>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tabSelected="1" workbookViewId="0">
      <pane ySplit="8" topLeftCell="A9" activePane="bottomLeft" state="frozen"/>
      <selection pane="bottomLeft" activeCell="G1" sqref="G1"/>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6" t="s">
        <v>1173</v>
      </c>
    </row>
    <row r="2" spans="2:6" x14ac:dyDescent="0.2">
      <c r="F2" s="897" t="s">
        <v>1148</v>
      </c>
    </row>
    <row r="3" spans="2:6" x14ac:dyDescent="0.2">
      <c r="F3" s="897"/>
    </row>
    <row r="4" spans="2:6" x14ac:dyDescent="0.2">
      <c r="B4" s="295" t="s">
        <v>1154</v>
      </c>
      <c r="C4" s="295"/>
      <c r="D4" s="295"/>
      <c r="F4" s="899" t="s">
        <v>1150</v>
      </c>
    </row>
    <row r="5" spans="2:6" x14ac:dyDescent="0.2">
      <c r="B5" s="898" t="s">
        <v>1153</v>
      </c>
      <c r="C5" s="295"/>
      <c r="D5" s="295"/>
      <c r="F5" s="899" t="s">
        <v>1151</v>
      </c>
    </row>
    <row r="6" spans="2:6" x14ac:dyDescent="0.2">
      <c r="B6" s="898" t="s">
        <v>1149</v>
      </c>
      <c r="C6" s="295"/>
      <c r="D6" s="295"/>
      <c r="F6" s="900" t="s">
        <v>1152</v>
      </c>
    </row>
    <row r="7" spans="2:6" ht="13.5" thickBot="1" x14ac:dyDescent="0.25"/>
    <row r="8" spans="2:6" ht="39" thickBot="1" x14ac:dyDescent="0.25">
      <c r="B8" s="913" t="s">
        <v>1144</v>
      </c>
      <c r="C8" s="914" t="s">
        <v>1143</v>
      </c>
      <c r="D8" s="915" t="s">
        <v>1145</v>
      </c>
      <c r="E8" s="914" t="s">
        <v>1146</v>
      </c>
      <c r="F8" s="916" t="s">
        <v>1147</v>
      </c>
    </row>
    <row r="9" spans="2:6" x14ac:dyDescent="0.2">
      <c r="B9" s="905" t="s">
        <v>20</v>
      </c>
      <c r="C9" s="894" t="s">
        <v>1129</v>
      </c>
      <c r="D9" s="956" t="s">
        <v>1129</v>
      </c>
      <c r="E9" s="894"/>
      <c r="F9" s="906">
        <v>45426</v>
      </c>
    </row>
    <row r="10" spans="2:6" x14ac:dyDescent="0.2">
      <c r="B10" s="905" t="s">
        <v>21</v>
      </c>
      <c r="C10" s="894" t="s">
        <v>1129</v>
      </c>
      <c r="D10" s="895" t="s">
        <v>1129</v>
      </c>
      <c r="E10" s="894" t="s">
        <v>1129</v>
      </c>
      <c r="F10" s="906">
        <v>45519</v>
      </c>
    </row>
    <row r="11" spans="2:6" x14ac:dyDescent="0.2">
      <c r="B11" s="905" t="s">
        <v>22</v>
      </c>
      <c r="C11" s="894" t="s">
        <v>1129</v>
      </c>
      <c r="D11" s="895" t="s">
        <v>1129</v>
      </c>
      <c r="E11" s="894" t="s">
        <v>1129</v>
      </c>
      <c r="F11" s="907">
        <v>45513</v>
      </c>
    </row>
    <row r="12" spans="2:6" x14ac:dyDescent="0.2">
      <c r="B12" s="905" t="s">
        <v>108</v>
      </c>
      <c r="C12" s="894" t="s">
        <v>1155</v>
      </c>
      <c r="D12" s="895"/>
      <c r="E12" s="894"/>
      <c r="F12" s="906">
        <v>45518</v>
      </c>
    </row>
    <row r="13" spans="2:6" x14ac:dyDescent="0.2">
      <c r="B13" s="905" t="s">
        <v>23</v>
      </c>
      <c r="C13" s="894" t="s">
        <v>1129</v>
      </c>
      <c r="D13" s="895" t="s">
        <v>1129</v>
      </c>
      <c r="E13" s="894" t="s">
        <v>1129</v>
      </c>
      <c r="F13" s="906">
        <v>45551</v>
      </c>
    </row>
    <row r="14" spans="2:6" x14ac:dyDescent="0.2">
      <c r="B14" s="905" t="s">
        <v>160</v>
      </c>
      <c r="C14" s="902"/>
      <c r="D14" s="895"/>
      <c r="E14" s="894"/>
      <c r="F14" s="906"/>
    </row>
    <row r="15" spans="2:6" x14ac:dyDescent="0.2">
      <c r="B15" s="905" t="s">
        <v>24</v>
      </c>
      <c r="C15" s="894" t="s">
        <v>1129</v>
      </c>
      <c r="D15" s="895" t="s">
        <v>1129</v>
      </c>
      <c r="E15" s="894" t="s">
        <v>1129</v>
      </c>
      <c r="F15" s="906">
        <v>45467</v>
      </c>
    </row>
    <row r="16" spans="2:6" x14ac:dyDescent="0.2">
      <c r="B16" s="905" t="s">
        <v>69</v>
      </c>
      <c r="C16" s="902" t="s">
        <v>1129</v>
      </c>
      <c r="D16" s="895" t="s">
        <v>1129</v>
      </c>
      <c r="E16" s="894" t="s">
        <v>1129</v>
      </c>
      <c r="F16" s="906">
        <v>45518</v>
      </c>
    </row>
    <row r="17" spans="2:6" x14ac:dyDescent="0.2">
      <c r="B17" s="905" t="s">
        <v>48</v>
      </c>
      <c r="C17" s="894" t="s">
        <v>1129</v>
      </c>
      <c r="D17" s="895" t="s">
        <v>1129</v>
      </c>
      <c r="E17" s="894" t="s">
        <v>1129</v>
      </c>
      <c r="F17" s="906">
        <v>45492</v>
      </c>
    </row>
    <row r="18" spans="2:6" x14ac:dyDescent="0.2">
      <c r="B18" s="905" t="s">
        <v>154</v>
      </c>
      <c r="C18" s="894" t="s">
        <v>1129</v>
      </c>
      <c r="D18" s="895" t="s">
        <v>1129</v>
      </c>
      <c r="E18" s="894" t="s">
        <v>1129</v>
      </c>
      <c r="F18" s="906">
        <v>45520</v>
      </c>
    </row>
    <row r="19" spans="2:6" x14ac:dyDescent="0.2">
      <c r="B19" s="905" t="s">
        <v>96</v>
      </c>
      <c r="C19" s="894" t="s">
        <v>1129</v>
      </c>
      <c r="D19" s="895" t="s">
        <v>1129</v>
      </c>
      <c r="E19" s="894"/>
      <c r="F19" s="906">
        <v>45552</v>
      </c>
    </row>
    <row r="20" spans="2:6" x14ac:dyDescent="0.2">
      <c r="B20" s="905" t="s">
        <v>99</v>
      </c>
      <c r="C20" s="894" t="s">
        <v>1129</v>
      </c>
      <c r="D20" s="895" t="s">
        <v>1130</v>
      </c>
      <c r="E20" s="894"/>
      <c r="F20" s="906">
        <v>45511</v>
      </c>
    </row>
    <row r="21" spans="2:6" x14ac:dyDescent="0.2">
      <c r="B21" s="905" t="s">
        <v>79</v>
      </c>
      <c r="C21" s="894" t="s">
        <v>1129</v>
      </c>
      <c r="D21" s="895" t="s">
        <v>1129</v>
      </c>
      <c r="E21" s="894" t="s">
        <v>1129</v>
      </c>
      <c r="F21" s="906">
        <v>45550</v>
      </c>
    </row>
    <row r="22" spans="2:6" x14ac:dyDescent="0.2">
      <c r="B22" s="905" t="s">
        <v>107</v>
      </c>
      <c r="C22" s="894" t="s">
        <v>1129</v>
      </c>
      <c r="D22" s="895"/>
      <c r="E22" s="894" t="s">
        <v>1129</v>
      </c>
      <c r="F22" s="906">
        <v>45490</v>
      </c>
    </row>
    <row r="23" spans="2:6" x14ac:dyDescent="0.2">
      <c r="B23" s="905" t="s">
        <v>91</v>
      </c>
      <c r="C23" s="894" t="s">
        <v>1129</v>
      </c>
      <c r="D23" s="895" t="s">
        <v>1129</v>
      </c>
      <c r="E23" s="894" t="s">
        <v>1129</v>
      </c>
      <c r="F23" s="906">
        <v>45518</v>
      </c>
    </row>
    <row r="24" spans="2:6" x14ac:dyDescent="0.2">
      <c r="B24" s="905" t="s">
        <v>1131</v>
      </c>
      <c r="C24" s="894" t="s">
        <v>1129</v>
      </c>
      <c r="D24" s="895" t="s">
        <v>1129</v>
      </c>
      <c r="E24" s="894" t="s">
        <v>1129</v>
      </c>
      <c r="F24" s="906">
        <v>45503</v>
      </c>
    </row>
    <row r="25" spans="2:6" x14ac:dyDescent="0.2">
      <c r="B25" s="905" t="s">
        <v>25</v>
      </c>
      <c r="C25" s="894" t="s">
        <v>1155</v>
      </c>
      <c r="D25" s="895"/>
      <c r="E25" s="894"/>
      <c r="F25" s="906">
        <v>45552</v>
      </c>
    </row>
    <row r="26" spans="2:6" x14ac:dyDescent="0.2">
      <c r="B26" s="905" t="s">
        <v>26</v>
      </c>
      <c r="C26" s="894" t="s">
        <v>1129</v>
      </c>
      <c r="D26" s="895" t="s">
        <v>1129</v>
      </c>
      <c r="E26" s="894" t="s">
        <v>1129</v>
      </c>
      <c r="F26" s="906">
        <v>45510</v>
      </c>
    </row>
    <row r="27" spans="2:6" x14ac:dyDescent="0.2">
      <c r="B27" s="905" t="s">
        <v>1132</v>
      </c>
      <c r="C27" s="894"/>
      <c r="D27" s="895"/>
      <c r="E27" s="894"/>
      <c r="F27" s="906"/>
    </row>
    <row r="28" spans="2:6" x14ac:dyDescent="0.2">
      <c r="B28" s="905" t="s">
        <v>27</v>
      </c>
      <c r="C28" s="894"/>
      <c r="D28" s="895"/>
      <c r="E28" s="894"/>
      <c r="F28" s="906"/>
    </row>
    <row r="29" spans="2:6" x14ac:dyDescent="0.2">
      <c r="B29" s="905" t="s">
        <v>1133</v>
      </c>
      <c r="C29" s="894"/>
      <c r="D29" s="895"/>
      <c r="E29" s="894"/>
      <c r="F29" s="906"/>
    </row>
    <row r="30" spans="2:6" x14ac:dyDescent="0.2">
      <c r="B30" s="905" t="s">
        <v>86</v>
      </c>
      <c r="C30" s="894" t="s">
        <v>1155</v>
      </c>
      <c r="D30" s="895"/>
      <c r="E30" s="894"/>
      <c r="F30" s="906">
        <v>45460</v>
      </c>
    </row>
    <row r="31" spans="2:6" x14ac:dyDescent="0.2">
      <c r="B31" s="905" t="s">
        <v>1134</v>
      </c>
      <c r="C31" s="903" t="s">
        <v>1129</v>
      </c>
      <c r="D31" s="895" t="s">
        <v>1130</v>
      </c>
      <c r="E31" s="894" t="s">
        <v>1129</v>
      </c>
      <c r="F31" s="906">
        <v>45553</v>
      </c>
    </row>
    <row r="32" spans="2:6" x14ac:dyDescent="0.2">
      <c r="B32" s="905" t="s">
        <v>117</v>
      </c>
      <c r="C32" s="973" t="s">
        <v>1155</v>
      </c>
      <c r="D32" s="956"/>
      <c r="E32" s="973"/>
      <c r="F32" s="974">
        <v>45544</v>
      </c>
    </row>
    <row r="33" spans="2:6" x14ac:dyDescent="0.2">
      <c r="B33" s="905" t="s">
        <v>28</v>
      </c>
      <c r="C33" s="973" t="s">
        <v>1155</v>
      </c>
      <c r="D33" s="895"/>
      <c r="E33" s="894"/>
      <c r="F33" s="974">
        <v>45553</v>
      </c>
    </row>
    <row r="34" spans="2:6" x14ac:dyDescent="0.2">
      <c r="B34" s="905" t="s">
        <v>29</v>
      </c>
      <c r="C34" s="894" t="s">
        <v>1129</v>
      </c>
      <c r="D34" s="895" t="s">
        <v>1129</v>
      </c>
      <c r="E34" s="894"/>
      <c r="F34" s="906">
        <v>45492</v>
      </c>
    </row>
    <row r="35" spans="2:6" x14ac:dyDescent="0.2">
      <c r="B35" s="905" t="s">
        <v>30</v>
      </c>
      <c r="C35" s="894" t="s">
        <v>1129</v>
      </c>
      <c r="D35" s="895" t="s">
        <v>1129</v>
      </c>
      <c r="E35" s="894" t="s">
        <v>1129</v>
      </c>
      <c r="F35" s="906">
        <v>45518</v>
      </c>
    </row>
    <row r="36" spans="2:6" x14ac:dyDescent="0.2">
      <c r="B36" s="905" t="s">
        <v>31</v>
      </c>
      <c r="C36" s="894" t="s">
        <v>1129</v>
      </c>
      <c r="D36" s="895" t="s">
        <v>1129</v>
      </c>
      <c r="E36" s="894" t="s">
        <v>1129</v>
      </c>
      <c r="F36" s="906">
        <v>45499</v>
      </c>
    </row>
    <row r="37" spans="2:6" x14ac:dyDescent="0.2">
      <c r="B37" s="905" t="s">
        <v>116</v>
      </c>
      <c r="C37" s="894" t="s">
        <v>1129</v>
      </c>
      <c r="D37" s="895" t="s">
        <v>1129</v>
      </c>
      <c r="E37" s="894" t="s">
        <v>1129</v>
      </c>
      <c r="F37" s="906">
        <v>45516</v>
      </c>
    </row>
    <row r="38" spans="2:6" x14ac:dyDescent="0.2">
      <c r="B38" s="905" t="s">
        <v>32</v>
      </c>
      <c r="C38" s="894" t="s">
        <v>1129</v>
      </c>
      <c r="D38" s="895" t="s">
        <v>1129</v>
      </c>
      <c r="E38" s="894"/>
      <c r="F38" s="906">
        <v>45545</v>
      </c>
    </row>
    <row r="39" spans="2:6" x14ac:dyDescent="0.2">
      <c r="B39" s="905" t="s">
        <v>33</v>
      </c>
      <c r="C39" s="894" t="s">
        <v>1129</v>
      </c>
      <c r="D39" s="895" t="s">
        <v>1129</v>
      </c>
      <c r="E39" s="894" t="s">
        <v>1129</v>
      </c>
      <c r="F39" s="906">
        <v>45471</v>
      </c>
    </row>
    <row r="40" spans="2:6" x14ac:dyDescent="0.2">
      <c r="B40" s="905" t="s">
        <v>90</v>
      </c>
      <c r="C40" s="894" t="s">
        <v>1129</v>
      </c>
      <c r="D40" s="895"/>
      <c r="E40" s="894"/>
      <c r="F40" s="906">
        <v>45544</v>
      </c>
    </row>
    <row r="41" spans="2:6" x14ac:dyDescent="0.2">
      <c r="B41" s="905" t="s">
        <v>1135</v>
      </c>
      <c r="C41" s="894" t="s">
        <v>1129</v>
      </c>
      <c r="D41" s="895" t="s">
        <v>1129</v>
      </c>
      <c r="E41" s="894" t="s">
        <v>1129</v>
      </c>
      <c r="F41" s="906">
        <v>45519</v>
      </c>
    </row>
    <row r="42" spans="2:6" x14ac:dyDescent="0.2">
      <c r="B42" s="905" t="s">
        <v>173</v>
      </c>
      <c r="C42" s="894" t="s">
        <v>1129</v>
      </c>
      <c r="D42" s="895" t="s">
        <v>717</v>
      </c>
      <c r="E42" s="894" t="s">
        <v>1129</v>
      </c>
      <c r="F42" s="906">
        <v>45519</v>
      </c>
    </row>
    <row r="43" spans="2:6" x14ac:dyDescent="0.2">
      <c r="B43" s="905" t="s">
        <v>43</v>
      </c>
      <c r="C43" s="894" t="s">
        <v>1155</v>
      </c>
      <c r="D43" s="895"/>
      <c r="E43" s="894"/>
      <c r="F43" s="906">
        <v>45545</v>
      </c>
    </row>
    <row r="44" spans="2:6" x14ac:dyDescent="0.2">
      <c r="B44" s="905" t="s">
        <v>80</v>
      </c>
      <c r="C44" s="894"/>
      <c r="D44" s="901"/>
      <c r="E44" s="902"/>
      <c r="F44" s="906"/>
    </row>
    <row r="45" spans="2:6" x14ac:dyDescent="0.2">
      <c r="B45" s="905" t="s">
        <v>44</v>
      </c>
      <c r="C45" s="894" t="s">
        <v>1129</v>
      </c>
      <c r="D45" s="895" t="s">
        <v>1129</v>
      </c>
      <c r="E45" s="894" t="s">
        <v>1129</v>
      </c>
      <c r="F45" s="906">
        <v>45516</v>
      </c>
    </row>
    <row r="46" spans="2:6" x14ac:dyDescent="0.2">
      <c r="B46" s="905" t="s">
        <v>1136</v>
      </c>
      <c r="C46" s="894" t="s">
        <v>1129</v>
      </c>
      <c r="D46" s="895" t="s">
        <v>1130</v>
      </c>
      <c r="E46" s="894" t="s">
        <v>1129</v>
      </c>
      <c r="F46" s="906">
        <v>45497</v>
      </c>
    </row>
    <row r="47" spans="2:6" x14ac:dyDescent="0.2">
      <c r="B47" s="905" t="s">
        <v>1137</v>
      </c>
      <c r="C47" s="894" t="s">
        <v>1155</v>
      </c>
      <c r="D47" s="895"/>
      <c r="E47" s="894"/>
      <c r="F47" s="906">
        <v>45488</v>
      </c>
    </row>
    <row r="48" spans="2:6" x14ac:dyDescent="0.2">
      <c r="B48" s="905" t="s">
        <v>36</v>
      </c>
      <c r="C48" s="902" t="s">
        <v>1129</v>
      </c>
      <c r="D48" s="895"/>
      <c r="E48" s="894"/>
      <c r="F48" s="906">
        <v>45518</v>
      </c>
    </row>
    <row r="49" spans="2:6" x14ac:dyDescent="0.2">
      <c r="B49" s="905" t="s">
        <v>1138</v>
      </c>
      <c r="C49" s="973" t="s">
        <v>1129</v>
      </c>
      <c r="D49" s="956" t="s">
        <v>1163</v>
      </c>
      <c r="E49" s="973"/>
      <c r="F49" s="974">
        <v>45596</v>
      </c>
    </row>
    <row r="50" spans="2:6" x14ac:dyDescent="0.2">
      <c r="B50" s="905" t="s">
        <v>102</v>
      </c>
      <c r="C50" s="894" t="s">
        <v>1129</v>
      </c>
      <c r="D50" s="895" t="s">
        <v>1129</v>
      </c>
      <c r="E50" s="894" t="s">
        <v>1129</v>
      </c>
      <c r="F50" s="906">
        <v>45520</v>
      </c>
    </row>
    <row r="51" spans="2:6" x14ac:dyDescent="0.2">
      <c r="B51" s="905" t="s">
        <v>89</v>
      </c>
      <c r="C51" s="894" t="s">
        <v>1155</v>
      </c>
      <c r="D51" s="895"/>
      <c r="E51" s="894"/>
      <c r="F51" s="906">
        <v>45553</v>
      </c>
    </row>
    <row r="52" spans="2:6" x14ac:dyDescent="0.2">
      <c r="B52" s="905" t="s">
        <v>38</v>
      </c>
      <c r="C52" s="903" t="s">
        <v>1129</v>
      </c>
      <c r="D52" s="895" t="s">
        <v>1129</v>
      </c>
      <c r="E52" s="894" t="s">
        <v>1129</v>
      </c>
      <c r="F52" s="906">
        <v>45517</v>
      </c>
    </row>
    <row r="53" spans="2:6" x14ac:dyDescent="0.2">
      <c r="B53" s="905" t="s">
        <v>1139</v>
      </c>
      <c r="C53" s="894" t="s">
        <v>1129</v>
      </c>
      <c r="D53" s="895" t="s">
        <v>1130</v>
      </c>
      <c r="E53" s="894" t="s">
        <v>1129</v>
      </c>
      <c r="F53" s="906">
        <v>45545</v>
      </c>
    </row>
    <row r="54" spans="2:6" x14ac:dyDescent="0.2">
      <c r="B54" s="905" t="s">
        <v>109</v>
      </c>
      <c r="C54" s="902" t="s">
        <v>1129</v>
      </c>
      <c r="D54" s="895"/>
      <c r="E54" s="894"/>
      <c r="F54" s="906">
        <v>45497</v>
      </c>
    </row>
    <row r="55" spans="2:6" x14ac:dyDescent="0.2">
      <c r="B55" s="905" t="s">
        <v>81</v>
      </c>
      <c r="C55" s="902" t="s">
        <v>1129</v>
      </c>
      <c r="D55" s="895" t="s">
        <v>1129</v>
      </c>
      <c r="E55" s="894" t="s">
        <v>1129</v>
      </c>
      <c r="F55" s="906">
        <v>45515</v>
      </c>
    </row>
    <row r="56" spans="2:6" x14ac:dyDescent="0.2">
      <c r="B56" s="905" t="s">
        <v>1140</v>
      </c>
      <c r="C56" s="894" t="s">
        <v>1129</v>
      </c>
      <c r="D56" s="895" t="s">
        <v>1129</v>
      </c>
      <c r="E56" s="894" t="s">
        <v>1129</v>
      </c>
      <c r="F56" s="906">
        <v>45532</v>
      </c>
    </row>
    <row r="57" spans="2:6" x14ac:dyDescent="0.2">
      <c r="B57" s="908" t="s">
        <v>1141</v>
      </c>
      <c r="C57" s="988" t="s">
        <v>1129</v>
      </c>
      <c r="D57" s="895"/>
      <c r="E57" s="904"/>
      <c r="F57" s="989">
        <v>45609</v>
      </c>
    </row>
    <row r="58" spans="2:6" x14ac:dyDescent="0.2">
      <c r="B58" s="905" t="s">
        <v>40</v>
      </c>
      <c r="C58" s="902" t="s">
        <v>1129</v>
      </c>
      <c r="D58" s="895" t="s">
        <v>1129</v>
      </c>
      <c r="E58" s="894" t="s">
        <v>1129</v>
      </c>
      <c r="F58" s="906">
        <v>45518</v>
      </c>
    </row>
    <row r="59" spans="2:6" x14ac:dyDescent="0.2">
      <c r="B59" s="905" t="s">
        <v>1009</v>
      </c>
      <c r="C59" s="894" t="s">
        <v>1129</v>
      </c>
      <c r="D59" s="895" t="s">
        <v>1129</v>
      </c>
      <c r="E59" s="894" t="s">
        <v>1129</v>
      </c>
      <c r="F59" s="906">
        <v>45518</v>
      </c>
    </row>
    <row r="60" spans="2:6" x14ac:dyDescent="0.2">
      <c r="B60" s="905" t="s">
        <v>1142</v>
      </c>
      <c r="C60" s="894" t="s">
        <v>1129</v>
      </c>
      <c r="D60" s="895" t="s">
        <v>1129</v>
      </c>
      <c r="E60" s="894" t="s">
        <v>1129</v>
      </c>
      <c r="F60" s="906">
        <v>45519</v>
      </c>
    </row>
    <row r="61" spans="2:6" x14ac:dyDescent="0.2">
      <c r="B61" s="905" t="s">
        <v>41</v>
      </c>
      <c r="C61" s="894" t="s">
        <v>1155</v>
      </c>
      <c r="D61" s="895"/>
      <c r="E61" s="894" t="s">
        <v>1129</v>
      </c>
      <c r="F61" s="906">
        <v>45488</v>
      </c>
    </row>
    <row r="62" spans="2:6" x14ac:dyDescent="0.2">
      <c r="B62" s="905" t="s">
        <v>5</v>
      </c>
      <c r="C62" s="894" t="s">
        <v>1129</v>
      </c>
      <c r="D62" s="895" t="s">
        <v>1129</v>
      </c>
      <c r="E62" s="894" t="s">
        <v>1129</v>
      </c>
      <c r="F62" s="906">
        <v>45518</v>
      </c>
    </row>
    <row r="63" spans="2:6" ht="13.5" thickBot="1" x14ac:dyDescent="0.25">
      <c r="B63" s="909" t="s">
        <v>42</v>
      </c>
      <c r="C63" s="910" t="s">
        <v>1129</v>
      </c>
      <c r="D63" s="911" t="s">
        <v>1129</v>
      </c>
      <c r="E63" s="910" t="s">
        <v>1129</v>
      </c>
      <c r="F63" s="912">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zoomScaleNormal="100" zoomScaleSheetLayoutView="100" workbookViewId="0">
      <selection activeCell="L49" sqref="L49:R49"/>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27" t="s">
        <v>1047</v>
      </c>
      <c r="C2" s="1028"/>
      <c r="D2" s="1028"/>
      <c r="E2" s="1028"/>
      <c r="F2" s="1028"/>
      <c r="G2" s="1028"/>
      <c r="H2" s="1028"/>
      <c r="I2" s="1028"/>
      <c r="J2" s="1028"/>
      <c r="K2" s="1000" t="s">
        <v>0</v>
      </c>
      <c r="L2" s="1001"/>
      <c r="M2" s="1001"/>
      <c r="N2" s="1001"/>
      <c r="O2" s="1001"/>
      <c r="P2" s="1001"/>
      <c r="Q2" s="1001"/>
      <c r="R2" s="1002"/>
      <c r="S2" s="1018" t="s">
        <v>8</v>
      </c>
      <c r="T2" s="1018"/>
      <c r="U2" s="1018"/>
      <c r="V2" s="1018"/>
      <c r="W2" s="1018"/>
      <c r="X2" s="1018"/>
      <c r="Y2" s="1018"/>
      <c r="Z2" s="1018"/>
      <c r="AA2" s="1020" t="s">
        <v>82</v>
      </c>
      <c r="AB2" s="1021"/>
      <c r="AC2" s="1021"/>
      <c r="AD2" s="1021"/>
      <c r="AE2" s="1021"/>
      <c r="AF2" s="1021"/>
      <c r="AG2" s="1021"/>
      <c r="AH2" s="1021"/>
      <c r="AI2" s="1021"/>
      <c r="AJ2" s="1022"/>
    </row>
    <row r="3" spans="1:46" s="96" customFormat="1" ht="12" customHeight="1" x14ac:dyDescent="0.15">
      <c r="A3" s="499" t="s">
        <v>67</v>
      </c>
      <c r="B3" s="168">
        <v>2016</v>
      </c>
      <c r="C3" s="169">
        <v>2017</v>
      </c>
      <c r="D3" s="169">
        <v>2018</v>
      </c>
      <c r="E3" s="169">
        <v>2019</v>
      </c>
      <c r="F3" s="169" t="s">
        <v>1048</v>
      </c>
      <c r="G3" s="169" t="s">
        <v>1049</v>
      </c>
      <c r="H3" s="169" t="s">
        <v>1050</v>
      </c>
      <c r="I3" s="169" t="s">
        <v>1069</v>
      </c>
      <c r="J3" s="194" t="s">
        <v>1070</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7" t="s">
        <v>60</v>
      </c>
      <c r="B5" s="223"/>
      <c r="C5" s="224"/>
      <c r="D5" s="224"/>
      <c r="E5" s="224"/>
      <c r="F5" s="81">
        <v>3</v>
      </c>
      <c r="G5" s="81">
        <v>3</v>
      </c>
      <c r="H5" s="81">
        <v>3</v>
      </c>
      <c r="I5" s="227">
        <v>3</v>
      </c>
      <c r="J5" s="227">
        <v>3</v>
      </c>
      <c r="K5" s="112">
        <v>0</v>
      </c>
      <c r="L5" s="113">
        <v>2.8</v>
      </c>
      <c r="M5" s="113">
        <v>0</v>
      </c>
      <c r="N5" s="113">
        <v>0</v>
      </c>
      <c r="O5" s="113">
        <v>0</v>
      </c>
      <c r="P5" s="113">
        <v>0</v>
      </c>
      <c r="Q5" s="158">
        <v>0</v>
      </c>
      <c r="R5" s="741">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5">
        <v>-922.03199999999924</v>
      </c>
      <c r="AA8" s="117"/>
      <c r="AB8" s="48"/>
      <c r="AC8" s="48"/>
      <c r="AD8" s="48"/>
      <c r="AE8" s="48"/>
      <c r="AF8" s="48">
        <v>5946.3120000000008</v>
      </c>
      <c r="AG8" s="50">
        <v>5753.6559999999999</v>
      </c>
      <c r="AH8" s="50">
        <v>5441.9680000000008</v>
      </c>
      <c r="AI8" s="50">
        <v>5639.3159999999998</v>
      </c>
      <c r="AJ8" s="713">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3">
        <v>331.62</v>
      </c>
      <c r="R10" s="713">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3">
        <v>5469.018</v>
      </c>
      <c r="AJ11" s="49"/>
    </row>
    <row r="12" spans="1:46" ht="12" customHeight="1" x14ac:dyDescent="0.15">
      <c r="A12" s="918"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3">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18"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1"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7"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18"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3">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18"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4" customFormat="1" ht="12" customHeight="1" x14ac:dyDescent="0.2">
      <c r="A22" s="919" t="s">
        <v>1082</v>
      </c>
      <c r="B22" s="701"/>
      <c r="C22" s="708"/>
      <c r="D22" s="708"/>
      <c r="E22" s="708"/>
      <c r="F22" s="708"/>
      <c r="G22" s="708"/>
      <c r="H22" s="808"/>
      <c r="I22" s="881"/>
      <c r="J22" s="881"/>
      <c r="K22" s="702">
        <v>23.229620000000001</v>
      </c>
      <c r="L22" s="710">
        <v>33.207340000000002</v>
      </c>
      <c r="M22" s="710">
        <v>26.984760000000001</v>
      </c>
      <c r="N22" s="710">
        <v>18.556820000000002</v>
      </c>
      <c r="O22" s="710">
        <v>10.88397</v>
      </c>
      <c r="P22" s="710">
        <v>0.28599999999999998</v>
      </c>
      <c r="Q22" s="711">
        <v>0.84099999999999997</v>
      </c>
      <c r="R22" s="733">
        <v>11.02908</v>
      </c>
      <c r="S22" s="813"/>
      <c r="T22" s="813"/>
      <c r="U22" s="813"/>
      <c r="V22" s="813"/>
      <c r="W22" s="815"/>
      <c r="X22" s="815"/>
      <c r="Y22" s="815"/>
      <c r="Z22" s="713"/>
      <c r="AA22" s="701"/>
      <c r="AB22" s="708"/>
      <c r="AC22" s="708"/>
      <c r="AD22" s="708"/>
      <c r="AE22" s="708"/>
      <c r="AF22" s="708"/>
      <c r="AG22" s="663"/>
      <c r="AH22" s="663"/>
      <c r="AI22" s="663"/>
      <c r="AJ22" s="713"/>
    </row>
    <row r="23" spans="1:36" ht="12" customHeight="1" x14ac:dyDescent="0.2">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733">
        <v>601.18920500000002</v>
      </c>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8">
        <v>0</v>
      </c>
      <c r="M25" s="48"/>
      <c r="N25" s="48"/>
      <c r="O25" s="48"/>
      <c r="P25" s="48"/>
      <c r="Q25" s="663">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18"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3">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3">
        <v>13359.6</v>
      </c>
      <c r="S27" s="116">
        <v>8929.65</v>
      </c>
      <c r="T27" s="48">
        <v>9408.2000000000007</v>
      </c>
      <c r="U27" s="48">
        <v>5566.2889999999989</v>
      </c>
      <c r="V27" s="48">
        <v>9347.2155110000003</v>
      </c>
      <c r="W27" s="50">
        <v>3785.5399999999991</v>
      </c>
      <c r="X27" s="50">
        <v>14625.762560000001</v>
      </c>
      <c r="Y27" s="50">
        <v>1991.4852800000008</v>
      </c>
      <c r="Z27" s="713">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3">
        <v>14354.801408000001</v>
      </c>
      <c r="AJ27" s="713">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3">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18"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8">
        <v>1647.59</v>
      </c>
      <c r="P36" s="708">
        <v>1159.7260000000001</v>
      </c>
      <c r="Q36" s="50">
        <v>1340.462</v>
      </c>
      <c r="R36" s="49">
        <v>1323.905</v>
      </c>
      <c r="S36" s="116"/>
      <c r="T36" s="48"/>
      <c r="U36" s="48"/>
      <c r="V36" s="48"/>
      <c r="W36" s="663">
        <f>F36-O36</f>
        <v>69.460000000000036</v>
      </c>
      <c r="X36" s="663">
        <f>G36-P36</f>
        <v>529.85119999999984</v>
      </c>
      <c r="Y36" s="50">
        <v>362.85159999999996</v>
      </c>
      <c r="Z36" s="49">
        <v>379.4</v>
      </c>
      <c r="AA36" s="117"/>
      <c r="AB36" s="48"/>
      <c r="AC36" s="48"/>
      <c r="AD36" s="48"/>
      <c r="AE36" s="48"/>
      <c r="AF36" s="48"/>
      <c r="AG36" s="50"/>
      <c r="AH36" s="50"/>
      <c r="AI36" s="50"/>
      <c r="AJ36" s="49"/>
    </row>
    <row r="37" spans="1:43" ht="12" customHeight="1" x14ac:dyDescent="0.15">
      <c r="A37" s="918"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18" t="s">
        <v>111</v>
      </c>
      <c r="B38" s="117"/>
      <c r="C38" s="48"/>
      <c r="D38" s="48"/>
      <c r="E38" s="48"/>
      <c r="F38" s="82">
        <v>389.2</v>
      </c>
      <c r="G38" s="82">
        <v>389.2</v>
      </c>
      <c r="H38" s="226">
        <v>389.2</v>
      </c>
      <c r="I38" s="228">
        <v>389.2</v>
      </c>
      <c r="J38" s="228">
        <v>389.2</v>
      </c>
      <c r="K38" s="117">
        <v>421.1</v>
      </c>
      <c r="L38" s="48">
        <v>388</v>
      </c>
      <c r="M38" s="273">
        <v>1.7</v>
      </c>
      <c r="N38" s="708">
        <v>80.66</v>
      </c>
      <c r="O38" s="708">
        <v>45.91</v>
      </c>
      <c r="P38" s="708">
        <v>89.67</v>
      </c>
      <c r="Q38" s="663">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5">
        <v>-0.41183999999998377</v>
      </c>
      <c r="AA39" s="117"/>
      <c r="AB39" s="48"/>
      <c r="AC39" s="48"/>
      <c r="AD39" s="48"/>
      <c r="AE39" s="48"/>
      <c r="AF39" s="48">
        <v>1301.5663200000001</v>
      </c>
      <c r="AG39" s="50">
        <v>1312.14816</v>
      </c>
      <c r="AH39" s="663">
        <v>1174.37816</v>
      </c>
      <c r="AI39" s="663">
        <v>1174.37816</v>
      </c>
      <c r="AJ39" s="713">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48">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18"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4" customFormat="1" ht="12" customHeight="1" x14ac:dyDescent="0.15">
      <c r="A42" s="919" t="s">
        <v>1090</v>
      </c>
      <c r="B42" s="701"/>
      <c r="C42" s="708"/>
      <c r="D42" s="708"/>
      <c r="E42" s="708"/>
      <c r="F42" s="767">
        <v>0</v>
      </c>
      <c r="G42" s="767">
        <v>0</v>
      </c>
      <c r="H42" s="809">
        <v>0</v>
      </c>
      <c r="I42" s="810">
        <v>0</v>
      </c>
      <c r="J42" s="810">
        <v>0</v>
      </c>
      <c r="K42" s="701"/>
      <c r="L42" s="708"/>
      <c r="M42" s="708"/>
      <c r="N42" s="708"/>
      <c r="O42" s="708"/>
      <c r="P42" s="811"/>
      <c r="Q42" s="812"/>
      <c r="R42" s="221">
        <v>51.7</v>
      </c>
      <c r="S42" s="813"/>
      <c r="T42" s="708"/>
      <c r="U42" s="708"/>
      <c r="V42" s="708"/>
      <c r="W42" s="663"/>
      <c r="X42" s="663"/>
      <c r="Y42" s="663"/>
      <c r="Z42" s="713"/>
      <c r="AA42" s="814"/>
      <c r="AB42" s="708"/>
      <c r="AC42" s="708"/>
      <c r="AD42" s="708"/>
      <c r="AE42" s="708"/>
      <c r="AF42" s="708"/>
      <c r="AG42" s="663"/>
      <c r="AH42" s="663"/>
      <c r="AI42" s="663"/>
      <c r="AJ42" s="713"/>
    </row>
    <row r="43" spans="1:43" ht="12" customHeight="1" x14ac:dyDescent="0.15">
      <c r="A43" s="918" t="s">
        <v>724</v>
      </c>
      <c r="B43" s="117"/>
      <c r="C43" s="48"/>
      <c r="D43" s="48"/>
      <c r="E43" s="48"/>
      <c r="F43" s="82">
        <v>0</v>
      </c>
      <c r="G43" s="82">
        <v>0</v>
      </c>
      <c r="H43" s="226">
        <v>0</v>
      </c>
      <c r="I43" s="228">
        <v>0</v>
      </c>
      <c r="J43" s="228">
        <v>0</v>
      </c>
      <c r="K43" s="117"/>
      <c r="L43" s="48"/>
      <c r="M43" s="48"/>
      <c r="N43" s="48"/>
      <c r="O43" s="48">
        <v>0.19</v>
      </c>
      <c r="P43" s="48"/>
      <c r="Q43" s="50">
        <v>0</v>
      </c>
      <c r="R43" s="713">
        <v>0</v>
      </c>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18"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3">
        <v>1214.6600000000001</v>
      </c>
      <c r="R47" s="713">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f>SUM(K5:K48)</f>
        <v>77381.156620000023</v>
      </c>
      <c r="L49" s="243">
        <f>SUM(L5:L48)</f>
        <v>77847.610740003438</v>
      </c>
      <c r="M49" s="243">
        <f t="shared" ref="M49:R49" si="0">SUM(M5:M48)</f>
        <v>74163.964409999986</v>
      </c>
      <c r="N49" s="243">
        <f t="shared" si="0"/>
        <v>74414.33112599692</v>
      </c>
      <c r="O49" s="243">
        <f t="shared" si="0"/>
        <v>56635.514370000012</v>
      </c>
      <c r="P49" s="243">
        <f t="shared" si="0"/>
        <v>47670.084570000014</v>
      </c>
      <c r="Q49" s="243">
        <f t="shared" si="0"/>
        <v>61161.267999999989</v>
      </c>
      <c r="R49" s="243">
        <f t="shared" si="0"/>
        <v>60643.995244350539</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1074</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1074</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23" t="s">
        <v>1052</v>
      </c>
      <c r="B53" s="1023"/>
      <c r="C53" s="1023"/>
      <c r="D53" s="1023"/>
      <c r="E53" s="1023"/>
      <c r="F53" s="1023"/>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3"/>
      <c r="AC53" s="1023"/>
      <c r="AD53" s="1023"/>
      <c r="AE53" s="1023"/>
      <c r="AF53" s="1023"/>
      <c r="AG53" s="1023"/>
      <c r="AH53" s="1023"/>
      <c r="AI53" s="1023"/>
      <c r="AJ53" s="1023"/>
    </row>
    <row r="54" spans="1:41" ht="10.5" x14ac:dyDescent="0.15">
      <c r="A54" s="1029" t="s">
        <v>1156</v>
      </c>
      <c r="B54" s="1029"/>
      <c r="C54" s="1029"/>
      <c r="D54" s="1029"/>
      <c r="E54" s="1029"/>
      <c r="F54" s="1029"/>
      <c r="G54" s="1029"/>
      <c r="H54" s="1029"/>
      <c r="I54" s="1029"/>
      <c r="J54" s="1029"/>
      <c r="K54" s="1029"/>
      <c r="L54" s="1029"/>
      <c r="M54" s="1029"/>
      <c r="N54" s="1029"/>
      <c r="O54" s="1029"/>
      <c r="P54" s="1029"/>
      <c r="Q54" s="1029"/>
      <c r="R54" s="1029"/>
      <c r="S54" s="1029"/>
      <c r="T54" s="1029"/>
      <c r="U54" s="1029"/>
      <c r="V54" s="1029"/>
      <c r="W54" s="1029"/>
      <c r="X54" s="1029"/>
      <c r="Y54" s="1029"/>
      <c r="Z54" s="1029"/>
      <c r="AA54" s="1029"/>
      <c r="AB54" s="1029"/>
      <c r="AC54" s="1029"/>
      <c r="AD54" s="1029"/>
      <c r="AE54" s="1029"/>
      <c r="AF54" s="1029"/>
      <c r="AG54" s="1029"/>
      <c r="AH54" s="1029"/>
      <c r="AI54" s="1029"/>
      <c r="AJ54" s="1029"/>
    </row>
    <row r="55" spans="1:41" ht="12.95" customHeight="1" x14ac:dyDescent="0.15">
      <c r="A55" s="1030" t="s">
        <v>983</v>
      </c>
      <c r="B55" s="1030"/>
      <c r="C55" s="1030"/>
      <c r="D55" s="1030"/>
      <c r="E55" s="1030"/>
      <c r="F55" s="1030"/>
      <c r="G55" s="1030"/>
      <c r="H55" s="1030"/>
      <c r="I55" s="1030"/>
      <c r="J55" s="1030"/>
      <c r="K55" s="1030"/>
      <c r="L55" s="1030"/>
      <c r="M55" s="1030"/>
      <c r="N55" s="1030"/>
      <c r="O55" s="1030"/>
      <c r="P55" s="1030"/>
      <c r="Q55" s="1030"/>
      <c r="R55" s="1030"/>
      <c r="S55" s="1030"/>
      <c r="T55" s="1030"/>
      <c r="U55" s="1030"/>
      <c r="V55" s="1030"/>
      <c r="W55" s="1030"/>
      <c r="X55" s="1030"/>
      <c r="Y55" s="1030"/>
      <c r="Z55" s="1030"/>
      <c r="AA55" s="1030"/>
      <c r="AB55" s="1030"/>
      <c r="AC55" s="1030"/>
      <c r="AD55" s="1030"/>
      <c r="AE55" s="1030"/>
      <c r="AF55" s="1030"/>
      <c r="AG55" s="1030"/>
      <c r="AH55" s="1030"/>
      <c r="AI55" s="1030"/>
      <c r="AJ55" s="1030"/>
    </row>
    <row r="56" spans="1:41" ht="10.5" x14ac:dyDescent="0.15">
      <c r="A56" s="1030" t="s">
        <v>984</v>
      </c>
      <c r="B56" s="1030"/>
      <c r="C56" s="1030"/>
      <c r="D56" s="1030"/>
      <c r="E56" s="1030"/>
      <c r="F56" s="1030"/>
      <c r="G56" s="1030"/>
      <c r="H56" s="1030"/>
      <c r="I56" s="1030"/>
      <c r="J56" s="1030"/>
      <c r="K56" s="1030"/>
      <c r="L56" s="1030"/>
      <c r="M56" s="1030"/>
      <c r="N56" s="1030"/>
      <c r="O56" s="1030"/>
      <c r="P56" s="1030"/>
      <c r="Q56" s="1030"/>
      <c r="R56" s="1030"/>
      <c r="S56" s="1030"/>
      <c r="T56" s="1030"/>
      <c r="U56" s="1030"/>
      <c r="V56" s="1030"/>
      <c r="W56" s="1030"/>
      <c r="X56" s="1030"/>
      <c r="Y56" s="1030"/>
      <c r="Z56" s="1030"/>
      <c r="AA56" s="1030"/>
      <c r="AB56" s="1030"/>
      <c r="AC56" s="1030"/>
      <c r="AD56" s="1030"/>
      <c r="AE56" s="1030"/>
      <c r="AF56" s="1030"/>
      <c r="AG56" s="1030"/>
      <c r="AH56" s="1030"/>
      <c r="AI56" s="1030"/>
      <c r="AJ56" s="1030"/>
    </row>
    <row r="57" spans="1:41" ht="28.15" customHeight="1" x14ac:dyDescent="0.15">
      <c r="A57" s="1030" t="s">
        <v>989</v>
      </c>
      <c r="B57" s="1030"/>
      <c r="C57" s="1030"/>
      <c r="D57" s="1030"/>
      <c r="E57" s="1030"/>
      <c r="F57" s="1030"/>
      <c r="G57" s="1030"/>
      <c r="H57" s="1030"/>
      <c r="I57" s="1030"/>
      <c r="J57" s="1030"/>
      <c r="K57" s="1030"/>
      <c r="L57" s="1030"/>
      <c r="M57" s="1030"/>
      <c r="N57" s="1030"/>
      <c r="O57" s="1030"/>
      <c r="P57" s="1030"/>
      <c r="Q57" s="1030"/>
      <c r="R57" s="1030"/>
      <c r="S57" s="1030"/>
      <c r="T57" s="1030"/>
      <c r="U57" s="1030"/>
      <c r="V57" s="1030"/>
      <c r="W57" s="1030"/>
      <c r="X57" s="1030"/>
      <c r="Y57" s="1030"/>
      <c r="Z57" s="1030"/>
      <c r="AA57" s="1030"/>
      <c r="AB57" s="1030"/>
      <c r="AC57" s="1030"/>
      <c r="AD57" s="1030"/>
      <c r="AE57" s="1030"/>
      <c r="AF57" s="1030"/>
      <c r="AG57" s="1030"/>
      <c r="AH57" s="1030"/>
      <c r="AI57" s="1030"/>
      <c r="AJ57" s="1030"/>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23" t="s">
        <v>949</v>
      </c>
      <c r="B97" s="1023"/>
      <c r="C97" s="1023"/>
      <c r="D97" s="1023"/>
      <c r="E97" s="1023"/>
      <c r="F97" s="1023"/>
      <c r="G97" s="1023"/>
      <c r="H97" s="1023"/>
      <c r="I97" s="1023"/>
      <c r="J97" s="1023"/>
      <c r="K97" s="1023"/>
      <c r="L97" s="1023"/>
      <c r="M97" s="1023"/>
      <c r="N97" s="1023"/>
      <c r="O97" s="1023"/>
      <c r="P97" s="1023"/>
      <c r="Q97" s="1023"/>
      <c r="R97" s="1023"/>
      <c r="S97" s="1023"/>
      <c r="T97" s="1023"/>
      <c r="U97" s="1023"/>
      <c r="V97" s="1023"/>
      <c r="W97" s="1023"/>
      <c r="X97" s="1023"/>
      <c r="Y97" s="1023"/>
      <c r="Z97" s="1023"/>
      <c r="AA97" s="1023"/>
      <c r="AB97" s="1023"/>
      <c r="AC97" s="1023"/>
      <c r="AD97" s="1023"/>
      <c r="AE97" s="1023"/>
      <c r="AF97" s="1023"/>
      <c r="AG97" s="1023"/>
      <c r="AH97" s="1023"/>
      <c r="AI97" s="1023"/>
      <c r="AJ97" s="1023"/>
    </row>
    <row r="98" spans="1:36" ht="21.6" customHeight="1" x14ac:dyDescent="0.15">
      <c r="A98" s="1029" t="s">
        <v>1157</v>
      </c>
      <c r="B98" s="1029"/>
      <c r="C98" s="1029"/>
      <c r="D98" s="1029"/>
      <c r="E98" s="1029"/>
      <c r="F98" s="1029"/>
      <c r="G98" s="1029"/>
      <c r="H98" s="1029"/>
      <c r="I98" s="1029"/>
      <c r="J98" s="1029"/>
      <c r="K98" s="1029"/>
      <c r="L98" s="1029"/>
      <c r="M98" s="1029"/>
      <c r="N98" s="1029"/>
      <c r="O98" s="1029"/>
      <c r="P98" s="1029"/>
      <c r="Q98" s="1029"/>
      <c r="R98" s="1029"/>
      <c r="S98" s="1029"/>
      <c r="T98" s="1029"/>
      <c r="U98" s="1029"/>
      <c r="V98" s="1029"/>
      <c r="W98" s="1029"/>
      <c r="X98" s="1029"/>
      <c r="Y98" s="1029"/>
      <c r="Z98" s="1029"/>
      <c r="AA98" s="1029"/>
      <c r="AB98" s="1029"/>
      <c r="AC98" s="1029"/>
      <c r="AD98" s="1029"/>
      <c r="AE98" s="1029"/>
      <c r="AF98" s="1029"/>
      <c r="AG98" s="1029"/>
      <c r="AH98" s="1029"/>
      <c r="AI98" s="1029"/>
      <c r="AJ98" s="1029"/>
    </row>
    <row r="99" spans="1:36" ht="10.5" x14ac:dyDescent="0.15">
      <c r="A99" s="1030" t="s">
        <v>985</v>
      </c>
      <c r="B99" s="1030"/>
      <c r="C99" s="1030"/>
      <c r="D99" s="1030"/>
      <c r="E99" s="1030"/>
      <c r="F99" s="1030"/>
      <c r="G99" s="1030"/>
      <c r="H99" s="1030"/>
      <c r="I99" s="1030"/>
      <c r="J99" s="1030"/>
      <c r="K99" s="1030"/>
      <c r="L99" s="1030"/>
      <c r="M99" s="1030"/>
      <c r="N99" s="1030"/>
      <c r="O99" s="1030"/>
      <c r="P99" s="1030"/>
      <c r="Q99" s="1030"/>
      <c r="R99" s="1030"/>
      <c r="S99" s="1030"/>
      <c r="T99" s="1030"/>
      <c r="U99" s="1030"/>
      <c r="V99" s="1030"/>
      <c r="W99" s="1030"/>
      <c r="X99" s="1030"/>
      <c r="Y99" s="1030"/>
      <c r="Z99" s="1030"/>
      <c r="AA99" s="1030"/>
      <c r="AB99" s="1030"/>
      <c r="AC99" s="1030"/>
      <c r="AD99" s="1030"/>
      <c r="AE99" s="1030"/>
      <c r="AF99" s="1030"/>
      <c r="AG99" s="1030"/>
      <c r="AH99" s="1030"/>
      <c r="AI99" s="1030"/>
      <c r="AJ99" s="1030"/>
    </row>
    <row r="100" spans="1:36" ht="10.5" x14ac:dyDescent="0.15">
      <c r="A100" s="1030" t="s">
        <v>986</v>
      </c>
      <c r="B100" s="1030"/>
      <c r="C100" s="1030"/>
      <c r="D100" s="1030"/>
      <c r="E100" s="1030"/>
      <c r="F100" s="1030"/>
      <c r="G100" s="1030"/>
      <c r="H100" s="1030"/>
      <c r="I100" s="1030"/>
      <c r="J100" s="1030"/>
      <c r="K100" s="1030"/>
      <c r="L100" s="1030"/>
      <c r="M100" s="1030"/>
      <c r="N100" s="1030"/>
      <c r="O100" s="1030"/>
      <c r="P100" s="1030"/>
      <c r="Q100" s="1030"/>
      <c r="R100" s="1030"/>
      <c r="S100" s="1030"/>
      <c r="T100" s="1030"/>
      <c r="U100" s="1030"/>
      <c r="V100" s="1030"/>
      <c r="W100" s="1030"/>
      <c r="X100" s="1030"/>
      <c r="Y100" s="1030"/>
      <c r="Z100" s="1030"/>
      <c r="AA100" s="1030"/>
      <c r="AB100" s="1030"/>
      <c r="AC100" s="1030"/>
      <c r="AD100" s="1030"/>
      <c r="AE100" s="1030"/>
      <c r="AF100" s="1030"/>
      <c r="AG100" s="1030"/>
      <c r="AH100" s="1030"/>
      <c r="AI100" s="1030"/>
      <c r="AJ100" s="1030"/>
    </row>
    <row r="101" spans="1:36" ht="23.45" customHeight="1" x14ac:dyDescent="0.15">
      <c r="A101" s="1030" t="s">
        <v>991</v>
      </c>
      <c r="B101" s="1030"/>
      <c r="C101" s="1030"/>
      <c r="D101" s="1030"/>
      <c r="E101" s="1030"/>
      <c r="F101" s="1030"/>
      <c r="G101" s="1030"/>
      <c r="H101" s="1030"/>
      <c r="I101" s="1030"/>
      <c r="J101" s="1030"/>
      <c r="K101" s="1030"/>
      <c r="L101" s="1030"/>
      <c r="M101" s="1030"/>
      <c r="N101" s="1030"/>
      <c r="O101" s="1030"/>
      <c r="P101" s="1030"/>
      <c r="Q101" s="1030"/>
      <c r="R101" s="1030"/>
      <c r="S101" s="1030"/>
      <c r="T101" s="1030"/>
      <c r="U101" s="1030"/>
      <c r="V101" s="1030"/>
      <c r="W101" s="1030"/>
      <c r="X101" s="1030"/>
      <c r="Y101" s="1030"/>
      <c r="Z101" s="1030"/>
      <c r="AA101" s="1030"/>
      <c r="AB101" s="1030"/>
      <c r="AC101" s="1030"/>
      <c r="AD101" s="1030"/>
      <c r="AE101" s="1030"/>
      <c r="AF101" s="1030"/>
      <c r="AG101" s="1030"/>
      <c r="AH101" s="1030"/>
      <c r="AI101" s="1030"/>
      <c r="AJ101" s="1030"/>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23" t="s">
        <v>950</v>
      </c>
      <c r="B141" s="1023"/>
      <c r="C141" s="1023"/>
      <c r="D141" s="1023"/>
      <c r="E141" s="1023"/>
      <c r="F141" s="1023"/>
      <c r="G141" s="1023"/>
      <c r="H141" s="1023"/>
      <c r="I141" s="1023"/>
      <c r="J141" s="1023"/>
      <c r="K141" s="1023"/>
      <c r="L141" s="1023"/>
      <c r="M141" s="1023"/>
      <c r="N141" s="1023"/>
      <c r="O141" s="1023"/>
      <c r="P141" s="1023"/>
      <c r="Q141" s="1023"/>
      <c r="R141" s="1023"/>
      <c r="S141" s="1023"/>
      <c r="T141" s="1023"/>
      <c r="U141" s="1023"/>
      <c r="V141" s="1023"/>
      <c r="W141" s="1023"/>
      <c r="X141" s="1023"/>
      <c r="Y141" s="1023"/>
      <c r="Z141" s="1023"/>
      <c r="AA141" s="1023"/>
      <c r="AB141" s="1023"/>
      <c r="AC141" s="1023"/>
      <c r="AD141" s="1023"/>
      <c r="AE141" s="1023"/>
      <c r="AF141" s="1023"/>
      <c r="AG141" s="1023"/>
      <c r="AH141" s="1023"/>
      <c r="AI141" s="1023"/>
      <c r="AJ141" s="1023"/>
    </row>
    <row r="142" spans="1:36" ht="25.9" customHeight="1" x14ac:dyDescent="0.15">
      <c r="A142" s="1029" t="s">
        <v>1158</v>
      </c>
      <c r="B142" s="1029"/>
      <c r="C142" s="1029"/>
      <c r="D142" s="1029"/>
      <c r="E142" s="1029"/>
      <c r="F142" s="1029"/>
      <c r="G142" s="1029"/>
      <c r="H142" s="1029"/>
      <c r="I142" s="1029"/>
      <c r="J142" s="1029"/>
      <c r="K142" s="1029"/>
      <c r="L142" s="1029"/>
      <c r="M142" s="1029"/>
      <c r="N142" s="1029"/>
      <c r="O142" s="1029"/>
      <c r="P142" s="1029"/>
      <c r="Q142" s="1029"/>
      <c r="R142" s="1029"/>
      <c r="S142" s="1029"/>
      <c r="T142" s="1029"/>
      <c r="U142" s="1029"/>
      <c r="V142" s="1029"/>
      <c r="W142" s="1029"/>
      <c r="X142" s="1029"/>
      <c r="Y142" s="1029"/>
      <c r="Z142" s="1029"/>
      <c r="AA142" s="1029"/>
      <c r="AB142" s="1029"/>
      <c r="AC142" s="1029"/>
      <c r="AD142" s="1029"/>
      <c r="AE142" s="1029"/>
      <c r="AF142" s="1029"/>
      <c r="AG142" s="1029"/>
      <c r="AH142" s="1029"/>
      <c r="AI142" s="1029"/>
      <c r="AJ142" s="1029"/>
    </row>
    <row r="143" spans="1:36" ht="10.5" x14ac:dyDescent="0.15">
      <c r="A143" s="1030" t="s">
        <v>987</v>
      </c>
      <c r="B143" s="1030"/>
      <c r="C143" s="1030"/>
      <c r="D143" s="1030"/>
      <c r="E143" s="1030"/>
      <c r="F143" s="1030"/>
      <c r="G143" s="1030"/>
      <c r="H143" s="1030"/>
      <c r="I143" s="1030"/>
      <c r="J143" s="1030"/>
      <c r="K143" s="1030"/>
      <c r="L143" s="1030"/>
      <c r="M143" s="1030"/>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0"/>
    </row>
    <row r="144" spans="1:36" ht="10.5" x14ac:dyDescent="0.15">
      <c r="A144" s="1030" t="s">
        <v>988</v>
      </c>
      <c r="B144" s="1030"/>
      <c r="C144" s="1030"/>
      <c r="D144" s="1030"/>
      <c r="E144" s="1030"/>
      <c r="F144" s="1030"/>
      <c r="G144" s="1030"/>
      <c r="H144" s="1030"/>
      <c r="I144" s="1030"/>
      <c r="J144" s="1030"/>
      <c r="K144" s="1030"/>
      <c r="L144" s="1030"/>
      <c r="M144" s="1030"/>
      <c r="N144" s="1030"/>
      <c r="O144" s="1030"/>
      <c r="P144" s="1030"/>
      <c r="Q144" s="1030"/>
      <c r="R144" s="1030"/>
      <c r="S144" s="1030"/>
      <c r="T144" s="1030"/>
      <c r="U144" s="1030"/>
      <c r="V144" s="1030"/>
      <c r="W144" s="1030"/>
      <c r="X144" s="1030"/>
      <c r="Y144" s="1030"/>
      <c r="Z144" s="1030"/>
      <c r="AA144" s="1030"/>
      <c r="AB144" s="1030"/>
      <c r="AC144" s="1030"/>
      <c r="AD144" s="1030"/>
      <c r="AE144" s="1030"/>
      <c r="AF144" s="1030"/>
      <c r="AG144" s="1030"/>
      <c r="AH144" s="1030"/>
      <c r="AI144" s="1030"/>
      <c r="AJ144" s="1030"/>
    </row>
    <row r="145" spans="1:36" ht="30.6" customHeight="1" x14ac:dyDescent="0.15">
      <c r="A145" s="1030" t="s">
        <v>990</v>
      </c>
      <c r="B145" s="1030"/>
      <c r="C145" s="1030"/>
      <c r="D145" s="1030"/>
      <c r="E145" s="1030"/>
      <c r="F145" s="1030"/>
      <c r="G145" s="1030"/>
      <c r="H145" s="1030"/>
      <c r="I145" s="1030"/>
      <c r="J145" s="1030"/>
      <c r="K145" s="1030"/>
      <c r="L145" s="1030"/>
      <c r="M145" s="1030"/>
      <c r="N145" s="1030"/>
      <c r="O145" s="1030"/>
      <c r="P145" s="1030"/>
      <c r="Q145" s="1030"/>
      <c r="R145" s="1030"/>
      <c r="S145" s="1030"/>
      <c r="T145" s="1030"/>
      <c r="U145" s="1030"/>
      <c r="V145" s="1030"/>
      <c r="W145" s="1030"/>
      <c r="X145" s="1030"/>
      <c r="Y145" s="1030"/>
      <c r="Z145" s="1030"/>
      <c r="AA145" s="1030"/>
      <c r="AB145" s="1030"/>
      <c r="AC145" s="1030"/>
      <c r="AD145" s="1030"/>
      <c r="AE145" s="1030"/>
      <c r="AF145" s="1030"/>
      <c r="AG145" s="1030"/>
      <c r="AH145" s="1030"/>
      <c r="AI145" s="1030"/>
      <c r="AJ145" s="1030"/>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A145:AJ145"/>
    <mergeCell ref="A144:AJ144"/>
    <mergeCell ref="A98:AJ98"/>
    <mergeCell ref="A99:AJ99"/>
    <mergeCell ref="A100:AJ100"/>
    <mergeCell ref="A141:AJ141"/>
    <mergeCell ref="A142:AJ142"/>
    <mergeCell ref="A54:AJ54"/>
    <mergeCell ref="A55:AJ55"/>
    <mergeCell ref="A56:AJ56"/>
    <mergeCell ref="A97:AJ97"/>
    <mergeCell ref="A143:AJ143"/>
    <mergeCell ref="A57:AJ57"/>
    <mergeCell ref="A101:AJ101"/>
    <mergeCell ref="B2:J2"/>
    <mergeCell ref="K2:R2"/>
    <mergeCell ref="S2:Z2"/>
    <mergeCell ref="AA2:AJ2"/>
    <mergeCell ref="A53:AJ53"/>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zoomScaleNormal="100" zoomScaleSheetLayoutView="100" workbookViewId="0">
      <selection activeCell="L36" sqref="L36:R36"/>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31" t="s">
        <v>1058</v>
      </c>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c r="AA1" s="2"/>
      <c r="AD1" s="2"/>
      <c r="AE1" s="2"/>
      <c r="AF1" s="2"/>
      <c r="AG1" s="2"/>
      <c r="AH1" s="2"/>
    </row>
    <row r="2" spans="1:34" ht="12" customHeight="1" x14ac:dyDescent="0.15">
      <c r="A2" s="526"/>
      <c r="B2" s="1020" t="s">
        <v>110</v>
      </c>
      <c r="C2" s="1021"/>
      <c r="D2" s="1021"/>
      <c r="E2" s="1021"/>
      <c r="F2" s="1021"/>
      <c r="G2" s="1021"/>
      <c r="H2" s="1021"/>
      <c r="I2" s="1021"/>
      <c r="J2" s="1021"/>
      <c r="K2" s="1020" t="s">
        <v>71</v>
      </c>
      <c r="L2" s="1021"/>
      <c r="M2" s="1021"/>
      <c r="N2" s="1021"/>
      <c r="O2" s="1021"/>
      <c r="P2" s="1021"/>
      <c r="Q2" s="1021"/>
      <c r="R2" s="1022"/>
      <c r="S2" s="1018" t="s">
        <v>8</v>
      </c>
      <c r="T2" s="1018"/>
      <c r="U2" s="1018"/>
      <c r="V2" s="1018"/>
      <c r="W2" s="1018"/>
      <c r="X2" s="1018"/>
      <c r="Y2" s="1018"/>
      <c r="Z2" s="1019"/>
      <c r="AA2" s="1017" t="s">
        <v>165</v>
      </c>
      <c r="AB2" s="1018"/>
      <c r="AC2" s="1018"/>
      <c r="AD2" s="1018"/>
      <c r="AE2" s="1018"/>
      <c r="AF2" s="1018"/>
      <c r="AG2" s="1018"/>
      <c r="AH2" s="1019"/>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1"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19">
        <v>-54.620000000000005</v>
      </c>
      <c r="AA5" s="112">
        <v>7.2100000000000009</v>
      </c>
      <c r="AB5" s="224">
        <v>-28.769999999999996</v>
      </c>
      <c r="AC5" s="224">
        <v>3.66</v>
      </c>
      <c r="AD5" s="224">
        <v>-32.25</v>
      </c>
      <c r="AE5" s="224">
        <v>-12.337500000000002</v>
      </c>
      <c r="AF5" s="224">
        <v>-45.600000000000009</v>
      </c>
      <c r="AG5" s="820">
        <v>-17.296875000000004</v>
      </c>
      <c r="AH5" s="231"/>
    </row>
    <row r="6" spans="1:34" ht="12" customHeight="1" x14ac:dyDescent="0.15">
      <c r="A6" s="934"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3"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19" t="s">
        <v>823</v>
      </c>
      <c r="B8" s="117"/>
      <c r="C8" s="48"/>
      <c r="D8" s="48"/>
      <c r="E8" s="48"/>
      <c r="F8" s="48"/>
      <c r="G8" s="663">
        <v>10</v>
      </c>
      <c r="H8" s="663">
        <v>10</v>
      </c>
      <c r="I8" s="663">
        <v>10</v>
      </c>
      <c r="J8" s="663">
        <v>10</v>
      </c>
      <c r="K8" s="117"/>
      <c r="L8" s="48"/>
      <c r="M8" s="48"/>
      <c r="N8" s="48"/>
      <c r="O8" s="48"/>
      <c r="P8" s="711">
        <v>1.72</v>
      </c>
      <c r="Q8" s="50"/>
      <c r="R8" s="49"/>
      <c r="S8" s="123"/>
      <c r="T8" s="229"/>
      <c r="U8" s="229"/>
      <c r="V8" s="229"/>
      <c r="W8" s="232"/>
      <c r="X8" s="955"/>
      <c r="Y8" s="232"/>
      <c r="Z8" s="49"/>
      <c r="AA8" s="230"/>
      <c r="AB8" s="229"/>
      <c r="AC8" s="229"/>
      <c r="AD8" s="229"/>
      <c r="AE8" s="232"/>
      <c r="AF8" s="232"/>
      <c r="AG8" s="232"/>
      <c r="AH8" s="49"/>
    </row>
    <row r="9" spans="1:34" s="2" customFormat="1" ht="12" customHeight="1" x14ac:dyDescent="0.15">
      <c r="A9" s="933" t="s">
        <v>3</v>
      </c>
      <c r="B9" s="117">
        <v>10</v>
      </c>
      <c r="C9" s="48">
        <v>10</v>
      </c>
      <c r="D9" s="48">
        <v>10</v>
      </c>
      <c r="E9" s="48">
        <v>10</v>
      </c>
      <c r="F9" s="48">
        <v>10</v>
      </c>
      <c r="G9" s="50">
        <v>10</v>
      </c>
      <c r="H9" s="50">
        <v>10</v>
      </c>
      <c r="I9" s="50">
        <v>10</v>
      </c>
      <c r="J9" s="50">
        <v>10</v>
      </c>
      <c r="K9" s="117">
        <v>0.10704900000000001</v>
      </c>
      <c r="L9" s="48">
        <v>0.28087000000000001</v>
      </c>
      <c r="M9" s="48">
        <v>0.18</v>
      </c>
      <c r="N9" s="48">
        <v>0.06</v>
      </c>
      <c r="O9" s="708">
        <v>0.08</v>
      </c>
      <c r="P9" s="708">
        <v>7.24</v>
      </c>
      <c r="Q9" s="663">
        <v>0.04</v>
      </c>
      <c r="R9" s="49">
        <v>0.30599999999999999</v>
      </c>
      <c r="S9" s="116">
        <v>9.8929510000000001</v>
      </c>
      <c r="T9" s="48">
        <v>9.7191299999999998</v>
      </c>
      <c r="U9" s="48">
        <v>9.82</v>
      </c>
      <c r="V9" s="48">
        <v>9.94</v>
      </c>
      <c r="W9" s="663">
        <v>9.92</v>
      </c>
      <c r="X9" s="663">
        <v>2.76</v>
      </c>
      <c r="Y9" s="663">
        <v>9.9600000000000009</v>
      </c>
      <c r="Z9" s="49">
        <v>9.6940000000000008</v>
      </c>
      <c r="AA9" s="117"/>
      <c r="AB9" s="48"/>
      <c r="AC9" s="48"/>
      <c r="AD9" s="48"/>
      <c r="AE9" s="50"/>
      <c r="AF9" s="50"/>
      <c r="AG9" s="50"/>
      <c r="AH9" s="49"/>
    </row>
    <row r="10" spans="1:34" ht="12" customHeight="1" x14ac:dyDescent="0.15">
      <c r="A10" s="933"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4"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4"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5">
        <v>-282.17590625834464</v>
      </c>
      <c r="AA12" s="117">
        <v>-100.44840000534057</v>
      </c>
      <c r="AB12" s="48">
        <v>-131.83390000534058</v>
      </c>
      <c r="AC12" s="48">
        <v>-149.28490000534057</v>
      </c>
      <c r="AD12" s="48">
        <v>-157.49490000534058</v>
      </c>
      <c r="AE12" s="50">
        <v>-216.48112500667571</v>
      </c>
      <c r="AF12" s="50">
        <v>-273.73890625834463</v>
      </c>
      <c r="AG12" s="663">
        <v>-342.7198828229308</v>
      </c>
      <c r="AH12" s="49"/>
    </row>
    <row r="13" spans="1:34" ht="12" customHeight="1" x14ac:dyDescent="0.15">
      <c r="A13" s="933"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3"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3">
        <v>7.5</v>
      </c>
      <c r="AH14" s="713">
        <v>7.5</v>
      </c>
    </row>
    <row r="15" spans="1:34" ht="12" customHeight="1" x14ac:dyDescent="0.15">
      <c r="A15" s="933"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3">
        <v>10</v>
      </c>
      <c r="Z15" s="49">
        <v>10</v>
      </c>
      <c r="AA15" s="117"/>
      <c r="AB15" s="48"/>
      <c r="AC15" s="48"/>
      <c r="AD15" s="48"/>
      <c r="AE15" s="50"/>
      <c r="AF15" s="50"/>
      <c r="AG15" s="50"/>
      <c r="AH15" s="49"/>
    </row>
    <row r="16" spans="1:34" ht="12" customHeight="1" x14ac:dyDescent="0.15">
      <c r="A16" s="933"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3">
        <v>401.8</v>
      </c>
      <c r="AH16" s="49"/>
    </row>
    <row r="17" spans="1:34" ht="12" customHeight="1" x14ac:dyDescent="0.15">
      <c r="A17" s="934"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0" t="s">
        <v>1082</v>
      </c>
      <c r="B18" s="701">
        <v>10</v>
      </c>
      <c r="C18" s="708">
        <v>10</v>
      </c>
      <c r="D18" s="708">
        <v>10</v>
      </c>
      <c r="E18" s="708">
        <v>10</v>
      </c>
      <c r="F18" s="708">
        <v>10</v>
      </c>
      <c r="G18" s="663">
        <v>10</v>
      </c>
      <c r="H18" s="663">
        <v>10</v>
      </c>
      <c r="I18" s="663">
        <v>10</v>
      </c>
      <c r="J18" s="663">
        <v>10</v>
      </c>
      <c r="K18" s="702">
        <v>52.61403</v>
      </c>
      <c r="L18" s="710">
        <v>53.819110000000002</v>
      </c>
      <c r="M18" s="710">
        <v>61.673270000000002</v>
      </c>
      <c r="N18" s="710">
        <v>69.165719999999993</v>
      </c>
      <c r="O18" s="710">
        <v>48.949210000000001</v>
      </c>
      <c r="P18" s="710">
        <v>18.297000000000001</v>
      </c>
      <c r="Q18" s="711">
        <v>19.125</v>
      </c>
      <c r="R18" s="733">
        <v>68.298199999999994</v>
      </c>
      <c r="S18" s="709">
        <v>-42.61403</v>
      </c>
      <c r="T18" s="710">
        <v>-86.433140000000009</v>
      </c>
      <c r="U18" s="710">
        <v>-138.10641000000001</v>
      </c>
      <c r="V18" s="710">
        <v>-197.27213</v>
      </c>
      <c r="W18" s="711">
        <v>-236.22134</v>
      </c>
      <c r="X18" s="711">
        <v>-244.51833999999999</v>
      </c>
      <c r="Y18" s="711">
        <v>-314.77292499999999</v>
      </c>
      <c r="Z18" s="733">
        <v>-373.07112499999999</v>
      </c>
      <c r="AA18" s="702">
        <v>-76.433140000000009</v>
      </c>
      <c r="AB18" s="710">
        <v>-128.10641000000001</v>
      </c>
      <c r="AC18" s="710">
        <v>-187.27213</v>
      </c>
      <c r="AD18" s="710">
        <v>-226.22134</v>
      </c>
      <c r="AE18" s="711">
        <v>-295.64792499999999</v>
      </c>
      <c r="AF18" s="711">
        <v>-304.77292499999999</v>
      </c>
      <c r="AG18" s="711">
        <v>-363.07112499999999</v>
      </c>
      <c r="AH18" s="49"/>
    </row>
    <row r="19" spans="1:34" ht="12" customHeight="1" x14ac:dyDescent="0.15">
      <c r="A19" s="934"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49"/>
      <c r="S19" s="116">
        <v>10</v>
      </c>
      <c r="T19" s="48">
        <v>-16</v>
      </c>
      <c r="U19" s="48">
        <v>-6</v>
      </c>
      <c r="V19" s="48">
        <v>4</v>
      </c>
      <c r="W19" s="50">
        <v>10</v>
      </c>
      <c r="X19" s="50">
        <v>10</v>
      </c>
      <c r="Y19" s="50">
        <v>10</v>
      </c>
      <c r="Z19" s="49"/>
      <c r="AA19" s="117">
        <v>-6</v>
      </c>
      <c r="AB19" s="48">
        <v>4</v>
      </c>
      <c r="AC19" s="48"/>
      <c r="AD19" s="48"/>
      <c r="AE19" s="50"/>
      <c r="AF19" s="50"/>
      <c r="AG19" s="50"/>
      <c r="AH19" s="49"/>
    </row>
    <row r="20" spans="1:34" ht="12" customHeight="1" x14ac:dyDescent="0.15">
      <c r="A20" s="934"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18"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3">
        <v>0</v>
      </c>
      <c r="S21" s="116"/>
      <c r="T21" s="48"/>
      <c r="U21" s="48"/>
      <c r="V21" s="48">
        <v>-118.22</v>
      </c>
      <c r="W21" s="50">
        <v>-147.05000000000001</v>
      </c>
      <c r="X21" s="50">
        <v>-212.31</v>
      </c>
      <c r="Y21" s="50">
        <v>-255.38749999999999</v>
      </c>
      <c r="Z21" s="805">
        <f>AF21</f>
        <v>-245.38749999999999</v>
      </c>
      <c r="AA21" s="117"/>
      <c r="AB21" s="48"/>
      <c r="AC21" s="48">
        <v>-108.22</v>
      </c>
      <c r="AD21" s="48">
        <v>-137.05000000000001</v>
      </c>
      <c r="AE21" s="50">
        <v>-255.38749999999999</v>
      </c>
      <c r="AF21" s="50">
        <v>-245.38749999999999</v>
      </c>
      <c r="AG21" s="663">
        <f>AF21+J21</f>
        <v>-235.38749999999999</v>
      </c>
      <c r="AH21" s="49"/>
    </row>
    <row r="22" spans="1:34" ht="12" customHeight="1" x14ac:dyDescent="0.15">
      <c r="A22" s="933"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3">
        <v>303.8</v>
      </c>
      <c r="S22" s="116">
        <v>16.600000000000001</v>
      </c>
      <c r="T22" s="48">
        <v>120.9</v>
      </c>
      <c r="U22" s="48">
        <v>54.4</v>
      </c>
      <c r="V22" s="48">
        <v>92.110504999999989</v>
      </c>
      <c r="W22" s="50">
        <v>82</v>
      </c>
      <c r="X22" s="50">
        <v>367.1</v>
      </c>
      <c r="Y22" s="50">
        <v>-43</v>
      </c>
      <c r="Z22" s="713">
        <v>24.300000000000011</v>
      </c>
      <c r="AA22" s="117">
        <v>429</v>
      </c>
      <c r="AB22" s="48">
        <v>429</v>
      </c>
      <c r="AC22" s="48">
        <v>367.1</v>
      </c>
      <c r="AD22" s="48">
        <v>367.1</v>
      </c>
      <c r="AE22" s="50">
        <v>328.1</v>
      </c>
      <c r="AF22" s="50"/>
      <c r="AG22" s="50">
        <v>285.10000000000002</v>
      </c>
      <c r="AH22" s="49"/>
    </row>
    <row r="23" spans="1:34" ht="12" customHeight="1" x14ac:dyDescent="0.15">
      <c r="A23" s="933"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3"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3">
        <v>6</v>
      </c>
      <c r="R24" s="49">
        <v>1.9279999999999999</v>
      </c>
      <c r="S24" s="116">
        <v>-116.85</v>
      </c>
      <c r="T24" s="48">
        <v>-117.18599999999999</v>
      </c>
      <c r="U24" s="48">
        <v>-107.96534999999999</v>
      </c>
      <c r="V24" s="48">
        <v>-99.945349999999991</v>
      </c>
      <c r="W24" s="50">
        <v>-91.765349999999984</v>
      </c>
      <c r="X24" s="50">
        <v>-83.615349999999978</v>
      </c>
      <c r="Y24" s="663">
        <v>-100.51918749999997</v>
      </c>
      <c r="Z24" s="805">
        <v>-117.57698437499997</v>
      </c>
      <c r="AA24" s="117">
        <v>-107.18599999999999</v>
      </c>
      <c r="AB24" s="48">
        <v>-97.965349999999987</v>
      </c>
      <c r="AC24" s="48">
        <v>-89.945349999999991</v>
      </c>
      <c r="AD24" s="48">
        <v>-81.765349999999984</v>
      </c>
      <c r="AE24" s="50">
        <v>-94.519187499999973</v>
      </c>
      <c r="AF24" s="663">
        <v>-115.64898437499997</v>
      </c>
      <c r="AG24" s="663">
        <v>-136.97123046874995</v>
      </c>
      <c r="AH24" s="49"/>
    </row>
    <row r="25" spans="1:34" ht="12" customHeight="1" x14ac:dyDescent="0.15">
      <c r="A25" s="933"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3">
        <v>8</v>
      </c>
    </row>
    <row r="26" spans="1:34" ht="12" customHeight="1" x14ac:dyDescent="0.15">
      <c r="A26" s="933"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3"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5">
        <v>-352.38124999999997</v>
      </c>
      <c r="AA27" s="117">
        <v>-59</v>
      </c>
      <c r="AB27" s="48">
        <v>-133</v>
      </c>
      <c r="AC27" s="48">
        <v>-175.72</v>
      </c>
      <c r="AD27" s="48">
        <v>-217.13</v>
      </c>
      <c r="AE27" s="50">
        <v>-273.72499999999997</v>
      </c>
      <c r="AF27" s="50">
        <v>-342.58124999999995</v>
      </c>
      <c r="AG27" s="663">
        <v>-430.47656249999994</v>
      </c>
      <c r="AH27" s="49"/>
    </row>
    <row r="28" spans="1:34" ht="12" customHeight="1" x14ac:dyDescent="0.15">
      <c r="A28" s="933"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4"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3">
        <v>75.989999999999995</v>
      </c>
      <c r="S29" s="116">
        <v>6.59</v>
      </c>
      <c r="T29" s="48">
        <v>38.99</v>
      </c>
      <c r="U29" s="273">
        <v>49</v>
      </c>
      <c r="V29" s="273">
        <v>-33.5</v>
      </c>
      <c r="W29" s="273">
        <v>-29.551000000000002</v>
      </c>
      <c r="X29" s="273">
        <v>-100.154</v>
      </c>
      <c r="Y29" s="275">
        <v>-162.4085</v>
      </c>
      <c r="Z29" s="977">
        <f>AF29-R29</f>
        <v>-241.10062499999998</v>
      </c>
      <c r="AA29" s="117">
        <v>54</v>
      </c>
      <c r="AB29" s="48">
        <v>54</v>
      </c>
      <c r="AC29" s="273">
        <v>4.3999999999999986</v>
      </c>
      <c r="AD29" s="273">
        <v>8.3489999999999966</v>
      </c>
      <c r="AE29" s="275">
        <v>-87.29249999999999</v>
      </c>
      <c r="AF29" s="275">
        <v>-165.110625</v>
      </c>
      <c r="AG29" s="711">
        <v>-263.47578125000001</v>
      </c>
      <c r="AH29" s="49"/>
    </row>
    <row r="30" spans="1:34" ht="12" customHeight="1" x14ac:dyDescent="0.15">
      <c r="A30" s="933"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4"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4"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3"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18"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5"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5">
        <v>-1.659000000000006</v>
      </c>
      <c r="AA35" s="117">
        <v>92.590000000000018</v>
      </c>
      <c r="AB35" s="48">
        <v>100</v>
      </c>
      <c r="AC35" s="48">
        <v>94.1</v>
      </c>
      <c r="AD35" s="48">
        <v>94.1</v>
      </c>
      <c r="AE35" s="50">
        <v>84.1</v>
      </c>
      <c r="AF35" s="663">
        <v>82.440999999999988</v>
      </c>
      <c r="AG35" s="50"/>
      <c r="AH35" s="49"/>
    </row>
    <row r="36" spans="1:34" s="2" customFormat="1" ht="12" customHeight="1" x14ac:dyDescent="0.15">
      <c r="A36" s="936" t="s">
        <v>251</v>
      </c>
      <c r="B36" s="117"/>
      <c r="C36" s="48"/>
      <c r="D36" s="48"/>
      <c r="E36" s="48"/>
      <c r="F36" s="48"/>
      <c r="G36" s="50"/>
      <c r="H36" s="50"/>
      <c r="I36" s="50"/>
      <c r="J36" s="50"/>
      <c r="K36" s="459">
        <f>SUM(K5:K35)</f>
        <v>1576.8899790015257</v>
      </c>
      <c r="L36" s="460">
        <f>SUM(L5:L35)</f>
        <v>1659.692480003815</v>
      </c>
      <c r="M36" s="460">
        <f t="shared" ref="M36:R36" si="0">SUM(M5:M35)</f>
        <v>1102.2551199999998</v>
      </c>
      <c r="N36" s="460">
        <f t="shared" si="0"/>
        <v>1261.4562149999999</v>
      </c>
      <c r="O36" s="460">
        <f t="shared" si="0"/>
        <v>980.53321000000017</v>
      </c>
      <c r="P36" s="460">
        <f t="shared" si="0"/>
        <v>1085.8392000000001</v>
      </c>
      <c r="Q36" s="460">
        <f t="shared" si="0"/>
        <v>1228.712</v>
      </c>
      <c r="R36" s="460">
        <f t="shared" si="0"/>
        <v>1179.2061999999999</v>
      </c>
      <c r="S36" s="116"/>
      <c r="T36" s="48"/>
      <c r="U36" s="48"/>
      <c r="V36" s="48"/>
      <c r="W36" s="50"/>
      <c r="X36" s="50"/>
      <c r="Y36" s="50"/>
      <c r="Z36" s="49"/>
      <c r="AA36" s="117"/>
      <c r="AB36" s="48"/>
      <c r="AC36" s="48"/>
      <c r="AD36" s="48"/>
      <c r="AE36" s="50"/>
      <c r="AF36" s="50"/>
      <c r="AG36" s="50"/>
      <c r="AH36" s="49"/>
    </row>
    <row r="37" spans="1:34" ht="12" customHeight="1" thickBot="1" x14ac:dyDescent="0.2">
      <c r="A37" s="937" t="s">
        <v>143</v>
      </c>
      <c r="B37" s="860">
        <v>250</v>
      </c>
      <c r="C37" s="861">
        <v>250</v>
      </c>
      <c r="D37" s="861">
        <v>250</v>
      </c>
      <c r="E37" s="861">
        <v>250</v>
      </c>
      <c r="F37" s="861">
        <v>250</v>
      </c>
      <c r="G37" s="862">
        <v>250</v>
      </c>
      <c r="H37" s="862">
        <v>250</v>
      </c>
      <c r="I37" s="862">
        <v>250</v>
      </c>
      <c r="J37" s="862">
        <v>250</v>
      </c>
      <c r="K37" s="863">
        <v>169</v>
      </c>
      <c r="L37" s="864">
        <v>129</v>
      </c>
      <c r="M37" s="864">
        <v>188</v>
      </c>
      <c r="N37" s="864">
        <v>189</v>
      </c>
      <c r="O37" s="864">
        <v>235</v>
      </c>
      <c r="P37" s="865">
        <v>175</v>
      </c>
      <c r="Q37" s="866">
        <v>150</v>
      </c>
      <c r="R37" s="867">
        <v>136</v>
      </c>
      <c r="S37" s="868">
        <v>81</v>
      </c>
      <c r="T37" s="861">
        <v>121</v>
      </c>
      <c r="U37" s="861">
        <v>62</v>
      </c>
      <c r="V37" s="861">
        <v>61</v>
      </c>
      <c r="W37" s="862">
        <v>15</v>
      </c>
      <c r="X37" s="862">
        <v>75</v>
      </c>
      <c r="Y37" s="862">
        <v>100</v>
      </c>
      <c r="Z37" s="869">
        <v>114</v>
      </c>
      <c r="AA37" s="870">
        <v>250</v>
      </c>
      <c r="AB37" s="861">
        <v>250</v>
      </c>
      <c r="AC37" s="861">
        <v>250</v>
      </c>
      <c r="AD37" s="871">
        <v>250</v>
      </c>
      <c r="AE37" s="872">
        <v>250</v>
      </c>
      <c r="AF37" s="872">
        <v>250</v>
      </c>
      <c r="AG37" s="873">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23" t="s">
        <v>555</v>
      </c>
      <c r="B42" s="1023"/>
      <c r="C42" s="1023"/>
      <c r="D42" s="1023"/>
      <c r="E42" s="1023"/>
      <c r="F42" s="1023"/>
      <c r="G42" s="1023"/>
      <c r="H42" s="1023"/>
      <c r="I42" s="1023"/>
      <c r="J42" s="1023"/>
      <c r="K42" s="1023"/>
      <c r="L42" s="1023"/>
      <c r="M42" s="1023"/>
      <c r="N42" s="1023"/>
      <c r="O42" s="1023"/>
      <c r="P42" s="1023"/>
      <c r="Q42" s="1023"/>
      <c r="R42" s="1023"/>
      <c r="S42" s="1023"/>
      <c r="T42" s="1023"/>
      <c r="U42" s="1023"/>
      <c r="V42" s="1023"/>
      <c r="W42" s="1023"/>
      <c r="X42" s="1023"/>
      <c r="Y42" s="1023"/>
      <c r="Z42" s="1023"/>
      <c r="AA42" s="1023"/>
      <c r="AB42" s="1023"/>
      <c r="AC42" s="1023"/>
      <c r="AD42" s="1023"/>
      <c r="AE42" s="1023"/>
      <c r="AF42" s="1023"/>
      <c r="AG42" s="1023"/>
      <c r="AH42" s="1023"/>
    </row>
    <row r="43" spans="1:34" s="5" customFormat="1" ht="10.5" x14ac:dyDescent="0.15">
      <c r="A43" s="1026" t="s">
        <v>951</v>
      </c>
      <c r="B43" s="1026"/>
      <c r="C43" s="1026"/>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26"/>
      <c r="AE43" s="1026"/>
      <c r="AF43" s="1026"/>
      <c r="AG43" s="1026"/>
      <c r="AH43" s="1026"/>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26" t="s">
        <v>559</v>
      </c>
      <c r="B48" s="1026"/>
      <c r="C48" s="1026"/>
      <c r="D48" s="1026"/>
      <c r="E48" s="1026"/>
      <c r="F48" s="1026"/>
      <c r="G48" s="1026"/>
      <c r="H48" s="1026"/>
      <c r="I48" s="1026"/>
      <c r="J48" s="1026"/>
      <c r="K48" s="1026"/>
      <c r="L48" s="1026"/>
      <c r="M48" s="1026"/>
      <c r="N48" s="1026"/>
      <c r="O48" s="1026"/>
      <c r="P48" s="1026"/>
      <c r="Q48" s="1026"/>
      <c r="R48" s="1026"/>
      <c r="S48" s="1026"/>
      <c r="T48" s="1026"/>
      <c r="U48" s="1026"/>
      <c r="V48" s="1026"/>
      <c r="W48" s="1026"/>
      <c r="X48" s="1026"/>
      <c r="Y48" s="1026"/>
      <c r="Z48" s="1026"/>
      <c r="AA48" s="1026"/>
      <c r="AB48" s="1026"/>
      <c r="AC48" s="1026"/>
      <c r="AD48" s="1026"/>
      <c r="AE48" s="1026"/>
      <c r="AF48" s="1026"/>
      <c r="AG48" s="1026"/>
      <c r="AH48" s="1026"/>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450" t="s">
        <v>1062</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33" t="s">
        <v>959</v>
      </c>
      <c r="B62" s="1033"/>
      <c r="C62" s="1033"/>
      <c r="D62" s="1033"/>
      <c r="E62" s="1033"/>
      <c r="F62" s="1033"/>
      <c r="G62" s="1033"/>
      <c r="H62" s="1033"/>
      <c r="I62" s="1033"/>
      <c r="J62" s="1033"/>
      <c r="K62" s="1033"/>
      <c r="L62" s="1033"/>
      <c r="M62" s="1033"/>
      <c r="N62" s="1033"/>
      <c r="O62" s="1033"/>
      <c r="P62" s="1033"/>
      <c r="Q62" s="1033"/>
      <c r="R62" s="1033"/>
      <c r="S62" s="1033"/>
      <c r="T62" s="1033"/>
      <c r="U62" s="1033"/>
      <c r="V62" s="1033"/>
      <c r="W62" s="1033"/>
      <c r="X62" s="1033"/>
      <c r="Y62" s="1033"/>
      <c r="Z62" s="1033"/>
      <c r="AA62" s="1033"/>
      <c r="AB62" s="1033"/>
      <c r="AC62" s="1033"/>
      <c r="AD62" s="1033"/>
      <c r="AE62" s="1033"/>
      <c r="AF62" s="1033"/>
      <c r="AG62" s="1033"/>
      <c r="AH62" s="1033"/>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23" t="s">
        <v>561</v>
      </c>
      <c r="B78" s="1023"/>
      <c r="C78" s="1023"/>
      <c r="D78" s="1023"/>
      <c r="E78" s="1023"/>
      <c r="F78" s="1023"/>
      <c r="G78" s="1023"/>
      <c r="H78" s="1023"/>
      <c r="I78" s="1023"/>
      <c r="J78" s="1023"/>
      <c r="K78" s="1023"/>
      <c r="L78" s="1023"/>
      <c r="M78" s="1023"/>
      <c r="N78" s="1023"/>
      <c r="O78" s="1023"/>
      <c r="P78" s="1023"/>
      <c r="Q78" s="1023"/>
      <c r="R78" s="1023"/>
      <c r="S78" s="1023"/>
      <c r="T78" s="1023"/>
      <c r="U78" s="1023"/>
      <c r="V78" s="1023"/>
      <c r="W78" s="1023"/>
      <c r="X78" s="1023"/>
      <c r="Y78" s="1023"/>
      <c r="Z78" s="1023"/>
      <c r="AA78" s="1023"/>
      <c r="AB78" s="1023"/>
      <c r="AC78" s="1023"/>
      <c r="AD78" s="1023"/>
      <c r="AE78" s="1023"/>
      <c r="AF78" s="1023"/>
      <c r="AG78" s="1023"/>
      <c r="AH78" s="1023"/>
    </row>
    <row r="79" spans="1:43" ht="10.5" x14ac:dyDescent="0.15">
      <c r="A79" s="1023" t="s">
        <v>770</v>
      </c>
      <c r="B79" s="1023"/>
      <c r="C79" s="1023"/>
      <c r="D79" s="1023"/>
      <c r="E79" s="1023"/>
      <c r="F79" s="1023"/>
      <c r="G79" s="1023"/>
      <c r="H79" s="1023"/>
      <c r="I79" s="1023"/>
      <c r="J79" s="1023"/>
      <c r="K79" s="1023"/>
      <c r="L79" s="1023"/>
      <c r="M79" s="1023"/>
      <c r="N79" s="1023"/>
      <c r="O79" s="1023"/>
      <c r="P79" s="1023"/>
      <c r="Q79" s="1023"/>
      <c r="R79" s="1023"/>
      <c r="S79" s="1023"/>
      <c r="T79" s="1023"/>
      <c r="U79" s="1023"/>
      <c r="V79" s="1023"/>
      <c r="W79" s="1023"/>
      <c r="X79" s="1023"/>
      <c r="Y79" s="1023"/>
      <c r="Z79" s="1023"/>
      <c r="AA79" s="1023"/>
      <c r="AB79" s="1023"/>
      <c r="AC79" s="1023"/>
      <c r="AD79" s="1023"/>
      <c r="AE79" s="1023"/>
      <c r="AF79" s="1023"/>
      <c r="AG79" s="1023"/>
      <c r="AH79" s="1023"/>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23" t="s">
        <v>565</v>
      </c>
      <c r="B84" s="1023"/>
      <c r="C84" s="1023"/>
      <c r="D84" s="1023"/>
      <c r="E84" s="1023"/>
      <c r="F84" s="1023"/>
      <c r="G84" s="1023"/>
      <c r="H84" s="1023"/>
      <c r="I84" s="1023"/>
      <c r="J84" s="1023"/>
      <c r="K84" s="1023"/>
      <c r="L84" s="1023"/>
      <c r="M84" s="1023"/>
      <c r="N84" s="1023"/>
      <c r="O84" s="1023"/>
      <c r="P84" s="1023"/>
      <c r="Q84" s="1023"/>
      <c r="R84" s="1023"/>
      <c r="S84" s="1023"/>
      <c r="T84" s="1023"/>
      <c r="U84" s="1023"/>
      <c r="V84" s="1023"/>
      <c r="W84" s="1023"/>
      <c r="X84" s="1023"/>
      <c r="Y84" s="1023"/>
      <c r="Z84" s="1023"/>
      <c r="AA84" s="1023"/>
      <c r="AB84" s="1023"/>
      <c r="AC84" s="1023"/>
      <c r="AD84" s="1023"/>
      <c r="AE84" s="1023"/>
      <c r="AF84" s="1023"/>
      <c r="AG84" s="1023"/>
      <c r="AH84" s="1023"/>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450" t="s">
        <v>1064</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34" t="s">
        <v>732</v>
      </c>
      <c r="B98" s="1034"/>
      <c r="C98" s="1034"/>
      <c r="D98" s="1034"/>
      <c r="E98" s="1034"/>
      <c r="F98" s="1034"/>
      <c r="G98" s="1034"/>
      <c r="H98" s="1034"/>
      <c r="I98" s="1034"/>
      <c r="J98" s="1034"/>
      <c r="K98" s="1034"/>
      <c r="L98" s="1034"/>
      <c r="M98" s="1034"/>
      <c r="N98" s="1034"/>
      <c r="O98" s="1034"/>
      <c r="P98" s="1034"/>
      <c r="Q98" s="1034"/>
      <c r="R98" s="1034"/>
      <c r="S98" s="1034"/>
      <c r="T98" s="1034"/>
      <c r="U98" s="1034"/>
      <c r="V98" s="1034"/>
      <c r="W98" s="1034"/>
      <c r="X98" s="1034"/>
      <c r="Y98" s="1034"/>
      <c r="Z98" s="1034"/>
      <c r="AA98" s="1034"/>
      <c r="AB98" s="1034"/>
      <c r="AC98" s="1034"/>
      <c r="AD98" s="1034"/>
      <c r="AE98" s="1034"/>
      <c r="AF98" s="1034"/>
      <c r="AG98" s="1034"/>
      <c r="AH98" s="1034"/>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23" t="s">
        <v>578</v>
      </c>
      <c r="B114" s="1023"/>
      <c r="C114" s="1023"/>
      <c r="D114" s="1023"/>
      <c r="E114" s="1023"/>
      <c r="F114" s="1023"/>
      <c r="G114" s="1023"/>
      <c r="H114" s="1023"/>
      <c r="I114" s="1023"/>
      <c r="J114" s="1023"/>
      <c r="K114" s="1023"/>
      <c r="L114" s="1023"/>
      <c r="M114" s="1023"/>
      <c r="N114" s="1023"/>
      <c r="O114" s="1023"/>
      <c r="P114" s="1023"/>
      <c r="Q114" s="1023"/>
      <c r="R114" s="1023"/>
      <c r="S114" s="1023"/>
      <c r="T114" s="1023"/>
      <c r="U114" s="1023"/>
      <c r="V114" s="1023"/>
      <c r="W114" s="1023"/>
      <c r="X114" s="1023"/>
      <c r="Y114" s="1023"/>
      <c r="Z114" s="1023"/>
      <c r="AA114" s="1023"/>
      <c r="AB114" s="1023"/>
      <c r="AC114" s="1023"/>
      <c r="AD114" s="1023"/>
      <c r="AE114" s="1023"/>
      <c r="AF114" s="1023"/>
      <c r="AG114" s="1023"/>
      <c r="AH114" s="1023"/>
    </row>
    <row r="115" spans="1:34" ht="22.15" customHeight="1" x14ac:dyDescent="0.15">
      <c r="A115" s="1023" t="s">
        <v>772</v>
      </c>
      <c r="B115" s="1023"/>
      <c r="C115" s="1023"/>
      <c r="D115" s="1023"/>
      <c r="E115" s="1023"/>
      <c r="F115" s="1023"/>
      <c r="G115" s="1023"/>
      <c r="H115" s="1023"/>
      <c r="I115" s="1023"/>
      <c r="J115" s="1023"/>
      <c r="K115" s="1023"/>
      <c r="L115" s="1023"/>
      <c r="M115" s="1023"/>
      <c r="N115" s="1023"/>
      <c r="O115" s="1023"/>
      <c r="P115" s="1023"/>
      <c r="Q115" s="1023"/>
      <c r="R115" s="1023"/>
      <c r="S115" s="1023"/>
      <c r="T115" s="1023"/>
      <c r="U115" s="1023"/>
      <c r="V115" s="1023"/>
      <c r="W115" s="1023"/>
      <c r="X115" s="1023"/>
      <c r="Y115" s="1023"/>
      <c r="Z115" s="1023"/>
      <c r="AA115" s="1023"/>
      <c r="AB115" s="1023"/>
      <c r="AC115" s="1023"/>
      <c r="AD115" s="1023"/>
      <c r="AE115" s="1023"/>
      <c r="AF115" s="1023"/>
      <c r="AG115" s="1023"/>
      <c r="AH115" s="1023"/>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23" t="s">
        <v>581</v>
      </c>
      <c r="B119" s="1023"/>
      <c r="C119" s="1023"/>
      <c r="D119" s="1023"/>
      <c r="E119" s="1023"/>
      <c r="F119" s="1023"/>
      <c r="G119" s="1023"/>
      <c r="H119" s="1023"/>
      <c r="I119" s="1023"/>
      <c r="J119" s="1023"/>
      <c r="K119" s="1023"/>
      <c r="L119" s="1023"/>
      <c r="M119" s="1023"/>
      <c r="N119" s="1023"/>
      <c r="O119" s="1023"/>
      <c r="P119" s="1023"/>
      <c r="Q119" s="1023"/>
      <c r="R119" s="1023"/>
      <c r="S119" s="1023"/>
      <c r="T119" s="1023"/>
      <c r="U119" s="1023"/>
      <c r="V119" s="1023"/>
      <c r="W119" s="1023"/>
      <c r="X119" s="1023"/>
      <c r="Y119" s="1023"/>
      <c r="Z119" s="1023"/>
      <c r="AA119" s="1023"/>
      <c r="AB119" s="1023"/>
      <c r="AC119" s="1023"/>
      <c r="AD119" s="1023"/>
      <c r="AE119" s="1023"/>
      <c r="AF119" s="1023"/>
      <c r="AG119" s="1023"/>
      <c r="AH119" s="1023"/>
    </row>
    <row r="120" spans="1:34" s="5" customFormat="1" x14ac:dyDescent="0.15">
      <c r="A120" s="450" t="s">
        <v>1065</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5" customFormat="1" ht="12" customHeight="1" x14ac:dyDescent="0.15">
      <c r="A123" s="450" t="s">
        <v>1066</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34" t="s">
        <v>731</v>
      </c>
      <c r="B133" s="1034"/>
      <c r="C133" s="1034"/>
      <c r="D133" s="1034"/>
      <c r="E133" s="1034"/>
      <c r="F133" s="1034"/>
      <c r="G133" s="1034"/>
      <c r="H133" s="1034"/>
      <c r="I133" s="1034"/>
      <c r="J133" s="1034"/>
      <c r="K133" s="1034"/>
      <c r="L133" s="1034"/>
      <c r="M133" s="1034"/>
      <c r="N133" s="1034"/>
      <c r="O133" s="1034"/>
      <c r="P133" s="1034"/>
      <c r="Q133" s="1034"/>
      <c r="R133" s="1034"/>
      <c r="S133" s="1034"/>
      <c r="T133" s="1034"/>
      <c r="U133" s="1034"/>
      <c r="V133" s="1034"/>
      <c r="W133" s="1034"/>
      <c r="X133" s="1034"/>
      <c r="Y133" s="1034"/>
      <c r="Z133" s="1034"/>
      <c r="AA133" s="1034"/>
      <c r="AB133" s="1034"/>
      <c r="AC133" s="1034"/>
      <c r="AD133" s="1034"/>
      <c r="AE133" s="1034"/>
      <c r="AF133" s="1034"/>
      <c r="AG133" s="1034"/>
      <c r="AH133" s="1034"/>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19:AH119"/>
    <mergeCell ref="A133:AH133"/>
    <mergeCell ref="A79:AH79"/>
    <mergeCell ref="A84:AH84"/>
    <mergeCell ref="A98:AH98"/>
    <mergeCell ref="A114:AH114"/>
    <mergeCell ref="A115:AH115"/>
    <mergeCell ref="A42:AH42"/>
    <mergeCell ref="A43:AH43"/>
    <mergeCell ref="A48:AH48"/>
    <mergeCell ref="A62:AH62"/>
    <mergeCell ref="A78:AH78"/>
    <mergeCell ref="A1:Z1"/>
    <mergeCell ref="B2:J2"/>
    <mergeCell ref="K2:R2"/>
    <mergeCell ref="S2:Z2"/>
    <mergeCell ref="AA2:AH2"/>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zoomScaleNormal="100" zoomScaleSheetLayoutView="100" workbookViewId="0">
      <selection activeCell="L32" sqref="L32:R32"/>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35" t="s">
        <v>103</v>
      </c>
      <c r="B1" s="1035"/>
      <c r="C1" s="1035"/>
      <c r="D1" s="1035"/>
      <c r="E1" s="1035"/>
      <c r="F1" s="1035"/>
      <c r="G1" s="1035"/>
      <c r="H1" s="1035"/>
      <c r="I1" s="1035"/>
      <c r="J1" s="1035"/>
      <c r="K1" s="1035"/>
      <c r="L1" s="1035"/>
      <c r="M1" s="1035"/>
      <c r="N1" s="1035"/>
      <c r="O1" s="1035"/>
      <c r="P1" s="1035"/>
      <c r="Q1" s="1035"/>
      <c r="R1" s="1035"/>
      <c r="S1" s="1035"/>
      <c r="T1" s="1035"/>
      <c r="U1" s="1035"/>
      <c r="V1" s="1035"/>
      <c r="W1" s="549"/>
      <c r="X1" s="549"/>
      <c r="Y1" s="549"/>
      <c r="Z1" s="549"/>
      <c r="AA1" s="549"/>
      <c r="AB1" s="549"/>
      <c r="AC1" s="549"/>
    </row>
    <row r="2" spans="1:35" ht="12" customHeight="1" x14ac:dyDescent="0.15">
      <c r="A2" s="526"/>
      <c r="B2" s="1017" t="s">
        <v>110</v>
      </c>
      <c r="C2" s="1018"/>
      <c r="D2" s="1018"/>
      <c r="E2" s="1018"/>
      <c r="F2" s="1018"/>
      <c r="G2" s="1018"/>
      <c r="H2" s="1018"/>
      <c r="I2" s="1018"/>
      <c r="J2" s="1019"/>
      <c r="K2" s="1017" t="s">
        <v>71</v>
      </c>
      <c r="L2" s="1018"/>
      <c r="M2" s="1018"/>
      <c r="N2" s="1018"/>
      <c r="O2" s="1018"/>
      <c r="P2" s="1018"/>
      <c r="Q2" s="1018"/>
      <c r="R2" s="1019"/>
      <c r="S2" s="1018" t="s">
        <v>8</v>
      </c>
      <c r="T2" s="1018"/>
      <c r="U2" s="1018"/>
      <c r="V2" s="1018"/>
      <c r="W2" s="1018"/>
      <c r="X2" s="1018"/>
      <c r="Y2" s="1018"/>
      <c r="Z2" s="1019"/>
      <c r="AA2" s="1017" t="s">
        <v>165</v>
      </c>
      <c r="AB2" s="1018"/>
      <c r="AC2" s="1018"/>
      <c r="AD2" s="1018"/>
      <c r="AE2" s="1018"/>
      <c r="AF2" s="1018"/>
      <c r="AG2" s="1018"/>
      <c r="AH2" s="1019"/>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2"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1">
        <v>-6.0799999999999992</v>
      </c>
      <c r="AA5" s="112">
        <v>7.77</v>
      </c>
      <c r="AB5" s="224">
        <v>4.6000000000000014</v>
      </c>
      <c r="AC5" s="224">
        <v>0.26999999999999957</v>
      </c>
      <c r="AD5" s="113">
        <v>3.0400000000000009</v>
      </c>
      <c r="AE5" s="158">
        <v>-7.6125000000000007</v>
      </c>
      <c r="AF5" s="158">
        <v>1.3000000000000007</v>
      </c>
      <c r="AG5" s="818">
        <v>-11.640625</v>
      </c>
      <c r="AH5" s="560"/>
      <c r="AI5" s="3"/>
    </row>
    <row r="6" spans="1:35" ht="12" customHeight="1" x14ac:dyDescent="0.15">
      <c r="A6" s="933"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3" t="s">
        <v>3</v>
      </c>
      <c r="B7" s="185">
        <v>10</v>
      </c>
      <c r="C7" s="186">
        <v>10</v>
      </c>
      <c r="D7" s="186">
        <v>10</v>
      </c>
      <c r="E7" s="186">
        <v>10</v>
      </c>
      <c r="F7" s="186">
        <v>10</v>
      </c>
      <c r="G7" s="193">
        <v>10</v>
      </c>
      <c r="H7" s="193">
        <v>10</v>
      </c>
      <c r="I7" s="193">
        <v>10</v>
      </c>
      <c r="J7" s="187">
        <v>10</v>
      </c>
      <c r="K7" s="185">
        <v>1.03</v>
      </c>
      <c r="L7" s="186">
        <v>2.2999999999999998</v>
      </c>
      <c r="M7" s="186">
        <v>1.64</v>
      </c>
      <c r="N7" s="704">
        <v>1.49</v>
      </c>
      <c r="O7" s="661">
        <v>1.37</v>
      </c>
      <c r="P7" s="704">
        <v>4.97</v>
      </c>
      <c r="Q7" s="661">
        <v>1.99</v>
      </c>
      <c r="R7" s="187">
        <v>2.0569999999999999</v>
      </c>
      <c r="S7" s="116">
        <v>8.9700000000000006</v>
      </c>
      <c r="T7" s="48">
        <v>7.7</v>
      </c>
      <c r="U7" s="48">
        <v>10.36</v>
      </c>
      <c r="V7" s="708">
        <v>8.51</v>
      </c>
      <c r="W7" s="708">
        <v>8.629999999999999</v>
      </c>
      <c r="X7" s="708">
        <v>5.03</v>
      </c>
      <c r="Y7" s="708">
        <v>8.01</v>
      </c>
      <c r="Z7" s="49">
        <v>7.9429999999999996</v>
      </c>
      <c r="AA7" s="117">
        <v>12</v>
      </c>
      <c r="AB7" s="48">
        <v>12</v>
      </c>
      <c r="AC7" s="48">
        <v>12</v>
      </c>
      <c r="AD7" s="48">
        <v>12</v>
      </c>
      <c r="AE7" s="50">
        <v>10</v>
      </c>
      <c r="AF7" s="50"/>
      <c r="AG7" s="50"/>
      <c r="AH7" s="49"/>
    </row>
    <row r="8" spans="1:35" ht="12" customHeight="1" x14ac:dyDescent="0.15">
      <c r="A8" s="933"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4"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4"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3"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3"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38"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3"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4"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4" customFormat="1" ht="12" customHeight="1" x14ac:dyDescent="0.2">
      <c r="A16" s="920" t="s">
        <v>1082</v>
      </c>
      <c r="B16" s="703">
        <v>2</v>
      </c>
      <c r="C16" s="704">
        <v>2</v>
      </c>
      <c r="D16" s="704">
        <v>2</v>
      </c>
      <c r="E16" s="704">
        <v>2</v>
      </c>
      <c r="F16" s="704">
        <v>2</v>
      </c>
      <c r="G16" s="661">
        <v>2</v>
      </c>
      <c r="H16" s="661">
        <v>2</v>
      </c>
      <c r="I16" s="661">
        <v>2</v>
      </c>
      <c r="J16" s="712">
        <v>2</v>
      </c>
      <c r="K16" s="705">
        <v>15.25929</v>
      </c>
      <c r="L16" s="706">
        <v>8.9916800000000006</v>
      </c>
      <c r="M16" s="706">
        <v>10.67803</v>
      </c>
      <c r="N16" s="706">
        <v>18.686989999999998</v>
      </c>
      <c r="O16" s="707">
        <v>13.52032</v>
      </c>
      <c r="P16" s="706">
        <v>1.349</v>
      </c>
      <c r="Q16" s="707">
        <v>4.7110000000000003</v>
      </c>
      <c r="R16" s="721">
        <v>12.655430000000001</v>
      </c>
      <c r="S16" s="715">
        <v>-13.25929</v>
      </c>
      <c r="T16" s="706">
        <v>-20.250970000000002</v>
      </c>
      <c r="U16" s="706">
        <v>-28.929000000000002</v>
      </c>
      <c r="V16" s="706">
        <v>-45.615989999999996</v>
      </c>
      <c r="W16" s="707">
        <v>-57.136309999999995</v>
      </c>
      <c r="X16" s="707">
        <v>-56.485309999999991</v>
      </c>
      <c r="Y16" s="707">
        <v>-73.317637499999989</v>
      </c>
      <c r="Z16" s="721">
        <v>-83.973067499999985</v>
      </c>
      <c r="AA16" s="702">
        <v>-18.250970000000002</v>
      </c>
      <c r="AB16" s="710">
        <v>-26.929000000000002</v>
      </c>
      <c r="AC16" s="710">
        <v>-43.615989999999996</v>
      </c>
      <c r="AD16" s="710">
        <v>-55.136309999999995</v>
      </c>
      <c r="AE16" s="711">
        <v>-68.606637499999991</v>
      </c>
      <c r="AF16" s="711">
        <v>-71.317637499999989</v>
      </c>
      <c r="AG16" s="711">
        <v>-81.973067499999985</v>
      </c>
      <c r="AH16" s="713"/>
    </row>
    <row r="17" spans="1:39" s="2" customFormat="1" ht="12" customHeight="1" x14ac:dyDescent="0.15">
      <c r="A17" s="934"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187"/>
      <c r="S17" s="237">
        <v>2</v>
      </c>
      <c r="T17" s="186">
        <v>1.89</v>
      </c>
      <c r="U17" s="186">
        <v>2</v>
      </c>
      <c r="V17" s="186">
        <v>2</v>
      </c>
      <c r="W17" s="193">
        <v>2</v>
      </c>
      <c r="X17" s="193">
        <v>2</v>
      </c>
      <c r="Y17" s="193">
        <v>2</v>
      </c>
      <c r="Z17" s="187"/>
      <c r="AA17" s="117"/>
      <c r="AB17" s="48"/>
      <c r="AC17" s="48"/>
      <c r="AD17" s="48"/>
      <c r="AE17" s="50"/>
      <c r="AF17" s="50"/>
      <c r="AG17" s="50"/>
      <c r="AH17" s="49"/>
    </row>
    <row r="18" spans="1:39" ht="12" customHeight="1" x14ac:dyDescent="0.15">
      <c r="A18" s="934"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3">
        <v>0</v>
      </c>
      <c r="R18" s="975">
        <v>0</v>
      </c>
      <c r="S18" s="237">
        <v>-47.06</v>
      </c>
      <c r="T18" s="186">
        <v>-102.26</v>
      </c>
      <c r="U18" s="186">
        <v>-167.26</v>
      </c>
      <c r="V18" s="186">
        <v>-165.26</v>
      </c>
      <c r="W18" s="193">
        <v>-163.26</v>
      </c>
      <c r="X18" s="193">
        <v>-161.26</v>
      </c>
      <c r="Y18" s="193">
        <v>-159.26</v>
      </c>
      <c r="Z18" s="855">
        <f>AF18</f>
        <v>-157.26</v>
      </c>
      <c r="AA18" s="117">
        <v>-100.26</v>
      </c>
      <c r="AB18" s="48">
        <v>-165.26</v>
      </c>
      <c r="AC18" s="48">
        <v>-163.26</v>
      </c>
      <c r="AD18" s="48">
        <v>-161.26</v>
      </c>
      <c r="AE18" s="50">
        <v>-159.26</v>
      </c>
      <c r="AF18" s="50">
        <v>-157.26</v>
      </c>
      <c r="AG18" s="663">
        <f>AF18+J18</f>
        <v>-155.26</v>
      </c>
      <c r="AH18" s="49"/>
    </row>
    <row r="19" spans="1:39" ht="12" customHeight="1" x14ac:dyDescent="0.15">
      <c r="A19" s="933"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3"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3" t="s">
        <v>177</v>
      </c>
      <c r="B21" s="117"/>
      <c r="C21" s="48">
        <v>2</v>
      </c>
      <c r="D21" s="48">
        <v>2</v>
      </c>
      <c r="E21" s="48">
        <v>2</v>
      </c>
      <c r="F21" s="48">
        <v>2</v>
      </c>
      <c r="G21" s="50">
        <v>2</v>
      </c>
      <c r="H21" s="50">
        <v>2</v>
      </c>
      <c r="I21" s="50">
        <v>2</v>
      </c>
      <c r="J21" s="49">
        <v>2</v>
      </c>
      <c r="K21" s="230"/>
      <c r="L21" s="229"/>
      <c r="M21" s="186">
        <v>1.0449999999999999</v>
      </c>
      <c r="N21" s="48">
        <v>1.984</v>
      </c>
      <c r="O21" s="663">
        <v>0</v>
      </c>
      <c r="P21" s="708">
        <v>0</v>
      </c>
      <c r="Q21" s="663">
        <v>0</v>
      </c>
      <c r="R21" s="713">
        <v>0</v>
      </c>
      <c r="S21" s="879"/>
      <c r="T21" s="776"/>
      <c r="U21" s="229"/>
      <c r="V21" s="186">
        <v>0.95</v>
      </c>
      <c r="W21" s="193">
        <v>1.6000000000000014E-2</v>
      </c>
      <c r="X21" s="661">
        <v>2</v>
      </c>
      <c r="Y21" s="661">
        <v>2</v>
      </c>
      <c r="Z21" s="712">
        <v>2</v>
      </c>
      <c r="AA21" s="117"/>
      <c r="AB21" s="48"/>
      <c r="AC21" s="48"/>
      <c r="AD21" s="48"/>
      <c r="AE21" s="50"/>
      <c r="AF21" s="50"/>
      <c r="AG21" s="50"/>
      <c r="AH21" s="49"/>
    </row>
    <row r="22" spans="1:39" ht="12" customHeight="1" x14ac:dyDescent="0.15">
      <c r="A22" s="933"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3"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3"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4"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78">
        <v>27.1</v>
      </c>
      <c r="S25" s="238">
        <v>9</v>
      </c>
      <c r="T25" s="47">
        <v>11</v>
      </c>
      <c r="U25" s="276">
        <v>22.875</v>
      </c>
      <c r="V25" s="276">
        <v>14.444000000000001</v>
      </c>
      <c r="W25" s="276">
        <v>13.497</v>
      </c>
      <c r="X25" s="276">
        <v>-0.41300000000000026</v>
      </c>
      <c r="Y25" s="277">
        <v>-7.1329999999999991</v>
      </c>
      <c r="Z25" s="979">
        <f>AF25-R25</f>
        <v>-16.016249999999999</v>
      </c>
      <c r="AA25" s="115">
        <v>24</v>
      </c>
      <c r="AB25" s="276">
        <v>24</v>
      </c>
      <c r="AC25" s="276">
        <v>24</v>
      </c>
      <c r="AD25" s="276"/>
      <c r="AE25" s="277">
        <v>19.587</v>
      </c>
      <c r="AF25" s="277">
        <v>11.083750000000002</v>
      </c>
      <c r="AG25" s="980">
        <v>-0.02</v>
      </c>
      <c r="AH25" s="53"/>
    </row>
    <row r="26" spans="1:39" s="2" customFormat="1" ht="12" customHeight="1" x14ac:dyDescent="0.15">
      <c r="A26" s="934" t="s">
        <v>13</v>
      </c>
      <c r="B26" s="115">
        <v>2</v>
      </c>
      <c r="C26" s="47">
        <v>2</v>
      </c>
      <c r="D26" s="47">
        <v>2</v>
      </c>
      <c r="E26" s="47">
        <v>2</v>
      </c>
      <c r="F26" s="47">
        <v>2</v>
      </c>
      <c r="G26" s="165">
        <v>2</v>
      </c>
      <c r="H26" s="165">
        <v>2</v>
      </c>
      <c r="I26" s="165">
        <v>2</v>
      </c>
      <c r="J26" s="53">
        <v>2</v>
      </c>
      <c r="K26" s="115"/>
      <c r="L26" s="47"/>
      <c r="M26" s="47">
        <v>0.22</v>
      </c>
      <c r="N26" s="47">
        <v>0</v>
      </c>
      <c r="O26" s="165">
        <v>0</v>
      </c>
      <c r="P26" s="47">
        <v>0</v>
      </c>
      <c r="Q26" s="881">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4"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4" t="s">
        <v>176</v>
      </c>
      <c r="B28" s="115"/>
      <c r="C28" s="47"/>
      <c r="D28" s="47">
        <v>2</v>
      </c>
      <c r="E28" s="47">
        <v>2</v>
      </c>
      <c r="F28" s="47">
        <v>2</v>
      </c>
      <c r="G28" s="165">
        <v>2</v>
      </c>
      <c r="H28" s="165">
        <v>2</v>
      </c>
      <c r="I28" s="165">
        <v>2</v>
      </c>
      <c r="J28" s="53">
        <v>2</v>
      </c>
      <c r="K28" s="807">
        <v>5.56</v>
      </c>
      <c r="L28" s="808">
        <v>7.5</v>
      </c>
      <c r="M28" s="808">
        <v>6.7</v>
      </c>
      <c r="N28" s="808">
        <v>5.0999999999999996</v>
      </c>
      <c r="O28" s="881">
        <v>9</v>
      </c>
      <c r="P28" s="808">
        <v>1.6</v>
      </c>
      <c r="Q28" s="881">
        <v>1.5</v>
      </c>
      <c r="R28" s="953">
        <v>4.4000000000000004</v>
      </c>
      <c r="S28" s="986">
        <v>-3.5599999999999996</v>
      </c>
      <c r="T28" s="808">
        <v>-9.0599999999999987</v>
      </c>
      <c r="U28" s="808">
        <v>-13.759999999999998</v>
      </c>
      <c r="V28" s="808">
        <v>-16.86</v>
      </c>
      <c r="W28" s="881">
        <v>-23.86</v>
      </c>
      <c r="X28" s="881">
        <v>-23.46</v>
      </c>
      <c r="Y28" s="881">
        <v>-28.825000000000003</v>
      </c>
      <c r="Z28" s="855">
        <v>-38.431249999999999</v>
      </c>
      <c r="AA28" s="807">
        <v>-7.0599999999999987</v>
      </c>
      <c r="AB28" s="808">
        <v>-11.759999999999998</v>
      </c>
      <c r="AC28" s="808">
        <v>-14.86</v>
      </c>
      <c r="AD28" s="808">
        <v>-21.86</v>
      </c>
      <c r="AE28" s="881">
        <v>-27.325000000000003</v>
      </c>
      <c r="AF28" s="881">
        <v>-34.03125</v>
      </c>
      <c r="AG28" s="881">
        <v>-46.0390625</v>
      </c>
      <c r="AH28" s="53"/>
      <c r="AM28" s="124"/>
    </row>
    <row r="29" spans="1:39" ht="12" customHeight="1" x14ac:dyDescent="0.15">
      <c r="A29" s="934"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18"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3"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5">
        <v>-294.65468750000002</v>
      </c>
      <c r="AA31" s="117">
        <v>-158.07</v>
      </c>
      <c r="AB31" s="235">
        <v>-175.964</v>
      </c>
      <c r="AC31" s="235">
        <v>-177.393</v>
      </c>
      <c r="AD31" s="48">
        <v>-162.78800000000001</v>
      </c>
      <c r="AE31" s="50">
        <v>-193.19875000000002</v>
      </c>
      <c r="AF31" s="50">
        <v>-245.52468750000003</v>
      </c>
      <c r="AG31" s="663">
        <v>-318.318359375</v>
      </c>
      <c r="AH31" s="49"/>
      <c r="AM31" s="119"/>
    </row>
    <row r="32" spans="1:39" s="2" customFormat="1" ht="12" customHeight="1" x14ac:dyDescent="0.15">
      <c r="A32" s="458" t="s">
        <v>251</v>
      </c>
      <c r="B32" s="185"/>
      <c r="C32" s="186"/>
      <c r="D32" s="186"/>
      <c r="E32" s="186"/>
      <c r="F32" s="186"/>
      <c r="G32" s="193"/>
      <c r="H32" s="193"/>
      <c r="I32" s="193"/>
      <c r="J32" s="187"/>
      <c r="K32" s="563">
        <f>SUM(K5:K31)</f>
        <v>489.93228999999997</v>
      </c>
      <c r="L32" s="278">
        <f>SUM(L5:L31)</f>
        <v>348.93668000000002</v>
      </c>
      <c r="M32" s="278">
        <f t="shared" ref="M32:R32" si="0">SUM(M5:M31)</f>
        <v>276.98203000000001</v>
      </c>
      <c r="N32" s="278">
        <f t="shared" si="0"/>
        <v>202.00845600000002</v>
      </c>
      <c r="O32" s="278">
        <f t="shared" si="0"/>
        <v>158.90532000000002</v>
      </c>
      <c r="P32" s="278">
        <f t="shared" si="0"/>
        <v>109.84299999999999</v>
      </c>
      <c r="Q32" s="278">
        <f t="shared" si="0"/>
        <v>108.90435848999999</v>
      </c>
      <c r="R32" s="278">
        <f t="shared" si="0"/>
        <v>146.36842999999999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39" t="s">
        <v>144</v>
      </c>
      <c r="B33" s="874">
        <v>250</v>
      </c>
      <c r="C33" s="864">
        <v>250</v>
      </c>
      <c r="D33" s="864">
        <v>250</v>
      </c>
      <c r="E33" s="864">
        <v>250</v>
      </c>
      <c r="F33" s="864">
        <v>250</v>
      </c>
      <c r="G33" s="875">
        <v>250</v>
      </c>
      <c r="H33" s="875">
        <v>250</v>
      </c>
      <c r="I33" s="875">
        <v>250</v>
      </c>
      <c r="J33" s="876">
        <v>250</v>
      </c>
      <c r="K33" s="863">
        <v>169</v>
      </c>
      <c r="L33" s="864">
        <v>129</v>
      </c>
      <c r="M33" s="864">
        <v>188</v>
      </c>
      <c r="N33" s="864">
        <v>189</v>
      </c>
      <c r="O33" s="875">
        <v>235</v>
      </c>
      <c r="P33" s="864">
        <v>175</v>
      </c>
      <c r="Q33" s="875">
        <v>150</v>
      </c>
      <c r="R33" s="876">
        <v>136</v>
      </c>
      <c r="S33" s="868">
        <v>81</v>
      </c>
      <c r="T33" s="861">
        <v>121</v>
      </c>
      <c r="U33" s="861">
        <v>62</v>
      </c>
      <c r="V33" s="861">
        <v>61</v>
      </c>
      <c r="W33" s="862">
        <v>15</v>
      </c>
      <c r="X33" s="862">
        <v>75</v>
      </c>
      <c r="Y33" s="862">
        <v>100</v>
      </c>
      <c r="Z33" s="877">
        <v>114</v>
      </c>
      <c r="AA33" s="860">
        <v>250</v>
      </c>
      <c r="AB33" s="871">
        <v>250</v>
      </c>
      <c r="AC33" s="871">
        <v>250</v>
      </c>
      <c r="AD33" s="861">
        <v>250</v>
      </c>
      <c r="AE33" s="862">
        <v>250</v>
      </c>
      <c r="AF33" s="862">
        <v>250</v>
      </c>
      <c r="AG33" s="862">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4"/>
      <c r="L34" s="329"/>
      <c r="M34" s="329"/>
      <c r="N34" s="329"/>
      <c r="O34" s="329"/>
      <c r="P34" s="329"/>
      <c r="Q34" s="654"/>
      <c r="R34" s="565"/>
      <c r="S34" s="566"/>
      <c r="T34" s="566"/>
      <c r="U34" s="566"/>
      <c r="V34" s="566"/>
      <c r="W34" s="567"/>
      <c r="X34" s="567"/>
      <c r="Y34" s="567"/>
      <c r="Z34" s="568"/>
      <c r="AA34" s="139" t="s">
        <v>145</v>
      </c>
      <c r="AB34" s="329" t="s">
        <v>194</v>
      </c>
      <c r="AC34" s="522" t="s">
        <v>261</v>
      </c>
      <c r="AD34" s="522" t="s">
        <v>261</v>
      </c>
      <c r="AE34" s="329" t="s">
        <v>261</v>
      </c>
      <c r="AF34" s="329" t="s">
        <v>261</v>
      </c>
      <c r="AG34" s="330" t="s">
        <v>261</v>
      </c>
      <c r="AH34" s="326" t="s">
        <v>261</v>
      </c>
      <c r="AM34" s="655"/>
    </row>
    <row r="35" spans="1:39" ht="12" customHeight="1" x14ac:dyDescent="0.15">
      <c r="A35" s="332"/>
      <c r="B35" s="334"/>
      <c r="C35" s="334"/>
      <c r="D35" s="334"/>
      <c r="E35" s="334"/>
      <c r="F35" s="334"/>
      <c r="G35" s="334"/>
      <c r="H35" s="334"/>
      <c r="I35" s="334"/>
      <c r="J35" s="334"/>
      <c r="K35" s="569"/>
      <c r="L35" s="334"/>
      <c r="M35" s="334"/>
      <c r="N35" s="334"/>
      <c r="O35" s="334"/>
      <c r="P35" s="334"/>
      <c r="Q35" s="334"/>
      <c r="R35" s="334"/>
      <c r="S35" s="569"/>
      <c r="T35" s="569"/>
      <c r="U35" s="569"/>
      <c r="V35" s="569"/>
      <c r="W35" s="569"/>
      <c r="X35" s="569"/>
      <c r="Y35" s="569"/>
      <c r="Z35" s="569"/>
      <c r="AA35" s="569"/>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23" t="s">
        <v>968</v>
      </c>
      <c r="B37" s="1023"/>
      <c r="C37" s="1023"/>
      <c r="D37" s="1023"/>
      <c r="E37" s="1023"/>
      <c r="F37" s="1023"/>
      <c r="G37" s="1023"/>
      <c r="H37" s="1023"/>
      <c r="I37" s="1023"/>
      <c r="J37" s="1023"/>
      <c r="K37" s="1023"/>
      <c r="L37" s="1023"/>
      <c r="M37" s="1023"/>
      <c r="N37" s="1023"/>
      <c r="O37" s="1023"/>
      <c r="P37" s="1023"/>
      <c r="Q37" s="1023"/>
      <c r="R37" s="1023"/>
      <c r="S37" s="1023"/>
      <c r="T37" s="1023"/>
      <c r="U37" s="1023"/>
      <c r="V37" s="1023"/>
      <c r="W37" s="1023"/>
      <c r="X37" s="1023"/>
      <c r="Y37" s="1023"/>
      <c r="Z37" s="1023"/>
      <c r="AA37" s="1023"/>
      <c r="AB37" s="1023"/>
      <c r="AC37" s="1023"/>
      <c r="AD37" s="1023"/>
      <c r="AE37" s="1023"/>
      <c r="AF37" s="1023"/>
      <c r="AG37" s="1023"/>
      <c r="AH37" s="1023"/>
    </row>
    <row r="38" spans="1:39" s="5" customFormat="1" ht="10.5" x14ac:dyDescent="0.15">
      <c r="A38" s="1026" t="s">
        <v>951</v>
      </c>
      <c r="B38" s="1026"/>
      <c r="C38" s="1026"/>
      <c r="D38" s="1026"/>
      <c r="E38" s="1026"/>
      <c r="F38" s="1026"/>
      <c r="G38" s="1026"/>
      <c r="H38" s="1026"/>
      <c r="I38" s="1026"/>
      <c r="J38" s="1026"/>
      <c r="K38" s="1026"/>
      <c r="L38" s="1026"/>
      <c r="M38" s="1026"/>
      <c r="N38" s="1026"/>
      <c r="O38" s="1026"/>
      <c r="P38" s="1026"/>
      <c r="Q38" s="1026"/>
      <c r="R38" s="1026"/>
      <c r="S38" s="1026"/>
      <c r="T38" s="1026"/>
      <c r="U38" s="1026"/>
      <c r="V38" s="1026"/>
      <c r="W38" s="1026"/>
      <c r="X38" s="1026"/>
      <c r="Y38" s="1026"/>
      <c r="Z38" s="1026"/>
      <c r="AA38" s="1026"/>
      <c r="AB38" s="1026"/>
      <c r="AC38" s="1026"/>
      <c r="AD38" s="1026"/>
      <c r="AE38" s="1026"/>
      <c r="AF38" s="1026"/>
      <c r="AG38" s="1026"/>
      <c r="AH38" s="1026"/>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0"/>
      <c r="C48" s="570"/>
      <c r="D48" s="570"/>
      <c r="E48" s="570"/>
      <c r="F48" s="570"/>
      <c r="G48" s="570"/>
      <c r="H48" s="570"/>
      <c r="I48" s="570"/>
      <c r="J48" s="570"/>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row>
    <row r="64" spans="1:53" ht="21.6" customHeight="1" x14ac:dyDescent="0.15">
      <c r="A64" s="1023" t="s">
        <v>603</v>
      </c>
      <c r="B64" s="1023"/>
      <c r="C64" s="1023"/>
      <c r="D64" s="1023"/>
      <c r="E64" s="1023"/>
      <c r="F64" s="1023"/>
      <c r="G64" s="1023"/>
      <c r="H64" s="1023"/>
      <c r="I64" s="1023"/>
      <c r="J64" s="1023"/>
      <c r="K64" s="1023"/>
      <c r="L64" s="1023"/>
      <c r="M64" s="1023"/>
      <c r="N64" s="1023"/>
      <c r="O64" s="1023"/>
      <c r="P64" s="1023"/>
      <c r="Q64" s="1023"/>
      <c r="R64" s="1023"/>
      <c r="S64" s="1023"/>
      <c r="T64" s="1023"/>
      <c r="U64" s="1023"/>
      <c r="V64" s="1023"/>
      <c r="W64" s="1023"/>
      <c r="X64" s="1023"/>
      <c r="Y64" s="1023"/>
      <c r="Z64" s="1023"/>
      <c r="AA64" s="1023"/>
      <c r="AB64" s="1023"/>
      <c r="AC64" s="1023"/>
      <c r="AD64" s="1023"/>
      <c r="AE64" s="1023"/>
      <c r="AF64" s="1023"/>
      <c r="AG64" s="1023"/>
      <c r="AH64" s="1023"/>
    </row>
    <row r="65" spans="1:53" s="5" customFormat="1" ht="10.5" x14ac:dyDescent="0.15">
      <c r="A65" s="1026" t="s">
        <v>774</v>
      </c>
      <c r="B65" s="1026"/>
      <c r="C65" s="1026"/>
      <c r="D65" s="1026"/>
      <c r="E65" s="1026"/>
      <c r="F65" s="1026"/>
      <c r="G65" s="1026"/>
      <c r="H65" s="1026"/>
      <c r="I65" s="1026"/>
      <c r="J65" s="1026"/>
      <c r="K65" s="1026"/>
      <c r="L65" s="1026"/>
      <c r="M65" s="1026"/>
      <c r="N65" s="1026"/>
      <c r="O65" s="1026"/>
      <c r="P65" s="1026"/>
      <c r="Q65" s="1026"/>
      <c r="R65" s="1026"/>
      <c r="S65" s="1026"/>
      <c r="T65" s="1026"/>
      <c r="U65" s="1026"/>
      <c r="V65" s="1026"/>
      <c r="W65" s="1026"/>
      <c r="X65" s="1026"/>
      <c r="Y65" s="1026"/>
      <c r="Z65" s="1026"/>
      <c r="AA65" s="1026"/>
      <c r="AB65" s="1026"/>
      <c r="AC65" s="1026"/>
      <c r="AD65" s="1026"/>
      <c r="AE65" s="1026"/>
      <c r="AF65" s="1026"/>
      <c r="AG65" s="1026"/>
      <c r="AH65" s="1026"/>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1067</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23" t="s">
        <v>615</v>
      </c>
      <c r="B91" s="1023"/>
      <c r="C91" s="1023"/>
      <c r="D91" s="1023"/>
      <c r="E91" s="1023"/>
      <c r="F91" s="1023"/>
      <c r="G91" s="1023"/>
      <c r="H91" s="1023"/>
      <c r="I91" s="1023"/>
      <c r="J91" s="1023"/>
      <c r="K91" s="1023"/>
      <c r="L91" s="1023"/>
      <c r="M91" s="1023"/>
      <c r="N91" s="1023"/>
      <c r="O91" s="1023"/>
      <c r="P91" s="1023"/>
      <c r="Q91" s="1023"/>
      <c r="R91" s="1023"/>
      <c r="S91" s="1023"/>
      <c r="T91" s="1023"/>
      <c r="U91" s="1023"/>
      <c r="V91" s="1023"/>
      <c r="W91" s="1023"/>
      <c r="X91" s="1023"/>
      <c r="Y91" s="1023"/>
      <c r="Z91" s="1023"/>
      <c r="AA91" s="1023"/>
      <c r="AB91" s="1023"/>
      <c r="AC91" s="1023"/>
      <c r="AD91" s="1023"/>
      <c r="AE91" s="1023"/>
      <c r="AF91" s="1023"/>
      <c r="AG91" s="1023"/>
      <c r="AH91" s="1023"/>
    </row>
    <row r="92" spans="1:53" ht="19.149999999999999" customHeight="1" x14ac:dyDescent="0.15">
      <c r="A92" s="1023" t="s">
        <v>772</v>
      </c>
      <c r="B92" s="1023"/>
      <c r="C92" s="1023"/>
      <c r="D92" s="1023"/>
      <c r="E92" s="1023"/>
      <c r="F92" s="1023"/>
      <c r="G92" s="1023"/>
      <c r="H92" s="1023"/>
      <c r="I92" s="1023"/>
      <c r="J92" s="1023"/>
      <c r="K92" s="1023"/>
      <c r="L92" s="1023"/>
      <c r="M92" s="1023"/>
      <c r="N92" s="1023"/>
      <c r="O92" s="1023"/>
      <c r="P92" s="1023"/>
      <c r="Q92" s="1023"/>
      <c r="R92" s="1023"/>
      <c r="S92" s="1023"/>
      <c r="T92" s="1023"/>
      <c r="U92" s="1023"/>
      <c r="V92" s="1023"/>
      <c r="W92" s="1023"/>
      <c r="X92" s="1023"/>
      <c r="Y92" s="1023"/>
      <c r="Z92" s="1023"/>
      <c r="AA92" s="1023"/>
      <c r="AB92" s="1023"/>
      <c r="AC92" s="1023"/>
      <c r="AD92" s="1023"/>
      <c r="AE92" s="1023"/>
      <c r="AF92" s="1023"/>
      <c r="AG92" s="1023"/>
      <c r="AH92" s="1023"/>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1066</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J29" sqref="J29"/>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4"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11" t="s">
        <v>1083</v>
      </c>
      <c r="C2" s="1012"/>
      <c r="D2" s="1012"/>
      <c r="E2" s="1012"/>
      <c r="F2" s="1015"/>
      <c r="G2" s="1011" t="s">
        <v>0</v>
      </c>
      <c r="H2" s="1012"/>
      <c r="I2" s="1012"/>
      <c r="J2" s="1015"/>
      <c r="K2" s="1013" t="s">
        <v>8</v>
      </c>
      <c r="L2" s="1013"/>
      <c r="M2" s="1013"/>
      <c r="N2" s="1014"/>
      <c r="O2" s="1016" t="s">
        <v>82</v>
      </c>
      <c r="P2" s="1013"/>
      <c r="Q2" s="1013"/>
      <c r="R2" s="1013"/>
      <c r="S2" s="1013"/>
      <c r="T2" s="1014"/>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2" t="s">
        <v>63</v>
      </c>
      <c r="B4" s="42">
        <v>39102</v>
      </c>
      <c r="C4" s="26">
        <v>39102</v>
      </c>
      <c r="D4" s="36">
        <v>39102</v>
      </c>
      <c r="E4" s="627">
        <v>39102</v>
      </c>
      <c r="F4" s="43">
        <v>30000</v>
      </c>
      <c r="G4" s="657"/>
      <c r="H4" s="656"/>
      <c r="I4" s="658"/>
      <c r="J4" s="659"/>
      <c r="K4" s="734"/>
      <c r="L4" s="735"/>
      <c r="M4" s="735"/>
      <c r="N4" s="659"/>
      <c r="O4" s="736"/>
      <c r="P4" s="737"/>
      <c r="Q4" s="737"/>
      <c r="R4" s="738"/>
      <c r="S4" s="738"/>
      <c r="T4" s="739"/>
    </row>
    <row r="5" spans="1:21" s="725" customFormat="1" ht="12.75" x14ac:dyDescent="0.2">
      <c r="A5" s="940" t="s">
        <v>2</v>
      </c>
      <c r="B5" s="752"/>
      <c r="C5" s="753"/>
      <c r="D5" s="754"/>
      <c r="E5" s="755"/>
      <c r="F5" s="755"/>
      <c r="G5" s="743">
        <v>2.4300000000000002</v>
      </c>
      <c r="H5" s="744">
        <v>2.44</v>
      </c>
      <c r="I5" s="744">
        <v>3.3</v>
      </c>
      <c r="J5" s="741">
        <v>2.2799999999999998</v>
      </c>
      <c r="K5" s="745"/>
      <c r="L5" s="746"/>
      <c r="M5" s="746"/>
      <c r="N5" s="747"/>
      <c r="O5" s="743"/>
      <c r="P5" s="744"/>
      <c r="Q5" s="744"/>
      <c r="R5" s="744"/>
      <c r="S5" s="744"/>
      <c r="T5" s="741"/>
    </row>
    <row r="6" spans="1:21" s="38" customFormat="1" ht="12.75" x14ac:dyDescent="0.2">
      <c r="A6" s="941" t="s">
        <v>62</v>
      </c>
      <c r="B6" s="756"/>
      <c r="C6" s="757"/>
      <c r="D6" s="757"/>
      <c r="E6" s="757"/>
      <c r="F6" s="758"/>
      <c r="G6" s="117">
        <v>297.81</v>
      </c>
      <c r="H6" s="48">
        <v>349.43</v>
      </c>
      <c r="I6" s="48">
        <v>311.08999999999997</v>
      </c>
      <c r="J6" s="49">
        <v>366.21</v>
      </c>
      <c r="K6" s="128"/>
      <c r="L6" s="129"/>
      <c r="M6" s="129"/>
      <c r="N6" s="130"/>
      <c r="O6" s="117"/>
      <c r="P6" s="48"/>
      <c r="Q6" s="48"/>
      <c r="R6" s="48"/>
      <c r="S6" s="48"/>
      <c r="T6" s="713"/>
    </row>
    <row r="7" spans="1:21" s="38" customFormat="1" ht="12.75" x14ac:dyDescent="0.2">
      <c r="A7" s="992" t="s">
        <v>1</v>
      </c>
      <c r="B7" s="996"/>
      <c r="C7" s="997"/>
      <c r="D7" s="998"/>
      <c r="E7" s="999"/>
      <c r="F7" s="999"/>
      <c r="G7" s="230"/>
      <c r="H7" s="229"/>
      <c r="I7" s="229"/>
      <c r="J7" s="733">
        <v>0</v>
      </c>
      <c r="K7" s="128"/>
      <c r="L7" s="129"/>
      <c r="M7" s="129"/>
      <c r="N7" s="130"/>
      <c r="O7" s="117"/>
      <c r="P7" s="48"/>
      <c r="Q7" s="48"/>
      <c r="R7" s="48"/>
      <c r="S7" s="48"/>
      <c r="T7" s="713"/>
    </row>
    <row r="8" spans="1:21" s="38" customFormat="1" ht="12.75" x14ac:dyDescent="0.2">
      <c r="A8" s="942" t="s">
        <v>823</v>
      </c>
      <c r="B8" s="756"/>
      <c r="C8" s="972"/>
      <c r="D8" s="757"/>
      <c r="E8" s="758"/>
      <c r="F8" s="758"/>
      <c r="G8" s="117"/>
      <c r="H8" s="48"/>
      <c r="I8" s="48"/>
      <c r="J8" s="733">
        <v>0.23300000000000001</v>
      </c>
      <c r="K8" s="128"/>
      <c r="L8" s="129"/>
      <c r="M8" s="129"/>
      <c r="N8" s="130"/>
      <c r="O8" s="117"/>
      <c r="P8" s="48"/>
      <c r="Q8" s="48"/>
      <c r="R8" s="48"/>
      <c r="S8" s="48"/>
      <c r="T8" s="713"/>
    </row>
    <row r="9" spans="1:21" s="725" customFormat="1" ht="12.75" x14ac:dyDescent="0.2">
      <c r="A9" s="942" t="s">
        <v>3</v>
      </c>
      <c r="B9" s="759"/>
      <c r="C9" s="760"/>
      <c r="D9" s="761"/>
      <c r="E9" s="762"/>
      <c r="F9" s="762"/>
      <c r="G9" s="701">
        <v>193.31</v>
      </c>
      <c r="H9" s="708">
        <v>173.18</v>
      </c>
      <c r="I9" s="708">
        <v>365.31</v>
      </c>
      <c r="J9" s="806">
        <v>161.035</v>
      </c>
      <c r="K9" s="749"/>
      <c r="L9" s="748"/>
      <c r="M9" s="748"/>
      <c r="N9" s="750"/>
      <c r="O9" s="701"/>
      <c r="P9" s="708"/>
      <c r="Q9" s="708"/>
      <c r="R9" s="708"/>
      <c r="S9" s="708"/>
      <c r="T9" s="713"/>
    </row>
    <row r="10" spans="1:21" s="725" customFormat="1" ht="12.75" x14ac:dyDescent="0.2">
      <c r="A10" s="942" t="s">
        <v>4</v>
      </c>
      <c r="B10" s="759"/>
      <c r="C10" s="760"/>
      <c r="D10" s="761"/>
      <c r="E10" s="762"/>
      <c r="F10" s="762"/>
      <c r="G10" s="702">
        <v>65.439000000000007</v>
      </c>
      <c r="H10" s="710">
        <v>2.2050000000000001</v>
      </c>
      <c r="I10" s="710">
        <v>13.016</v>
      </c>
      <c r="J10" s="713">
        <v>9.43</v>
      </c>
      <c r="K10" s="749"/>
      <c r="L10" s="748"/>
      <c r="M10" s="748"/>
      <c r="N10" s="750"/>
      <c r="O10" s="701"/>
      <c r="P10" s="708"/>
      <c r="Q10" s="708"/>
      <c r="R10" s="708"/>
      <c r="S10" s="708"/>
      <c r="T10" s="713"/>
    </row>
    <row r="11" spans="1:21" s="725" customFormat="1" ht="12.75" x14ac:dyDescent="0.2">
      <c r="A11" s="942" t="s">
        <v>51</v>
      </c>
      <c r="B11" s="759"/>
      <c r="C11" s="760"/>
      <c r="D11" s="761"/>
      <c r="E11" s="762"/>
      <c r="F11" s="762"/>
      <c r="G11" s="702">
        <v>73.602000000000004</v>
      </c>
      <c r="H11" s="710">
        <v>53.37</v>
      </c>
      <c r="I11" s="710">
        <v>24.983999999999998</v>
      </c>
      <c r="J11" s="733">
        <v>74.262</v>
      </c>
      <c r="K11" s="749"/>
      <c r="L11" s="748"/>
      <c r="M11" s="748"/>
      <c r="N11" s="750"/>
      <c r="O11" s="701"/>
      <c r="P11" s="708"/>
      <c r="Q11" s="708"/>
      <c r="R11" s="708"/>
      <c r="S11" s="708"/>
      <c r="T11" s="713"/>
    </row>
    <row r="12" spans="1:21" s="38" customFormat="1" ht="12.75" x14ac:dyDescent="0.2">
      <c r="A12" s="941" t="s">
        <v>174</v>
      </c>
      <c r="B12" s="763"/>
      <c r="C12" s="764"/>
      <c r="D12" s="82"/>
      <c r="E12" s="83"/>
      <c r="F12" s="83"/>
      <c r="G12" s="117">
        <v>0.12</v>
      </c>
      <c r="H12" s="48">
        <v>0.23</v>
      </c>
      <c r="I12" s="48">
        <v>0.09</v>
      </c>
      <c r="J12" s="49">
        <v>0.94799999999999995</v>
      </c>
      <c r="K12" s="117"/>
      <c r="L12" s="48"/>
      <c r="M12" s="48"/>
      <c r="N12" s="49"/>
      <c r="O12" s="117"/>
      <c r="P12" s="48"/>
      <c r="Q12" s="48"/>
      <c r="R12" s="48"/>
      <c r="S12" s="48"/>
      <c r="T12" s="49"/>
    </row>
    <row r="13" spans="1:21" s="725" customFormat="1" ht="12.75" x14ac:dyDescent="0.2">
      <c r="A13" s="942" t="s">
        <v>93</v>
      </c>
      <c r="B13" s="765"/>
      <c r="C13" s="766"/>
      <c r="D13" s="767"/>
      <c r="E13" s="768"/>
      <c r="F13" s="768"/>
      <c r="G13" s="701"/>
      <c r="H13" s="708"/>
      <c r="I13" s="815"/>
      <c r="J13" s="713">
        <v>16.440000000000001</v>
      </c>
      <c r="K13" s="701"/>
      <c r="L13" s="708"/>
      <c r="M13" s="708"/>
      <c r="N13" s="713"/>
      <c r="O13" s="701"/>
      <c r="P13" s="708"/>
      <c r="Q13" s="708"/>
      <c r="R13" s="708"/>
      <c r="S13" s="663"/>
      <c r="T13" s="713"/>
    </row>
    <row r="14" spans="1:21" s="38" customFormat="1" ht="12.75" x14ac:dyDescent="0.2">
      <c r="A14" s="941" t="s">
        <v>91</v>
      </c>
      <c r="B14" s="116">
        <v>32578</v>
      </c>
      <c r="C14" s="54">
        <v>32578</v>
      </c>
      <c r="D14" s="48">
        <v>32578</v>
      </c>
      <c r="E14" s="50">
        <v>32578</v>
      </c>
      <c r="F14" s="663">
        <v>24797</v>
      </c>
      <c r="G14" s="117">
        <v>30404.080000000002</v>
      </c>
      <c r="H14" s="48">
        <v>17347.37744</v>
      </c>
      <c r="I14" s="54">
        <v>17288.446</v>
      </c>
      <c r="J14" s="49">
        <v>18960.79</v>
      </c>
      <c r="K14" s="117">
        <f>B14-G14</f>
        <v>2173.9199999999983</v>
      </c>
      <c r="L14" s="708">
        <f>C14-H14</f>
        <v>15230.62256</v>
      </c>
      <c r="M14" s="48">
        <v>15256.975999999999</v>
      </c>
      <c r="N14" s="713">
        <f>R14-J14</f>
        <v>13584.631999999998</v>
      </c>
      <c r="O14" s="775">
        <v>32578</v>
      </c>
      <c r="P14" s="48">
        <v>32545.421999999999</v>
      </c>
      <c r="Q14" s="48">
        <v>32545.421999999999</v>
      </c>
      <c r="R14" s="708">
        <v>32545.421999999999</v>
      </c>
      <c r="S14" s="663">
        <v>24449</v>
      </c>
      <c r="T14" s="49"/>
      <c r="U14" s="835"/>
    </row>
    <row r="15" spans="1:21" s="38" customFormat="1" ht="12.75" x14ac:dyDescent="0.2">
      <c r="A15" s="942" t="s">
        <v>180</v>
      </c>
      <c r="B15" s="763"/>
      <c r="C15" s="764"/>
      <c r="D15" s="82"/>
      <c r="E15" s="83"/>
      <c r="F15" s="83"/>
      <c r="G15" s="117"/>
      <c r="H15" s="48"/>
      <c r="I15" s="751">
        <v>153.26900000000001</v>
      </c>
      <c r="J15" s="49"/>
      <c r="K15" s="117"/>
      <c r="L15" s="48"/>
      <c r="M15" s="48"/>
      <c r="N15" s="49"/>
      <c r="O15" s="117"/>
      <c r="P15" s="48"/>
      <c r="Q15" s="48"/>
      <c r="R15" s="48"/>
      <c r="S15" s="50"/>
      <c r="T15" s="49"/>
    </row>
    <row r="16" spans="1:21" s="38" customFormat="1" ht="12.75" x14ac:dyDescent="0.2">
      <c r="A16" s="941" t="s">
        <v>54</v>
      </c>
      <c r="B16" s="116">
        <v>4010</v>
      </c>
      <c r="C16" s="54">
        <v>4010</v>
      </c>
      <c r="D16" s="48">
        <v>4010</v>
      </c>
      <c r="E16" s="50">
        <v>4010</v>
      </c>
      <c r="F16" s="663">
        <v>3055</v>
      </c>
      <c r="G16" s="117">
        <v>1896.6</v>
      </c>
      <c r="H16" s="48">
        <v>1798</v>
      </c>
      <c r="I16" s="54">
        <v>2237.3000000000002</v>
      </c>
      <c r="J16" s="713">
        <v>2254.5</v>
      </c>
      <c r="K16" s="117">
        <v>2113.4</v>
      </c>
      <c r="L16" s="48">
        <v>4010</v>
      </c>
      <c r="M16" s="48">
        <v>1772.6999999999998</v>
      </c>
      <c r="N16" s="713">
        <v>1755.5</v>
      </c>
      <c r="O16" s="775">
        <v>4010</v>
      </c>
      <c r="P16" s="776">
        <v>4010</v>
      </c>
      <c r="Q16" s="776">
        <v>4010</v>
      </c>
      <c r="R16" s="776">
        <v>4010</v>
      </c>
      <c r="S16" s="663">
        <v>3012</v>
      </c>
      <c r="T16" s="713">
        <v>3012</v>
      </c>
    </row>
    <row r="17" spans="1:22" s="38" customFormat="1" ht="12.75" x14ac:dyDescent="0.2">
      <c r="A17" s="941" t="s">
        <v>55</v>
      </c>
      <c r="B17" s="763"/>
      <c r="C17" s="764"/>
      <c r="D17" s="82"/>
      <c r="E17" s="83"/>
      <c r="F17" s="83"/>
      <c r="G17" s="701">
        <v>47.63</v>
      </c>
      <c r="H17" s="708">
        <v>19.86</v>
      </c>
      <c r="I17" s="815">
        <v>0</v>
      </c>
      <c r="J17" s="49">
        <v>0</v>
      </c>
      <c r="K17" s="117"/>
      <c r="L17" s="48"/>
      <c r="M17" s="48"/>
      <c r="N17" s="49"/>
      <c r="O17" s="117"/>
      <c r="P17" s="48"/>
      <c r="Q17" s="48"/>
      <c r="R17" s="48"/>
      <c r="S17" s="50"/>
      <c r="T17" s="49"/>
    </row>
    <row r="18" spans="1:22" s="38" customFormat="1" ht="12.75" x14ac:dyDescent="0.2">
      <c r="A18" s="941" t="s">
        <v>177</v>
      </c>
      <c r="B18" s="763"/>
      <c r="C18" s="764"/>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1" t="s">
        <v>6</v>
      </c>
      <c r="B19" s="116">
        <v>1644</v>
      </c>
      <c r="C19" s="54">
        <v>1644</v>
      </c>
      <c r="D19" s="48">
        <v>1644</v>
      </c>
      <c r="E19" s="50">
        <v>1644</v>
      </c>
      <c r="F19" s="663">
        <v>1253</v>
      </c>
      <c r="G19" s="117">
        <v>1497.8</v>
      </c>
      <c r="H19" s="48">
        <v>1636.19</v>
      </c>
      <c r="I19" s="54">
        <v>1531.9590000000001</v>
      </c>
      <c r="J19" s="713">
        <v>1644</v>
      </c>
      <c r="K19" s="117">
        <v>146.20000000000005</v>
      </c>
      <c r="L19" s="48">
        <v>1644</v>
      </c>
      <c r="M19" s="48">
        <v>112.04099999999994</v>
      </c>
      <c r="N19" s="713">
        <f>S19-J19</f>
        <v>0</v>
      </c>
      <c r="O19" s="775">
        <v>1644</v>
      </c>
      <c r="P19" s="776">
        <v>1644</v>
      </c>
      <c r="Q19" s="776">
        <v>1644</v>
      </c>
      <c r="R19" s="776">
        <v>1644</v>
      </c>
      <c r="S19" s="708">
        <v>1644</v>
      </c>
      <c r="T19" s="49"/>
      <c r="V19" s="835"/>
    </row>
    <row r="20" spans="1:22" s="725" customFormat="1" ht="12.75" x14ac:dyDescent="0.2">
      <c r="A20" s="942" t="s">
        <v>11</v>
      </c>
      <c r="B20" s="765"/>
      <c r="C20" s="766"/>
      <c r="D20" s="767"/>
      <c r="E20" s="768"/>
      <c r="F20" s="768"/>
      <c r="G20" s="701">
        <v>0</v>
      </c>
      <c r="H20" s="708">
        <v>0</v>
      </c>
      <c r="I20" s="815">
        <v>0</v>
      </c>
      <c r="J20" s="713">
        <v>0</v>
      </c>
      <c r="K20" s="701"/>
      <c r="L20" s="708"/>
      <c r="M20" s="708"/>
      <c r="N20" s="713"/>
      <c r="O20" s="701"/>
      <c r="P20" s="708"/>
      <c r="Q20" s="708"/>
      <c r="R20" s="708"/>
      <c r="S20" s="663"/>
      <c r="T20" s="713"/>
    </row>
    <row r="21" spans="1:22" s="725" customFormat="1" ht="12.75" x14ac:dyDescent="0.2">
      <c r="A21" s="992" t="s">
        <v>57</v>
      </c>
      <c r="B21" s="765"/>
      <c r="C21" s="766"/>
      <c r="D21" s="767"/>
      <c r="E21" s="768"/>
      <c r="F21" s="768"/>
      <c r="G21" s="701"/>
      <c r="H21" s="708"/>
      <c r="I21" s="815"/>
      <c r="J21" s="713">
        <v>0</v>
      </c>
      <c r="K21" s="701"/>
      <c r="L21" s="708"/>
      <c r="M21" s="708"/>
      <c r="N21" s="713"/>
      <c r="O21" s="701"/>
      <c r="P21" s="708"/>
      <c r="Q21" s="708"/>
      <c r="R21" s="708"/>
      <c r="S21" s="663"/>
      <c r="T21" s="713"/>
    </row>
    <row r="22" spans="1:22" s="38" customFormat="1" ht="12.75" x14ac:dyDescent="0.2">
      <c r="A22" s="941" t="s">
        <v>9</v>
      </c>
      <c r="B22" s="763"/>
      <c r="C22" s="764"/>
      <c r="D22" s="82"/>
      <c r="E22" s="83"/>
      <c r="F22" s="83"/>
      <c r="G22" s="701">
        <v>162.476</v>
      </c>
      <c r="H22" s="48">
        <v>83.85</v>
      </c>
      <c r="I22" s="54">
        <v>111.051</v>
      </c>
      <c r="J22" s="49">
        <v>60.911000000000001</v>
      </c>
      <c r="K22" s="117"/>
      <c r="L22" s="48"/>
      <c r="M22" s="48"/>
      <c r="N22" s="49"/>
      <c r="O22" s="117"/>
      <c r="P22" s="48"/>
      <c r="Q22" s="48"/>
      <c r="R22" s="48"/>
      <c r="S22" s="50"/>
      <c r="T22" s="49"/>
    </row>
    <row r="23" spans="1:22" s="38" customFormat="1" ht="12.75" x14ac:dyDescent="0.2">
      <c r="A23" s="942" t="s">
        <v>176</v>
      </c>
      <c r="B23" s="763"/>
      <c r="C23" s="764"/>
      <c r="D23" s="82"/>
      <c r="E23" s="83"/>
      <c r="F23" s="83"/>
      <c r="G23" s="702">
        <v>1.9650000000000001</v>
      </c>
      <c r="H23" s="710"/>
      <c r="I23" s="751"/>
      <c r="J23" s="733"/>
      <c r="K23" s="117"/>
      <c r="L23" s="48"/>
      <c r="M23" s="48"/>
      <c r="N23" s="49"/>
      <c r="O23" s="117"/>
      <c r="P23" s="48"/>
      <c r="Q23" s="48"/>
      <c r="R23" s="48"/>
      <c r="S23" s="50"/>
      <c r="T23" s="49"/>
    </row>
    <row r="24" spans="1:22" s="725" customFormat="1" ht="12.75" x14ac:dyDescent="0.2">
      <c r="A24" s="942" t="s">
        <v>1090</v>
      </c>
      <c r="B24" s="765"/>
      <c r="C24" s="766"/>
      <c r="D24" s="767"/>
      <c r="E24" s="768"/>
      <c r="F24" s="768"/>
      <c r="G24" s="701">
        <v>0</v>
      </c>
      <c r="H24" s="708">
        <v>0</v>
      </c>
      <c r="I24" s="815">
        <v>0</v>
      </c>
      <c r="J24" s="713">
        <v>7.41</v>
      </c>
      <c r="K24" s="701"/>
      <c r="L24" s="708"/>
      <c r="M24" s="708"/>
      <c r="N24" s="713"/>
      <c r="O24" s="701"/>
      <c r="P24" s="708"/>
      <c r="Q24" s="708"/>
      <c r="R24" s="708"/>
      <c r="S24" s="663"/>
      <c r="T24" s="713"/>
    </row>
    <row r="25" spans="1:22" s="38" customFormat="1" ht="12.75" x14ac:dyDescent="0.2">
      <c r="A25" s="941" t="s">
        <v>94</v>
      </c>
      <c r="B25" s="763"/>
      <c r="C25" s="764"/>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1"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6">
        <v>32.578000000000003</v>
      </c>
      <c r="Q26" s="776">
        <v>32.578000000000003</v>
      </c>
      <c r="R26" s="776">
        <v>32.578000000000003</v>
      </c>
      <c r="S26" s="777">
        <v>25</v>
      </c>
      <c r="T26" s="49"/>
    </row>
    <row r="27" spans="1:22" s="38" customFormat="1" ht="12.75" x14ac:dyDescent="0.2">
      <c r="A27" s="943" t="s">
        <v>5</v>
      </c>
      <c r="B27" s="769"/>
      <c r="C27" s="770"/>
      <c r="D27" s="82"/>
      <c r="E27" s="83"/>
      <c r="F27" s="83"/>
      <c r="G27" s="878">
        <v>32.17</v>
      </c>
      <c r="H27" s="708">
        <v>34.450000000000003</v>
      </c>
      <c r="I27" s="815">
        <v>37.520000000000003</v>
      </c>
      <c r="J27" s="713">
        <v>25.99</v>
      </c>
      <c r="K27" s="215"/>
      <c r="L27" s="48"/>
      <c r="M27" s="48"/>
      <c r="N27" s="55"/>
      <c r="O27" s="117"/>
      <c r="P27" s="48"/>
      <c r="Q27" s="48"/>
      <c r="R27" s="48"/>
      <c r="S27" s="663"/>
      <c r="T27" s="49"/>
    </row>
    <row r="28" spans="1:22" s="38" customFormat="1" ht="12.75" x14ac:dyDescent="0.2">
      <c r="A28" s="944" t="s">
        <v>7</v>
      </c>
      <c r="B28" s="769"/>
      <c r="C28" s="770"/>
      <c r="D28" s="82"/>
      <c r="E28" s="83"/>
      <c r="F28" s="83"/>
      <c r="G28" s="215">
        <v>58.74</v>
      </c>
      <c r="H28" s="48">
        <v>10.97</v>
      </c>
      <c r="I28" s="815">
        <v>8.94</v>
      </c>
      <c r="J28" s="713">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f>SUM(G5:G28)</f>
        <v>34737.592000000004</v>
      </c>
      <c r="H29" s="243">
        <f>SUM(H5:H28)</f>
        <v>21523.53944</v>
      </c>
      <c r="I29" s="243">
        <f t="shared" ref="I29:J29" si="0">SUM(I5:I28)</f>
        <v>22092.899999999998</v>
      </c>
      <c r="J29" s="243">
        <f t="shared" si="0"/>
        <v>23606.034200000006</v>
      </c>
      <c r="K29" s="669"/>
      <c r="L29" s="740"/>
      <c r="M29" s="740"/>
      <c r="N29" s="670"/>
      <c r="O29" s="241"/>
      <c r="P29" s="243"/>
      <c r="Q29" s="243"/>
      <c r="R29" s="243"/>
      <c r="S29" s="250"/>
      <c r="T29" s="138"/>
    </row>
    <row r="30" spans="1:22" s="38" customFormat="1" ht="13.5" thickBot="1" x14ac:dyDescent="0.25">
      <c r="A30" s="244" t="s">
        <v>14</v>
      </c>
      <c r="B30" s="139" t="s">
        <v>729</v>
      </c>
      <c r="C30" s="140" t="s">
        <v>729</v>
      </c>
      <c r="D30" s="140" t="s">
        <v>802</v>
      </c>
      <c r="E30" s="141" t="s">
        <v>802</v>
      </c>
      <c r="F30" s="142" t="s">
        <v>1075</v>
      </c>
      <c r="G30" s="253"/>
      <c r="H30" s="251"/>
      <c r="I30" s="251"/>
      <c r="J30" s="252"/>
      <c r="K30" s="245"/>
      <c r="L30" s="248"/>
      <c r="M30" s="248"/>
      <c r="N30" s="246"/>
      <c r="O30" s="263" t="s">
        <v>729</v>
      </c>
      <c r="P30" s="264" t="s">
        <v>729</v>
      </c>
      <c r="Q30" s="264" t="s">
        <v>802</v>
      </c>
      <c r="R30" s="265" t="s">
        <v>802</v>
      </c>
      <c r="S30" s="265" t="s">
        <v>1075</v>
      </c>
      <c r="T30" s="266" t="s">
        <v>1075</v>
      </c>
    </row>
    <row r="32" spans="1:22" s="11" customFormat="1" x14ac:dyDescent="0.15"/>
    <row r="33" spans="1:32" s="714" customFormat="1" ht="12" x14ac:dyDescent="0.15">
      <c r="A33" s="714" t="s">
        <v>1084</v>
      </c>
    </row>
    <row r="34" spans="1:32" s="37" customFormat="1" x14ac:dyDescent="0.15">
      <c r="A34" s="37" t="s">
        <v>979</v>
      </c>
    </row>
    <row r="35" spans="1:32" s="1" customFormat="1" ht="25.5" customHeight="1" x14ac:dyDescent="0.15">
      <c r="A35" s="1005" t="s">
        <v>980</v>
      </c>
      <c r="B35" s="1005"/>
      <c r="C35" s="1005"/>
      <c r="D35" s="1005"/>
      <c r="E35" s="1005"/>
      <c r="F35" s="1005"/>
      <c r="G35" s="1005"/>
      <c r="H35" s="1005"/>
      <c r="I35" s="1005"/>
      <c r="J35" s="1005"/>
      <c r="K35" s="1005"/>
      <c r="L35" s="1005"/>
      <c r="M35" s="1005"/>
      <c r="N35" s="1005"/>
      <c r="O35" s="1005"/>
      <c r="P35" s="1005"/>
      <c r="Q35" s="1005"/>
      <c r="R35" s="1005"/>
      <c r="S35" s="1005"/>
      <c r="T35" s="1005"/>
      <c r="U35" s="56"/>
      <c r="V35" s="56"/>
      <c r="W35" s="56"/>
      <c r="X35" s="56"/>
      <c r="Y35" s="56"/>
      <c r="Z35" s="56"/>
      <c r="AA35" s="56"/>
      <c r="AB35" s="56"/>
      <c r="AC35" s="56"/>
      <c r="AD35" s="56"/>
      <c r="AE35" s="56"/>
      <c r="AF35" s="56"/>
    </row>
    <row r="36" spans="1:32" s="11" customFormat="1" x14ac:dyDescent="0.15"/>
    <row r="37" spans="1:32" s="714" customFormat="1" ht="12" x14ac:dyDescent="0.15">
      <c r="A37" s="714" t="s">
        <v>1111</v>
      </c>
    </row>
    <row r="38" spans="1:32" s="37" customFormat="1" x14ac:dyDescent="0.15">
      <c r="A38" s="37" t="s">
        <v>777</v>
      </c>
    </row>
    <row r="39" spans="1:32" s="1" customFormat="1" ht="27" customHeight="1" x14ac:dyDescent="0.15">
      <c r="A39" s="1005" t="s">
        <v>981</v>
      </c>
      <c r="B39" s="1005"/>
      <c r="C39" s="1005"/>
      <c r="D39" s="1005"/>
      <c r="E39" s="1005"/>
      <c r="F39" s="1005"/>
      <c r="G39" s="1005"/>
      <c r="H39" s="1005"/>
      <c r="I39" s="1005"/>
      <c r="J39" s="1005"/>
      <c r="K39" s="1005"/>
      <c r="L39" s="1005"/>
      <c r="M39" s="1005"/>
      <c r="N39" s="1005"/>
      <c r="O39" s="1005"/>
      <c r="P39" s="1005"/>
      <c r="Q39" s="1005"/>
      <c r="R39" s="1005"/>
      <c r="S39" s="1005"/>
      <c r="T39" s="1005"/>
      <c r="U39" s="56"/>
      <c r="V39" s="56"/>
      <c r="W39" s="56"/>
      <c r="X39" s="56"/>
      <c r="Y39" s="56"/>
      <c r="Z39" s="56"/>
      <c r="AA39" s="56"/>
      <c r="AB39" s="56"/>
      <c r="AC39" s="56"/>
      <c r="AD39" s="56"/>
      <c r="AE39" s="56"/>
      <c r="AF39" s="56"/>
    </row>
    <row r="40" spans="1:32" s="11" customFormat="1" x14ac:dyDescent="0.15"/>
    <row r="41" spans="1:32" s="714" customFormat="1" ht="12" x14ac:dyDescent="0.15">
      <c r="A41" s="714" t="s">
        <v>1112</v>
      </c>
    </row>
    <row r="42" spans="1:32" s="37" customFormat="1" x14ac:dyDescent="0.15">
      <c r="A42" s="37" t="s">
        <v>776</v>
      </c>
    </row>
    <row r="43" spans="1:32" s="1" customFormat="1" ht="28.5" customHeight="1" x14ac:dyDescent="0.15">
      <c r="A43" s="1005" t="s">
        <v>982</v>
      </c>
      <c r="B43" s="1005"/>
      <c r="C43" s="1005"/>
      <c r="D43" s="1005"/>
      <c r="E43" s="1005"/>
      <c r="F43" s="1005"/>
      <c r="G43" s="1005"/>
      <c r="H43" s="1005"/>
      <c r="I43" s="1005"/>
      <c r="J43" s="1005"/>
      <c r="K43" s="1005"/>
      <c r="L43" s="1005"/>
      <c r="M43" s="1005"/>
      <c r="N43" s="1005"/>
      <c r="O43" s="1005"/>
      <c r="P43" s="1005"/>
      <c r="Q43" s="1005"/>
      <c r="R43" s="1005"/>
      <c r="S43" s="1005"/>
      <c r="T43" s="1005"/>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election activeCell="D24" sqref="D24"/>
    </sheetView>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1076</v>
      </c>
      <c r="B1" s="10"/>
      <c r="C1" s="10"/>
      <c r="D1" s="10"/>
      <c r="E1" s="10"/>
      <c r="F1" s="10"/>
      <c r="G1" s="10"/>
      <c r="H1" s="10"/>
      <c r="I1" s="20"/>
      <c r="J1" s="20"/>
      <c r="K1" s="20"/>
      <c r="L1" s="20"/>
    </row>
    <row r="2" spans="1:12" ht="12.75" customHeight="1" x14ac:dyDescent="0.2">
      <c r="A2" s="664"/>
      <c r="B2" s="1016" t="s">
        <v>1078</v>
      </c>
      <c r="C2" s="1014"/>
      <c r="D2" s="672" t="s">
        <v>0</v>
      </c>
      <c r="E2" s="678" t="s">
        <v>8</v>
      </c>
      <c r="F2" s="1016" t="s">
        <v>1079</v>
      </c>
      <c r="G2" s="1014"/>
    </row>
    <row r="3" spans="1:12" ht="12.75" customHeight="1" x14ac:dyDescent="0.2">
      <c r="A3" s="665" t="s">
        <v>67</v>
      </c>
      <c r="B3" s="667">
        <v>2023</v>
      </c>
      <c r="C3" s="21">
        <v>2024</v>
      </c>
      <c r="D3" s="673">
        <v>2023</v>
      </c>
      <c r="E3" s="673">
        <v>2023</v>
      </c>
      <c r="F3" s="25">
        <v>2023</v>
      </c>
      <c r="G3" s="21">
        <v>2024</v>
      </c>
    </row>
    <row r="4" spans="1:12" ht="12.75" customHeight="1" thickBot="1" x14ac:dyDescent="0.35">
      <c r="A4" s="666" t="s">
        <v>1081</v>
      </c>
      <c r="B4" s="668">
        <v>1295</v>
      </c>
      <c r="C4" s="43">
        <v>1295</v>
      </c>
      <c r="D4" s="674"/>
      <c r="E4" s="674"/>
      <c r="F4" s="44"/>
      <c r="G4" s="41"/>
      <c r="K4" s="258"/>
    </row>
    <row r="5" spans="1:12" ht="12.75" customHeight="1" x14ac:dyDescent="0.25">
      <c r="A5" s="945" t="s">
        <v>60</v>
      </c>
      <c r="B5" s="671">
        <v>2</v>
      </c>
      <c r="C5" s="109">
        <v>2</v>
      </c>
      <c r="D5" s="675">
        <v>0</v>
      </c>
      <c r="E5" s="675">
        <v>2</v>
      </c>
      <c r="F5" s="107"/>
      <c r="G5" s="109"/>
      <c r="K5" s="259"/>
    </row>
    <row r="6" spans="1:12" ht="12.75" customHeight="1" x14ac:dyDescent="0.25">
      <c r="A6" s="941" t="s">
        <v>62</v>
      </c>
      <c r="B6" s="671">
        <v>15</v>
      </c>
      <c r="C6" s="109">
        <v>15</v>
      </c>
      <c r="D6" s="675">
        <v>0</v>
      </c>
      <c r="E6" s="675">
        <v>15</v>
      </c>
      <c r="F6" s="117"/>
      <c r="G6" s="49"/>
      <c r="K6" s="259"/>
    </row>
    <row r="7" spans="1:12" ht="12.75" customHeight="1" x14ac:dyDescent="0.25">
      <c r="A7" s="941" t="s">
        <v>1</v>
      </c>
      <c r="B7" s="671">
        <v>208</v>
      </c>
      <c r="C7" s="109">
        <v>208</v>
      </c>
      <c r="D7" s="976">
        <v>121</v>
      </c>
      <c r="E7" s="976">
        <f>B7-D7</f>
        <v>87</v>
      </c>
      <c r="F7" s="117"/>
      <c r="G7" s="49"/>
      <c r="K7" s="259"/>
    </row>
    <row r="8" spans="1:12" ht="12.75" customHeight="1" x14ac:dyDescent="0.25">
      <c r="A8" s="941" t="s">
        <v>4</v>
      </c>
      <c r="B8" s="671">
        <v>2</v>
      </c>
      <c r="C8" s="109">
        <v>2</v>
      </c>
      <c r="D8" s="675">
        <v>0</v>
      </c>
      <c r="E8" s="675">
        <v>2</v>
      </c>
      <c r="F8" s="117"/>
      <c r="G8" s="49"/>
      <c r="K8" s="259"/>
    </row>
    <row r="9" spans="1:12" ht="12.75" customHeight="1" x14ac:dyDescent="0.25">
      <c r="A9" s="941" t="s">
        <v>51</v>
      </c>
      <c r="B9" s="671">
        <v>61</v>
      </c>
      <c r="C9" s="109">
        <v>61</v>
      </c>
      <c r="D9" s="675">
        <v>2</v>
      </c>
      <c r="E9" s="675">
        <v>59</v>
      </c>
      <c r="F9" s="117"/>
      <c r="G9" s="49"/>
      <c r="K9" s="259"/>
    </row>
    <row r="10" spans="1:12" ht="12.75" customHeight="1" x14ac:dyDescent="0.25">
      <c r="A10" s="941" t="s">
        <v>93</v>
      </c>
      <c r="B10" s="671">
        <v>18</v>
      </c>
      <c r="C10" s="109">
        <v>18</v>
      </c>
      <c r="D10" s="675">
        <v>0</v>
      </c>
      <c r="E10" s="675">
        <v>18</v>
      </c>
      <c r="F10" s="117"/>
      <c r="G10" s="49"/>
      <c r="K10" s="259"/>
    </row>
    <row r="11" spans="1:12" ht="12.75" customHeight="1" x14ac:dyDescent="0.25">
      <c r="A11" s="941" t="s">
        <v>1080</v>
      </c>
      <c r="B11" s="671">
        <v>0</v>
      </c>
      <c r="C11" s="109">
        <v>0</v>
      </c>
      <c r="D11" s="675"/>
      <c r="E11" s="675"/>
      <c r="F11" s="117"/>
      <c r="G11" s="49"/>
      <c r="K11" s="259"/>
    </row>
    <row r="12" spans="1:12" ht="12.75" customHeight="1" x14ac:dyDescent="0.25">
      <c r="A12" s="941" t="s">
        <v>179</v>
      </c>
      <c r="B12" s="671">
        <v>0</v>
      </c>
      <c r="C12" s="109">
        <v>0</v>
      </c>
      <c r="D12" s="675">
        <v>0</v>
      </c>
      <c r="E12" s="675">
        <v>0</v>
      </c>
      <c r="F12" s="117"/>
      <c r="G12" s="49"/>
      <c r="K12" s="259"/>
    </row>
    <row r="13" spans="1:12" ht="12.75" customHeight="1" x14ac:dyDescent="0.25">
      <c r="A13" s="941" t="s">
        <v>91</v>
      </c>
      <c r="B13" s="671">
        <v>503</v>
      </c>
      <c r="C13" s="109">
        <v>503</v>
      </c>
      <c r="D13" s="675">
        <v>0</v>
      </c>
      <c r="E13" s="675">
        <v>503</v>
      </c>
      <c r="F13" s="117"/>
      <c r="G13" s="49"/>
      <c r="K13" s="259"/>
    </row>
    <row r="14" spans="1:12" ht="12.75" customHeight="1" x14ac:dyDescent="0.25">
      <c r="A14" s="941" t="s">
        <v>49</v>
      </c>
      <c r="B14" s="671">
        <v>0</v>
      </c>
      <c r="C14" s="109">
        <v>0</v>
      </c>
      <c r="D14" s="675"/>
      <c r="E14" s="675"/>
      <c r="F14" s="117"/>
      <c r="G14" s="49"/>
      <c r="K14" s="259"/>
    </row>
    <row r="15" spans="1:12" ht="12.75" customHeight="1" x14ac:dyDescent="0.25">
      <c r="A15" s="941" t="s">
        <v>54</v>
      </c>
      <c r="B15" s="671">
        <v>62</v>
      </c>
      <c r="C15" s="109">
        <v>62</v>
      </c>
      <c r="D15" s="976">
        <v>4.4000000000000004</v>
      </c>
      <c r="E15" s="976">
        <f>B15-D15</f>
        <v>57.6</v>
      </c>
      <c r="F15" s="117"/>
      <c r="G15" s="49"/>
      <c r="K15" s="259"/>
    </row>
    <row r="16" spans="1:12" ht="12.75" customHeight="1" x14ac:dyDescent="0.25">
      <c r="A16" s="941" t="s">
        <v>55</v>
      </c>
      <c r="B16" s="671">
        <v>4</v>
      </c>
      <c r="C16" s="109">
        <v>4</v>
      </c>
      <c r="D16" s="675">
        <v>0</v>
      </c>
      <c r="E16" s="675">
        <v>4</v>
      </c>
      <c r="F16" s="117"/>
      <c r="G16" s="49"/>
      <c r="K16" s="259"/>
    </row>
    <row r="17" spans="1:17" ht="12.75" customHeight="1" x14ac:dyDescent="0.25">
      <c r="A17" s="941" t="s">
        <v>57</v>
      </c>
      <c r="B17" s="671">
        <v>256</v>
      </c>
      <c r="C17" s="109">
        <v>256</v>
      </c>
      <c r="D17" s="675">
        <v>522</v>
      </c>
      <c r="E17" s="882">
        <v>-266</v>
      </c>
      <c r="F17" s="117"/>
      <c r="G17" s="713">
        <v>-10</v>
      </c>
      <c r="K17" s="259"/>
    </row>
    <row r="18" spans="1:17" ht="12.75" customHeight="1" x14ac:dyDescent="0.25">
      <c r="A18" s="941" t="s">
        <v>9</v>
      </c>
      <c r="B18" s="213">
        <v>0</v>
      </c>
      <c r="C18" s="49">
        <v>0</v>
      </c>
      <c r="D18" s="676">
        <v>0</v>
      </c>
      <c r="E18" s="676">
        <v>0</v>
      </c>
      <c r="F18" s="117"/>
      <c r="G18" s="49"/>
      <c r="K18" s="259"/>
    </row>
    <row r="19" spans="1:17" ht="12.75" customHeight="1" x14ac:dyDescent="0.25">
      <c r="A19" s="941" t="s">
        <v>13</v>
      </c>
      <c r="B19" s="213">
        <v>8</v>
      </c>
      <c r="C19" s="49">
        <v>8</v>
      </c>
      <c r="D19" s="676">
        <v>0</v>
      </c>
      <c r="E19" s="676">
        <v>8</v>
      </c>
      <c r="F19" s="117"/>
      <c r="G19" s="49"/>
      <c r="K19" s="259"/>
    </row>
    <row r="20" spans="1:17" ht="12.75" customHeight="1" x14ac:dyDescent="0.25">
      <c r="A20" s="941" t="s">
        <v>59</v>
      </c>
      <c r="B20" s="213">
        <v>154</v>
      </c>
      <c r="C20" s="49">
        <v>154</v>
      </c>
      <c r="D20" s="949">
        <v>95.99</v>
      </c>
      <c r="E20" s="949">
        <f>B20-D20</f>
        <v>58.010000000000005</v>
      </c>
      <c r="F20" s="117"/>
      <c r="G20" s="49"/>
      <c r="K20" s="259"/>
    </row>
    <row r="21" spans="1:17" ht="12.75" customHeight="1" x14ac:dyDescent="0.25">
      <c r="A21" s="941" t="s">
        <v>730</v>
      </c>
      <c r="B21" s="117">
        <v>0</v>
      </c>
      <c r="C21" s="49">
        <v>0</v>
      </c>
      <c r="D21" s="676">
        <v>0</v>
      </c>
      <c r="E21" s="676">
        <v>0</v>
      </c>
      <c r="F21" s="117"/>
      <c r="G21" s="49"/>
      <c r="K21" s="259"/>
    </row>
    <row r="22" spans="1:17" ht="12.75" customHeight="1" x14ac:dyDescent="0.25">
      <c r="A22" s="941" t="s">
        <v>10</v>
      </c>
      <c r="B22" s="117">
        <v>2</v>
      </c>
      <c r="C22" s="49">
        <v>2</v>
      </c>
      <c r="D22" s="676">
        <v>0</v>
      </c>
      <c r="E22" s="676">
        <v>2</v>
      </c>
      <c r="F22" s="117"/>
      <c r="G22" s="49"/>
      <c r="K22" s="259"/>
    </row>
    <row r="23" spans="1:17" ht="12.75" customHeight="1" thickBot="1" x14ac:dyDescent="0.3">
      <c r="A23" s="680" t="s">
        <v>64</v>
      </c>
      <c r="B23" s="241"/>
      <c r="C23" s="242"/>
      <c r="D23" s="681">
        <f>SUM(D5:D22)</f>
        <v>745.39</v>
      </c>
      <c r="E23" s="682"/>
      <c r="F23" s="136"/>
      <c r="G23" s="138"/>
      <c r="K23" s="259"/>
    </row>
    <row r="24" spans="1:17" s="634" customFormat="1" ht="12.75" customHeight="1" thickBot="1" x14ac:dyDescent="0.3">
      <c r="A24" s="638" t="s">
        <v>14</v>
      </c>
      <c r="B24" s="626" t="s">
        <v>1077</v>
      </c>
      <c r="C24" s="141" t="s">
        <v>1077</v>
      </c>
      <c r="D24" s="677"/>
      <c r="E24" s="679"/>
      <c r="F24" s="261" t="s">
        <v>1077</v>
      </c>
      <c r="G24" s="262" t="s">
        <v>1077</v>
      </c>
      <c r="K24" s="635"/>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22"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42" t="s">
        <v>1068</v>
      </c>
      <c r="B1" s="1042"/>
      <c r="C1" s="1042"/>
      <c r="D1" s="1042"/>
      <c r="E1" s="1042"/>
      <c r="F1" s="1042"/>
      <c r="G1" s="1042"/>
      <c r="H1" s="1042"/>
      <c r="I1" s="1042"/>
      <c r="J1" s="1042"/>
      <c r="K1" s="1042"/>
    </row>
    <row r="2" spans="1:11" x14ac:dyDescent="0.15">
      <c r="A2" s="12" t="s">
        <v>45</v>
      </c>
      <c r="B2" s="1036" t="s">
        <v>15</v>
      </c>
      <c r="C2" s="1037"/>
      <c r="D2" s="1038"/>
      <c r="E2" s="1039" t="s">
        <v>16</v>
      </c>
      <c r="F2" s="1040"/>
      <c r="G2" s="1040"/>
      <c r="H2" s="1040"/>
      <c r="I2" s="1040"/>
      <c r="J2" s="1040"/>
      <c r="K2" s="1041"/>
    </row>
    <row r="3" spans="1:11" x14ac:dyDescent="0.15">
      <c r="A3" s="88" t="s">
        <v>46</v>
      </c>
      <c r="B3" s="572" t="s">
        <v>17</v>
      </c>
      <c r="C3" s="573" t="s">
        <v>18</v>
      </c>
      <c r="D3" s="574" t="s">
        <v>700</v>
      </c>
      <c r="E3" s="572" t="s">
        <v>70</v>
      </c>
      <c r="F3" s="573" t="s">
        <v>70</v>
      </c>
      <c r="G3" s="575" t="s">
        <v>77</v>
      </c>
      <c r="H3" s="575" t="s">
        <v>700</v>
      </c>
      <c r="I3" s="573" t="s">
        <v>76</v>
      </c>
      <c r="J3" s="575" t="s">
        <v>700</v>
      </c>
      <c r="K3" s="576" t="s">
        <v>19</v>
      </c>
    </row>
    <row r="4" spans="1:11" ht="21" x14ac:dyDescent="0.15">
      <c r="A4" s="577" t="s">
        <v>78</v>
      </c>
      <c r="B4" s="578" t="s">
        <v>191</v>
      </c>
      <c r="C4" s="579" t="s">
        <v>192</v>
      </c>
      <c r="D4" s="580" t="s">
        <v>172</v>
      </c>
      <c r="E4" s="581" t="s">
        <v>1091</v>
      </c>
      <c r="F4" s="582" t="s">
        <v>1091</v>
      </c>
      <c r="G4" s="582" t="s">
        <v>1091</v>
      </c>
      <c r="H4" s="582" t="s">
        <v>1091</v>
      </c>
      <c r="I4" s="582" t="s">
        <v>1092</v>
      </c>
      <c r="J4" s="582" t="s">
        <v>1092</v>
      </c>
      <c r="K4" s="583" t="s">
        <v>1093</v>
      </c>
    </row>
    <row r="5" spans="1:11" ht="21" x14ac:dyDescent="0.15">
      <c r="A5" s="577" t="s">
        <v>119</v>
      </c>
      <c r="B5" s="584" t="s">
        <v>120</v>
      </c>
      <c r="C5" s="585" t="s">
        <v>120</v>
      </c>
      <c r="D5" s="586" t="s">
        <v>120</v>
      </c>
      <c r="E5" s="581" t="s">
        <v>703</v>
      </c>
      <c r="F5" s="587" t="s">
        <v>704</v>
      </c>
      <c r="G5" s="588" t="s">
        <v>705</v>
      </c>
      <c r="H5" s="588" t="s">
        <v>706</v>
      </c>
      <c r="I5" s="582" t="s">
        <v>707</v>
      </c>
      <c r="J5" s="582" t="s">
        <v>707</v>
      </c>
      <c r="K5" s="583" t="s">
        <v>708</v>
      </c>
    </row>
    <row r="6" spans="1:11" ht="21" x14ac:dyDescent="0.15">
      <c r="A6" s="589" t="s">
        <v>121</v>
      </c>
      <c r="B6" s="590" t="s">
        <v>122</v>
      </c>
      <c r="C6" s="591" t="s">
        <v>122</v>
      </c>
      <c r="D6" s="592" t="s">
        <v>123</v>
      </c>
      <c r="E6" s="590" t="s">
        <v>124</v>
      </c>
      <c r="F6" s="593" t="s">
        <v>125</v>
      </c>
      <c r="G6" s="593" t="s">
        <v>124</v>
      </c>
      <c r="H6" s="593" t="s">
        <v>126</v>
      </c>
      <c r="I6" s="593" t="s">
        <v>127</v>
      </c>
      <c r="J6" s="593" t="s">
        <v>127</v>
      </c>
      <c r="K6" s="592" t="s">
        <v>127</v>
      </c>
    </row>
    <row r="7" spans="1:11" ht="31.5" x14ac:dyDescent="0.15">
      <c r="A7" s="589" t="s">
        <v>128</v>
      </c>
      <c r="B7" s="594" t="s">
        <v>129</v>
      </c>
      <c r="C7" s="595" t="s">
        <v>129</v>
      </c>
      <c r="D7" s="596" t="s">
        <v>130</v>
      </c>
      <c r="E7" s="597" t="s">
        <v>131</v>
      </c>
      <c r="F7" s="598" t="s">
        <v>132</v>
      </c>
      <c r="G7" s="598" t="s">
        <v>131</v>
      </c>
      <c r="H7" s="598" t="s">
        <v>131</v>
      </c>
      <c r="I7" s="598" t="s">
        <v>133</v>
      </c>
      <c r="J7" s="598" t="s">
        <v>133</v>
      </c>
      <c r="K7" s="599" t="s">
        <v>133</v>
      </c>
    </row>
    <row r="8" spans="1:11" ht="21" x14ac:dyDescent="0.15">
      <c r="A8" s="13" t="s">
        <v>153</v>
      </c>
      <c r="B8" s="600"/>
      <c r="C8" s="601"/>
      <c r="D8" s="15" t="s">
        <v>134</v>
      </c>
      <c r="E8" s="16" t="s">
        <v>134</v>
      </c>
      <c r="F8" s="14" t="s">
        <v>134</v>
      </c>
      <c r="G8" s="17" t="s">
        <v>134</v>
      </c>
      <c r="H8" s="17" t="s">
        <v>134</v>
      </c>
      <c r="I8" s="17" t="s">
        <v>134</v>
      </c>
      <c r="J8" s="17" t="s">
        <v>134</v>
      </c>
      <c r="K8" s="15" t="s">
        <v>134</v>
      </c>
    </row>
    <row r="9" spans="1:11" ht="31.5" x14ac:dyDescent="0.15">
      <c r="A9" s="589" t="s">
        <v>825</v>
      </c>
      <c r="B9" s="16" t="s">
        <v>134</v>
      </c>
      <c r="C9" s="17" t="s">
        <v>134</v>
      </c>
      <c r="D9" s="602" t="s">
        <v>134</v>
      </c>
      <c r="E9" s="16"/>
      <c r="F9" s="14"/>
      <c r="G9" s="603"/>
      <c r="H9" s="604"/>
      <c r="I9" s="14" t="s">
        <v>134</v>
      </c>
      <c r="J9" s="14" t="s">
        <v>134</v>
      </c>
      <c r="K9" s="602" t="s">
        <v>134</v>
      </c>
    </row>
    <row r="10" spans="1:11" ht="21" x14ac:dyDescent="0.15">
      <c r="A10" s="13" t="s">
        <v>135</v>
      </c>
      <c r="B10" s="605" t="s">
        <v>136</v>
      </c>
      <c r="C10" s="606" t="s">
        <v>136</v>
      </c>
      <c r="D10" s="607">
        <v>0.05</v>
      </c>
      <c r="E10" s="608">
        <v>0</v>
      </c>
      <c r="F10" s="51" t="s">
        <v>709</v>
      </c>
      <c r="G10" s="609">
        <v>0</v>
      </c>
      <c r="H10" s="609">
        <v>0</v>
      </c>
      <c r="I10" s="51" t="s">
        <v>137</v>
      </c>
      <c r="J10" s="51" t="s">
        <v>138</v>
      </c>
      <c r="K10" s="610">
        <v>0.1</v>
      </c>
    </row>
    <row r="11" spans="1:11" ht="31.5" x14ac:dyDescent="0.15">
      <c r="A11" s="611" t="s">
        <v>139</v>
      </c>
      <c r="B11" s="612" t="s">
        <v>701</v>
      </c>
      <c r="C11" s="613" t="s">
        <v>701</v>
      </c>
      <c r="D11" s="614" t="s">
        <v>702</v>
      </c>
      <c r="E11" s="9" t="s">
        <v>710</v>
      </c>
      <c r="F11" s="52" t="s">
        <v>711</v>
      </c>
      <c r="G11" s="52" t="s">
        <v>712</v>
      </c>
      <c r="H11" s="52" t="s">
        <v>710</v>
      </c>
      <c r="I11" s="52" t="s">
        <v>701</v>
      </c>
      <c r="J11" s="52" t="s">
        <v>701</v>
      </c>
      <c r="K11" s="615" t="s">
        <v>713</v>
      </c>
    </row>
    <row r="12" spans="1:11" ht="32.25" thickBot="1" x14ac:dyDescent="0.2">
      <c r="A12" s="616" t="s">
        <v>140</v>
      </c>
      <c r="B12" s="617"/>
      <c r="C12" s="618"/>
      <c r="D12" s="619"/>
      <c r="E12" s="620"/>
      <c r="F12" s="621"/>
      <c r="G12" s="622"/>
      <c r="H12" s="621"/>
      <c r="I12" s="621"/>
      <c r="J12" s="623"/>
      <c r="K12" s="624"/>
    </row>
    <row r="13" spans="1:11" x14ac:dyDescent="0.15">
      <c r="A13" s="342" t="s">
        <v>88</v>
      </c>
      <c r="B13" s="836"/>
      <c r="C13" s="683"/>
      <c r="D13" s="684"/>
      <c r="E13" s="685"/>
      <c r="F13" s="686"/>
      <c r="G13" s="686"/>
      <c r="H13" s="816">
        <v>0</v>
      </c>
      <c r="I13" s="686"/>
      <c r="J13" s="686"/>
      <c r="K13" s="684"/>
    </row>
    <row r="14" spans="1:11" x14ac:dyDescent="0.15">
      <c r="A14" s="925" t="s">
        <v>149</v>
      </c>
      <c r="B14" s="800"/>
      <c r="C14" s="780"/>
      <c r="D14" s="804">
        <v>0.03</v>
      </c>
      <c r="E14" s="779"/>
      <c r="F14" s="780"/>
      <c r="G14" s="780"/>
      <c r="H14" s="781">
        <v>0</v>
      </c>
      <c r="I14" s="687"/>
      <c r="J14" s="687"/>
      <c r="K14" s="690"/>
    </row>
    <row r="15" spans="1:11" x14ac:dyDescent="0.15">
      <c r="A15" s="925" t="s">
        <v>20</v>
      </c>
      <c r="B15" s="837"/>
      <c r="C15" s="687" t="s">
        <v>1159</v>
      </c>
      <c r="D15" s="690"/>
      <c r="E15" s="688"/>
      <c r="F15" s="687"/>
      <c r="G15" s="687"/>
      <c r="H15" s="687"/>
      <c r="I15" s="687"/>
      <c r="J15" s="687"/>
      <c r="K15" s="690"/>
    </row>
    <row r="16" spans="1:11" x14ac:dyDescent="0.15">
      <c r="A16" s="925" t="s">
        <v>21</v>
      </c>
      <c r="B16" s="838">
        <v>0</v>
      </c>
      <c r="C16" s="780" t="s">
        <v>717</v>
      </c>
      <c r="D16" s="778" t="s">
        <v>717</v>
      </c>
      <c r="E16" s="779" t="s">
        <v>717</v>
      </c>
      <c r="F16" s="780" t="s">
        <v>717</v>
      </c>
      <c r="G16" s="780" t="s">
        <v>717</v>
      </c>
      <c r="H16" s="780" t="s">
        <v>717</v>
      </c>
      <c r="I16" s="780" t="s">
        <v>717</v>
      </c>
      <c r="J16" s="780" t="s">
        <v>717</v>
      </c>
      <c r="K16" s="778" t="s">
        <v>717</v>
      </c>
    </row>
    <row r="17" spans="1:11" x14ac:dyDescent="0.15">
      <c r="A17" s="925" t="s">
        <v>22</v>
      </c>
      <c r="B17" s="838">
        <v>0</v>
      </c>
      <c r="C17" s="822" t="s">
        <v>134</v>
      </c>
      <c r="D17" s="823" t="s">
        <v>134</v>
      </c>
      <c r="E17" s="824" t="s">
        <v>134</v>
      </c>
      <c r="F17" s="822" t="s">
        <v>134</v>
      </c>
      <c r="G17" s="822" t="s">
        <v>134</v>
      </c>
      <c r="H17" s="822" t="s">
        <v>134</v>
      </c>
      <c r="I17" s="822" t="s">
        <v>134</v>
      </c>
      <c r="J17" s="822" t="s">
        <v>134</v>
      </c>
      <c r="K17" s="823" t="s">
        <v>134</v>
      </c>
    </row>
    <row r="18" spans="1:11" x14ac:dyDescent="0.15">
      <c r="A18" s="925" t="s">
        <v>108</v>
      </c>
      <c r="B18" s="839"/>
      <c r="C18" s="687"/>
      <c r="D18" s="690"/>
      <c r="E18" s="688"/>
      <c r="F18" s="687"/>
      <c r="G18" s="687"/>
      <c r="H18" s="687"/>
      <c r="I18" s="687"/>
      <c r="J18" s="687"/>
      <c r="K18" s="690"/>
    </row>
    <row r="19" spans="1:11" x14ac:dyDescent="0.15">
      <c r="A19" s="925" t="s">
        <v>23</v>
      </c>
      <c r="B19" s="840"/>
      <c r="C19" s="891" t="s">
        <v>1113</v>
      </c>
      <c r="D19" s="778"/>
      <c r="E19" s="779"/>
      <c r="F19" s="780"/>
      <c r="G19" s="780"/>
      <c r="H19" s="780"/>
      <c r="I19" s="780"/>
      <c r="J19" s="780"/>
      <c r="K19" s="778"/>
    </row>
    <row r="20" spans="1:11" x14ac:dyDescent="0.15">
      <c r="A20" s="925" t="s">
        <v>160</v>
      </c>
      <c r="B20" s="841"/>
      <c r="C20" s="780"/>
      <c r="D20" s="778"/>
      <c r="E20" s="779"/>
      <c r="F20" s="780"/>
      <c r="G20" s="780"/>
      <c r="H20" s="780"/>
      <c r="I20" s="780"/>
      <c r="J20" s="780"/>
      <c r="K20" s="778"/>
    </row>
    <row r="21" spans="1:11" x14ac:dyDescent="0.15">
      <c r="A21" s="925" t="s">
        <v>24</v>
      </c>
      <c r="B21" s="842">
        <v>2.3E-2</v>
      </c>
      <c r="C21" s="780"/>
      <c r="D21" s="778"/>
      <c r="E21" s="779"/>
      <c r="F21" s="780"/>
      <c r="G21" s="780"/>
      <c r="H21" s="781"/>
      <c r="I21" s="781"/>
      <c r="J21" s="781"/>
      <c r="K21" s="778">
        <v>0</v>
      </c>
    </row>
    <row r="22" spans="1:11" x14ac:dyDescent="0.15">
      <c r="A22" s="925" t="s">
        <v>69</v>
      </c>
      <c r="B22" s="841">
        <v>0</v>
      </c>
      <c r="C22" s="780">
        <v>0</v>
      </c>
      <c r="D22" s="778" t="s">
        <v>134</v>
      </c>
      <c r="E22" s="779" t="s">
        <v>134</v>
      </c>
      <c r="F22" s="780" t="s">
        <v>134</v>
      </c>
      <c r="G22" s="780" t="s">
        <v>134</v>
      </c>
      <c r="H22" s="780" t="s">
        <v>134</v>
      </c>
      <c r="I22" s="780">
        <v>0</v>
      </c>
      <c r="J22" s="780" t="s">
        <v>134</v>
      </c>
      <c r="K22" s="778" t="s">
        <v>134</v>
      </c>
    </row>
    <row r="23" spans="1:11" ht="21" x14ac:dyDescent="0.15">
      <c r="A23" s="925" t="s">
        <v>48</v>
      </c>
      <c r="B23" s="843" t="s">
        <v>1087</v>
      </c>
      <c r="C23" s="17" t="s">
        <v>1088</v>
      </c>
      <c r="D23" s="778" t="s">
        <v>1089</v>
      </c>
      <c r="E23" s="782"/>
      <c r="F23" s="783"/>
      <c r="G23" s="783"/>
      <c r="H23" s="783"/>
      <c r="I23" s="783"/>
      <c r="J23" s="783"/>
      <c r="K23" s="778"/>
    </row>
    <row r="24" spans="1:11" s="5" customFormat="1" x14ac:dyDescent="0.15">
      <c r="A24" s="925" t="s">
        <v>154</v>
      </c>
      <c r="B24" s="892" t="s">
        <v>1114</v>
      </c>
      <c r="C24" s="780"/>
      <c r="D24" s="778"/>
      <c r="E24" s="779"/>
      <c r="F24" s="780"/>
      <c r="G24" s="780"/>
      <c r="H24" s="780"/>
      <c r="I24" s="780"/>
      <c r="J24" s="784"/>
      <c r="K24" s="785"/>
    </row>
    <row r="25" spans="1:11" s="5" customFormat="1" x14ac:dyDescent="0.15">
      <c r="A25" s="925" t="s">
        <v>96</v>
      </c>
      <c r="B25" s="883">
        <v>0</v>
      </c>
      <c r="C25" s="790">
        <v>0</v>
      </c>
      <c r="D25" s="778"/>
      <c r="E25" s="779"/>
      <c r="F25" s="780"/>
      <c r="G25" s="780"/>
      <c r="H25" s="780"/>
      <c r="I25" s="780"/>
      <c r="J25" s="780"/>
      <c r="K25" s="778"/>
    </row>
    <row r="26" spans="1:11" x14ac:dyDescent="0.15">
      <c r="A26" s="925" t="s">
        <v>99</v>
      </c>
      <c r="B26" s="841"/>
      <c r="C26" s="780"/>
      <c r="D26" s="778"/>
      <c r="E26" s="779"/>
      <c r="F26" s="780"/>
      <c r="G26" s="780"/>
      <c r="H26" s="781"/>
      <c r="I26" s="781"/>
      <c r="J26" s="781"/>
      <c r="K26" s="786"/>
    </row>
    <row r="27" spans="1:11" x14ac:dyDescent="0.15">
      <c r="A27" s="925" t="s">
        <v>79</v>
      </c>
      <c r="B27" s="844"/>
      <c r="C27" s="787"/>
      <c r="D27" s="788">
        <v>0</v>
      </c>
      <c r="E27" s="789"/>
      <c r="F27" s="780"/>
      <c r="G27" s="783"/>
      <c r="H27" s="790">
        <v>0</v>
      </c>
      <c r="I27" s="791"/>
      <c r="J27" s="790">
        <v>0</v>
      </c>
      <c r="K27" s="778"/>
    </row>
    <row r="28" spans="1:11" x14ac:dyDescent="0.15">
      <c r="A28" s="925" t="s">
        <v>107</v>
      </c>
      <c r="B28" s="841"/>
      <c r="C28" s="780"/>
      <c r="D28" s="778"/>
      <c r="E28" s="779"/>
      <c r="F28" s="780"/>
      <c r="G28" s="780"/>
      <c r="H28" s="780"/>
      <c r="I28" s="780"/>
      <c r="J28" s="780"/>
      <c r="K28" s="778"/>
    </row>
    <row r="29" spans="1:11" ht="21" x14ac:dyDescent="0.15">
      <c r="A29" s="946" t="s">
        <v>199</v>
      </c>
      <c r="B29" s="843"/>
      <c r="C29" s="17"/>
      <c r="D29" s="15"/>
      <c r="E29" s="16"/>
      <c r="F29" s="17"/>
      <c r="G29" s="17"/>
      <c r="H29" s="17"/>
      <c r="I29" s="792"/>
      <c r="J29" s="792"/>
      <c r="K29" s="793"/>
    </row>
    <row r="30" spans="1:11" ht="21" x14ac:dyDescent="0.15">
      <c r="A30" s="925" t="s">
        <v>91</v>
      </c>
      <c r="B30" s="845" t="s">
        <v>1095</v>
      </c>
      <c r="C30" s="794" t="s">
        <v>1096</v>
      </c>
      <c r="D30" s="826">
        <v>7.5704881639152176E-3</v>
      </c>
      <c r="E30" s="796">
        <v>0</v>
      </c>
      <c r="F30" s="827">
        <v>6.9997360401219011E-2</v>
      </c>
      <c r="G30" s="797" t="s">
        <v>1094</v>
      </c>
      <c r="H30" s="987" t="s">
        <v>1172</v>
      </c>
      <c r="I30" s="794">
        <v>0</v>
      </c>
      <c r="J30" s="827">
        <v>7.1999999999999998E-3</v>
      </c>
      <c r="K30" s="795">
        <v>0</v>
      </c>
    </row>
    <row r="31" spans="1:11" x14ac:dyDescent="0.15">
      <c r="A31" s="925" t="s">
        <v>141</v>
      </c>
      <c r="B31" s="892" t="s">
        <v>1115</v>
      </c>
      <c r="C31" s="792"/>
      <c r="D31" s="793"/>
      <c r="E31" s="798"/>
      <c r="F31" s="792"/>
      <c r="G31" s="792"/>
      <c r="H31" s="792"/>
      <c r="I31" s="792"/>
      <c r="J31" s="792"/>
      <c r="K31" s="795"/>
    </row>
    <row r="32" spans="1:11" x14ac:dyDescent="0.15">
      <c r="A32" s="925" t="s">
        <v>25</v>
      </c>
      <c r="B32" s="841"/>
      <c r="C32" s="780"/>
      <c r="D32" s="778"/>
      <c r="E32" s="779"/>
      <c r="F32" s="780"/>
      <c r="G32" s="780"/>
      <c r="H32" s="780"/>
      <c r="I32" s="780"/>
      <c r="J32" s="780"/>
      <c r="K32" s="778"/>
    </row>
    <row r="33" spans="1:18" x14ac:dyDescent="0.15">
      <c r="A33" s="925" t="s">
        <v>26</v>
      </c>
      <c r="B33" s="841"/>
      <c r="C33" s="781">
        <v>0.03</v>
      </c>
      <c r="D33" s="786"/>
      <c r="E33" s="782"/>
      <c r="F33" s="783"/>
      <c r="G33" s="783"/>
      <c r="H33" s="783"/>
      <c r="I33" s="783"/>
      <c r="J33" s="783"/>
      <c r="K33" s="786"/>
    </row>
    <row r="34" spans="1:18" x14ac:dyDescent="0.15">
      <c r="A34" s="925" t="s">
        <v>166</v>
      </c>
      <c r="B34" s="841"/>
      <c r="C34" s="781"/>
      <c r="D34" s="786"/>
      <c r="E34" s="782"/>
      <c r="F34" s="783"/>
      <c r="G34" s="783"/>
      <c r="H34" s="783"/>
      <c r="I34" s="783"/>
      <c r="J34" s="783"/>
      <c r="K34" s="786"/>
    </row>
    <row r="35" spans="1:18" x14ac:dyDescent="0.15">
      <c r="A35" s="925" t="s">
        <v>27</v>
      </c>
      <c r="B35" s="841"/>
      <c r="C35" s="781"/>
      <c r="D35" s="778"/>
      <c r="E35" s="779"/>
      <c r="F35" s="780"/>
      <c r="G35" s="780"/>
      <c r="H35" s="780"/>
      <c r="I35" s="780"/>
      <c r="J35" s="780"/>
      <c r="K35" s="778"/>
    </row>
    <row r="36" spans="1:18" x14ac:dyDescent="0.15">
      <c r="A36" s="925" t="s">
        <v>86</v>
      </c>
      <c r="B36" s="841"/>
      <c r="C36" s="780"/>
      <c r="D36" s="778"/>
      <c r="E36" s="779"/>
      <c r="F36" s="780"/>
      <c r="G36" s="780"/>
      <c r="H36" s="780"/>
      <c r="I36" s="780"/>
      <c r="J36" s="780"/>
      <c r="K36" s="778"/>
    </row>
    <row r="37" spans="1:18" x14ac:dyDescent="0.15">
      <c r="A37" s="925" t="s">
        <v>155</v>
      </c>
      <c r="B37" s="841"/>
      <c r="C37" s="780"/>
      <c r="D37" s="778"/>
      <c r="E37" s="779"/>
      <c r="F37" s="780"/>
      <c r="G37" s="780"/>
      <c r="H37" s="780"/>
      <c r="I37" s="780"/>
      <c r="J37" s="780"/>
      <c r="K37" s="778"/>
    </row>
    <row r="38" spans="1:18" x14ac:dyDescent="0.15">
      <c r="A38" s="925" t="s">
        <v>87</v>
      </c>
      <c r="B38" s="841"/>
      <c r="C38" s="780"/>
      <c r="D38" s="778"/>
      <c r="E38" s="779"/>
      <c r="F38" s="780"/>
      <c r="G38" s="780"/>
      <c r="H38" s="780"/>
      <c r="I38" s="780"/>
      <c r="J38" s="780"/>
      <c r="K38" s="778"/>
    </row>
    <row r="39" spans="1:18" x14ac:dyDescent="0.15">
      <c r="A39" s="925" t="s">
        <v>117</v>
      </c>
      <c r="B39" s="846"/>
      <c r="C39" s="799"/>
      <c r="D39" s="800"/>
      <c r="E39" s="779"/>
      <c r="F39" s="780"/>
      <c r="G39" s="780"/>
      <c r="H39" s="780"/>
      <c r="I39" s="780"/>
      <c r="J39" s="780"/>
      <c r="K39" s="778"/>
    </row>
    <row r="40" spans="1:18" x14ac:dyDescent="0.15">
      <c r="A40" s="925" t="s">
        <v>28</v>
      </c>
      <c r="B40" s="841"/>
      <c r="C40" s="780"/>
      <c r="D40" s="778"/>
      <c r="E40" s="779"/>
      <c r="F40" s="780"/>
      <c r="G40" s="780"/>
      <c r="H40" s="780"/>
      <c r="I40" s="780"/>
      <c r="J40" s="780"/>
      <c r="K40" s="778"/>
    </row>
    <row r="41" spans="1:18" x14ac:dyDescent="0.15">
      <c r="A41" s="925" t="s">
        <v>29</v>
      </c>
      <c r="B41" s="841"/>
      <c r="C41" s="780"/>
      <c r="D41" s="778"/>
      <c r="E41" s="779"/>
      <c r="F41" s="780"/>
      <c r="G41" s="780"/>
      <c r="H41" s="780"/>
      <c r="I41" s="781">
        <v>0</v>
      </c>
      <c r="J41" s="780"/>
      <c r="K41" s="778"/>
      <c r="M41" s="4"/>
    </row>
    <row r="42" spans="1:18" x14ac:dyDescent="0.15">
      <c r="A42" s="925" t="s">
        <v>30</v>
      </c>
      <c r="B42" s="847" t="s">
        <v>1099</v>
      </c>
      <c r="C42" s="803" t="s">
        <v>1096</v>
      </c>
      <c r="D42" s="778" t="s">
        <v>134</v>
      </c>
      <c r="E42" s="779" t="s">
        <v>134</v>
      </c>
      <c r="F42" s="780" t="s">
        <v>134</v>
      </c>
      <c r="G42" s="780" t="s">
        <v>134</v>
      </c>
      <c r="H42" s="780" t="s">
        <v>134</v>
      </c>
      <c r="I42" s="794">
        <v>0</v>
      </c>
      <c r="J42" s="780" t="s">
        <v>134</v>
      </c>
      <c r="K42" s="795">
        <v>0</v>
      </c>
      <c r="L42" s="625"/>
    </row>
    <row r="43" spans="1:18" x14ac:dyDescent="0.15">
      <c r="A43" s="925" t="s">
        <v>31</v>
      </c>
      <c r="B43" s="841">
        <v>0</v>
      </c>
      <c r="C43" s="780">
        <v>0</v>
      </c>
      <c r="D43" s="778"/>
      <c r="E43" s="779"/>
      <c r="F43" s="780"/>
      <c r="G43" s="780"/>
      <c r="H43" s="780"/>
      <c r="I43" s="780">
        <v>0</v>
      </c>
      <c r="J43" s="780"/>
      <c r="K43" s="778"/>
    </row>
    <row r="44" spans="1:18" x14ac:dyDescent="0.15">
      <c r="A44" s="925" t="s">
        <v>116</v>
      </c>
      <c r="B44" s="848" t="s">
        <v>1098</v>
      </c>
      <c r="C44" s="780"/>
      <c r="D44" s="778"/>
      <c r="E44" s="779"/>
      <c r="F44" s="780"/>
      <c r="G44" s="780"/>
      <c r="H44" s="780"/>
      <c r="I44" s="780"/>
      <c r="J44" s="780"/>
      <c r="K44" s="778"/>
    </row>
    <row r="45" spans="1:18" x14ac:dyDescent="0.15">
      <c r="A45" s="925" t="s">
        <v>32</v>
      </c>
      <c r="B45" s="841"/>
      <c r="C45" s="780"/>
      <c r="D45" s="801"/>
      <c r="E45" s="802"/>
      <c r="F45" s="781"/>
      <c r="G45" s="781"/>
      <c r="H45" s="803">
        <v>0.04</v>
      </c>
      <c r="I45" s="787"/>
      <c r="J45" s="790"/>
      <c r="K45" s="778"/>
    </row>
    <row r="46" spans="1:18" x14ac:dyDescent="0.15">
      <c r="A46" s="925" t="s">
        <v>33</v>
      </c>
      <c r="B46" s="844">
        <v>0</v>
      </c>
      <c r="C46" s="783" t="s">
        <v>717</v>
      </c>
      <c r="D46" s="804">
        <v>0</v>
      </c>
      <c r="E46" s="782" t="s">
        <v>717</v>
      </c>
      <c r="F46" s="783" t="s">
        <v>717</v>
      </c>
      <c r="G46" s="783" t="s">
        <v>717</v>
      </c>
      <c r="H46" s="781">
        <v>0</v>
      </c>
      <c r="I46" s="781">
        <v>0</v>
      </c>
      <c r="J46" s="783" t="s">
        <v>717</v>
      </c>
      <c r="K46" s="804" t="s">
        <v>717</v>
      </c>
      <c r="R46" s="6"/>
    </row>
    <row r="47" spans="1:18" x14ac:dyDescent="0.15">
      <c r="A47" s="925" t="s">
        <v>90</v>
      </c>
      <c r="B47" s="841"/>
      <c r="C47" s="780"/>
      <c r="D47" s="778"/>
      <c r="E47" s="779"/>
      <c r="F47" s="780"/>
      <c r="G47" s="780"/>
      <c r="H47" s="780"/>
      <c r="I47" s="780"/>
      <c r="J47" s="780"/>
      <c r="K47" s="778"/>
      <c r="Q47" s="4"/>
    </row>
    <row r="48" spans="1:18" x14ac:dyDescent="0.15">
      <c r="A48" s="925" t="s">
        <v>150</v>
      </c>
      <c r="B48" s="841" t="s">
        <v>1100</v>
      </c>
      <c r="C48" s="780" t="s">
        <v>147</v>
      </c>
      <c r="D48" s="778" t="s">
        <v>147</v>
      </c>
      <c r="E48" s="779" t="s">
        <v>147</v>
      </c>
      <c r="F48" s="780" t="s">
        <v>147</v>
      </c>
      <c r="G48" s="780" t="s">
        <v>147</v>
      </c>
      <c r="H48" s="780" t="s">
        <v>147</v>
      </c>
      <c r="I48" s="780" t="s">
        <v>147</v>
      </c>
      <c r="J48" s="780" t="s">
        <v>147</v>
      </c>
      <c r="K48" s="778">
        <v>0</v>
      </c>
    </row>
    <row r="49" spans="1:15" x14ac:dyDescent="0.15">
      <c r="A49" s="925" t="s">
        <v>173</v>
      </c>
      <c r="B49" s="840" t="s">
        <v>1101</v>
      </c>
      <c r="C49" s="781">
        <v>0</v>
      </c>
      <c r="D49" s="786" t="s">
        <v>1101</v>
      </c>
      <c r="E49" s="782" t="s">
        <v>1101</v>
      </c>
      <c r="F49" s="783" t="s">
        <v>1101</v>
      </c>
      <c r="G49" s="783" t="s">
        <v>1101</v>
      </c>
      <c r="H49" s="783" t="s">
        <v>1101</v>
      </c>
      <c r="I49" s="783" t="s">
        <v>1101</v>
      </c>
      <c r="J49" s="783" t="s">
        <v>1101</v>
      </c>
      <c r="K49" s="786" t="s">
        <v>1101</v>
      </c>
    </row>
    <row r="50" spans="1:15" x14ac:dyDescent="0.15">
      <c r="A50" s="925" t="s">
        <v>43</v>
      </c>
      <c r="B50" s="841"/>
      <c r="C50" s="780"/>
      <c r="D50" s="778"/>
      <c r="E50" s="779"/>
      <c r="F50" s="780"/>
      <c r="G50" s="780"/>
      <c r="H50" s="780"/>
      <c r="I50" s="780"/>
      <c r="J50" s="780"/>
      <c r="K50" s="778"/>
    </row>
    <row r="51" spans="1:15" x14ac:dyDescent="0.15">
      <c r="A51" s="925" t="s">
        <v>80</v>
      </c>
      <c r="B51" s="841"/>
      <c r="C51" s="780"/>
      <c r="D51" s="778"/>
      <c r="E51" s="779"/>
      <c r="F51" s="780"/>
      <c r="G51" s="780"/>
      <c r="H51" s="780"/>
      <c r="I51" s="780"/>
      <c r="J51" s="780"/>
      <c r="K51" s="778"/>
      <c r="O51" s="7"/>
    </row>
    <row r="52" spans="1:15" x14ac:dyDescent="0.15">
      <c r="A52" s="925" t="s">
        <v>44</v>
      </c>
      <c r="B52" s="840" t="s">
        <v>134</v>
      </c>
      <c r="C52" s="783" t="s">
        <v>134</v>
      </c>
      <c r="D52" s="786" t="s">
        <v>134</v>
      </c>
      <c r="E52" s="802">
        <v>0</v>
      </c>
      <c r="F52" s="781" t="s">
        <v>134</v>
      </c>
      <c r="G52" s="783" t="s">
        <v>134</v>
      </c>
      <c r="H52" s="783" t="s">
        <v>134</v>
      </c>
      <c r="I52" s="781">
        <v>0</v>
      </c>
      <c r="J52" s="781" t="s">
        <v>134</v>
      </c>
      <c r="K52" s="786" t="s">
        <v>134</v>
      </c>
    </row>
    <row r="53" spans="1:15" x14ac:dyDescent="0.15">
      <c r="A53" s="925" t="s">
        <v>34</v>
      </c>
      <c r="B53" s="841"/>
      <c r="C53" s="780"/>
      <c r="D53" s="778"/>
      <c r="E53" s="779"/>
      <c r="F53" s="780"/>
      <c r="G53" s="780"/>
      <c r="H53" s="780"/>
      <c r="I53" s="780"/>
      <c r="J53" s="780"/>
      <c r="K53" s="778"/>
    </row>
    <row r="54" spans="1:15" x14ac:dyDescent="0.15">
      <c r="A54" s="925" t="s">
        <v>35</v>
      </c>
      <c r="B54" s="841"/>
      <c r="C54" s="780"/>
      <c r="D54" s="778"/>
      <c r="E54" s="779"/>
      <c r="F54" s="780"/>
      <c r="G54" s="780"/>
      <c r="H54" s="780"/>
      <c r="I54" s="780"/>
      <c r="J54" s="780"/>
      <c r="K54" s="778"/>
    </row>
    <row r="55" spans="1:15" x14ac:dyDescent="0.15">
      <c r="A55" s="925" t="s">
        <v>36</v>
      </c>
      <c r="B55" s="841"/>
      <c r="C55" s="780"/>
      <c r="D55" s="778"/>
      <c r="E55" s="779"/>
      <c r="F55" s="780"/>
      <c r="G55" s="780"/>
      <c r="H55" s="780"/>
      <c r="I55" s="780"/>
      <c r="J55" s="780"/>
      <c r="K55" s="778"/>
    </row>
    <row r="56" spans="1:15" x14ac:dyDescent="0.15">
      <c r="A56" s="925" t="s">
        <v>37</v>
      </c>
      <c r="B56" s="841"/>
      <c r="C56" s="780"/>
      <c r="D56" s="778"/>
      <c r="E56" s="779"/>
      <c r="F56" s="780"/>
      <c r="G56" s="780"/>
      <c r="H56" s="780"/>
      <c r="I56" s="780"/>
      <c r="J56" s="780"/>
      <c r="K56" s="778"/>
      <c r="N56" s="4"/>
    </row>
    <row r="57" spans="1:15" x14ac:dyDescent="0.15">
      <c r="A57" s="925" t="s">
        <v>102</v>
      </c>
      <c r="B57" s="842">
        <v>2.9000000000000001E-2</v>
      </c>
      <c r="C57" s="787">
        <v>0</v>
      </c>
      <c r="D57" s="778"/>
      <c r="E57" s="779"/>
      <c r="F57" s="780"/>
      <c r="G57" s="780"/>
      <c r="H57" s="780"/>
      <c r="I57" s="780"/>
      <c r="J57" s="780"/>
      <c r="K57" s="804"/>
    </row>
    <row r="58" spans="1:15" x14ac:dyDescent="0.15">
      <c r="A58" s="925" t="s">
        <v>89</v>
      </c>
      <c r="B58" s="841"/>
      <c r="C58" s="780"/>
      <c r="D58" s="778"/>
      <c r="E58" s="779"/>
      <c r="F58" s="780"/>
      <c r="G58" s="780"/>
      <c r="H58" s="780"/>
      <c r="I58" s="780"/>
      <c r="J58" s="780"/>
      <c r="K58" s="778"/>
    </row>
    <row r="59" spans="1:15" x14ac:dyDescent="0.15">
      <c r="A59" s="925" t="s">
        <v>38</v>
      </c>
      <c r="B59" s="840"/>
      <c r="C59" s="781">
        <v>0</v>
      </c>
      <c r="D59" s="786"/>
      <c r="E59" s="782"/>
      <c r="F59" s="783"/>
      <c r="G59" s="783"/>
      <c r="H59" s="783"/>
      <c r="I59" s="783"/>
      <c r="J59" s="783"/>
      <c r="K59" s="786"/>
    </row>
    <row r="60" spans="1:15" x14ac:dyDescent="0.15">
      <c r="A60" s="925" t="s">
        <v>203</v>
      </c>
      <c r="B60" s="844"/>
      <c r="C60" s="781"/>
      <c r="D60" s="786"/>
      <c r="E60" s="782"/>
      <c r="F60" s="783"/>
      <c r="G60" s="783"/>
      <c r="H60" s="783"/>
      <c r="I60" s="783"/>
      <c r="J60" s="783"/>
      <c r="K60" s="786"/>
      <c r="L60" s="8"/>
    </row>
    <row r="61" spans="1:15" x14ac:dyDescent="0.15">
      <c r="A61" s="925" t="s">
        <v>109</v>
      </c>
      <c r="B61" s="849"/>
      <c r="C61" s="696"/>
      <c r="D61" s="690"/>
      <c r="E61" s="688"/>
      <c r="F61" s="687"/>
      <c r="G61" s="687"/>
      <c r="H61" s="687"/>
      <c r="I61" s="687"/>
      <c r="J61" s="687"/>
      <c r="K61" s="690"/>
    </row>
    <row r="62" spans="1:15" x14ac:dyDescent="0.15">
      <c r="A62" s="925" t="s">
        <v>81</v>
      </c>
      <c r="B62" s="841"/>
      <c r="C62" s="780"/>
      <c r="D62" s="778"/>
      <c r="E62" s="779"/>
      <c r="F62" s="780"/>
      <c r="G62" s="780"/>
      <c r="H62" s="780"/>
      <c r="I62" s="780">
        <v>0</v>
      </c>
      <c r="J62" s="780">
        <v>0</v>
      </c>
      <c r="K62" s="778"/>
    </row>
    <row r="63" spans="1:15" x14ac:dyDescent="0.15">
      <c r="A63" s="925" t="s">
        <v>39</v>
      </c>
      <c r="B63" s="841" t="s">
        <v>1102</v>
      </c>
      <c r="C63" s="783" t="s">
        <v>134</v>
      </c>
      <c r="D63" s="786" t="s">
        <v>134</v>
      </c>
      <c r="E63" s="782" t="s">
        <v>134</v>
      </c>
      <c r="F63" s="783" t="s">
        <v>134</v>
      </c>
      <c r="G63" s="783" t="s">
        <v>134</v>
      </c>
      <c r="H63" s="783" t="s">
        <v>134</v>
      </c>
      <c r="I63" s="783" t="s">
        <v>134</v>
      </c>
      <c r="J63" s="783" t="s">
        <v>134</v>
      </c>
      <c r="K63" s="786" t="s">
        <v>134</v>
      </c>
      <c r="M63" s="3"/>
    </row>
    <row r="64" spans="1:15" x14ac:dyDescent="0.15">
      <c r="A64" s="925" t="s">
        <v>40</v>
      </c>
      <c r="B64" s="850"/>
      <c r="C64" s="692"/>
      <c r="D64" s="695"/>
      <c r="E64" s="691"/>
      <c r="F64" s="692"/>
      <c r="G64" s="692"/>
      <c r="H64" s="790">
        <v>0</v>
      </c>
      <c r="I64" s="697"/>
      <c r="J64" s="689"/>
      <c r="K64" s="693"/>
    </row>
    <row r="65" spans="1:15" x14ac:dyDescent="0.15">
      <c r="A65" s="925" t="s">
        <v>1009</v>
      </c>
      <c r="B65" s="841" t="s">
        <v>147</v>
      </c>
      <c r="C65" s="780" t="s">
        <v>147</v>
      </c>
      <c r="D65" s="859">
        <v>1E-3</v>
      </c>
      <c r="E65" s="779" t="s">
        <v>147</v>
      </c>
      <c r="F65" s="780" t="s">
        <v>147</v>
      </c>
      <c r="G65" s="780" t="s">
        <v>147</v>
      </c>
      <c r="H65" s="780" t="s">
        <v>147</v>
      </c>
      <c r="I65" s="780" t="s">
        <v>147</v>
      </c>
      <c r="J65" s="781">
        <v>0</v>
      </c>
      <c r="K65" s="778" t="s">
        <v>147</v>
      </c>
    </row>
    <row r="66" spans="1:15" x14ac:dyDescent="0.15">
      <c r="A66" s="925" t="s">
        <v>730</v>
      </c>
      <c r="B66" s="844">
        <v>0.06</v>
      </c>
      <c r="C66" s="780" t="s">
        <v>134</v>
      </c>
      <c r="D66" s="778" t="s">
        <v>134</v>
      </c>
      <c r="E66" s="779" t="s">
        <v>134</v>
      </c>
      <c r="F66" s="780" t="s">
        <v>134</v>
      </c>
      <c r="G66" s="780" t="s">
        <v>134</v>
      </c>
      <c r="H66" s="780" t="s">
        <v>134</v>
      </c>
      <c r="I66" s="781">
        <v>0.02</v>
      </c>
      <c r="J66" s="780" t="s">
        <v>134</v>
      </c>
      <c r="K66" s="804">
        <v>0</v>
      </c>
    </row>
    <row r="67" spans="1:15" x14ac:dyDescent="0.15">
      <c r="A67" s="925" t="s">
        <v>41</v>
      </c>
      <c r="B67" s="850"/>
      <c r="C67" s="694"/>
      <c r="D67" s="690"/>
      <c r="E67" s="688"/>
      <c r="F67" s="687"/>
      <c r="G67" s="687"/>
      <c r="H67" s="687"/>
      <c r="I67" s="687"/>
      <c r="J67" s="687"/>
      <c r="K67" s="695"/>
    </row>
    <row r="68" spans="1:15" s="2" customFormat="1" x14ac:dyDescent="0.15">
      <c r="A68" s="925" t="s">
        <v>5</v>
      </c>
      <c r="B68" s="844">
        <v>0</v>
      </c>
      <c r="C68" s="787"/>
      <c r="D68" s="856"/>
      <c r="E68" s="857"/>
      <c r="F68" s="858"/>
      <c r="G68" s="858"/>
      <c r="H68" s="858"/>
      <c r="I68" s="858"/>
      <c r="J68" s="858"/>
      <c r="K68" s="859">
        <v>1.2E-2</v>
      </c>
    </row>
    <row r="69" spans="1:15" s="2" customFormat="1" x14ac:dyDescent="0.15">
      <c r="A69" s="925" t="s">
        <v>42</v>
      </c>
      <c r="B69" s="893" t="s">
        <v>1116</v>
      </c>
      <c r="C69" s="687"/>
      <c r="D69" s="690"/>
      <c r="E69" s="688"/>
      <c r="F69" s="687"/>
      <c r="G69" s="687"/>
      <c r="H69" s="687"/>
      <c r="I69" s="687"/>
      <c r="J69" s="687"/>
      <c r="K69" s="690"/>
    </row>
    <row r="70" spans="1:15" s="2" customFormat="1" ht="11.25" thickBot="1" x14ac:dyDescent="0.2">
      <c r="A70" s="852"/>
      <c r="B70" s="851"/>
      <c r="C70" s="698"/>
      <c r="D70" s="699"/>
      <c r="E70" s="700"/>
      <c r="F70" s="698"/>
      <c r="G70" s="698"/>
      <c r="H70" s="698"/>
      <c r="I70" s="698"/>
      <c r="J70" s="698"/>
      <c r="K70" s="699"/>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1117</v>
      </c>
    </row>
    <row r="86" spans="1:44" x14ac:dyDescent="0.15">
      <c r="A86" s="1" t="s">
        <v>1118</v>
      </c>
    </row>
    <row r="87" spans="1:44" x14ac:dyDescent="0.15">
      <c r="A87" s="1" t="s">
        <v>1119</v>
      </c>
    </row>
    <row r="88" spans="1:44" x14ac:dyDescent="0.15">
      <c r="A88" s="1" t="s">
        <v>1120</v>
      </c>
    </row>
    <row r="89" spans="1:44" s="714" customFormat="1" x14ac:dyDescent="0.15">
      <c r="A89" s="714" t="s">
        <v>1160</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1121</v>
      </c>
    </row>
    <row r="92" spans="1:44" x14ac:dyDescent="0.15">
      <c r="A92" s="1" t="s">
        <v>1122</v>
      </c>
    </row>
    <row r="93" spans="1:44" x14ac:dyDescent="0.15">
      <c r="A93" s="1" t="s">
        <v>1123</v>
      </c>
    </row>
    <row r="94" spans="1:44" x14ac:dyDescent="0.15">
      <c r="A94" s="1" t="s">
        <v>1124</v>
      </c>
    </row>
    <row r="95" spans="1:44" s="714" customFormat="1" x14ac:dyDescent="0.15">
      <c r="A95" s="714" t="s">
        <v>1162</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1125</v>
      </c>
    </row>
    <row r="98" spans="1:1" x14ac:dyDescent="0.15">
      <c r="A98" s="1" t="s">
        <v>1126</v>
      </c>
    </row>
    <row r="99" spans="1:1" x14ac:dyDescent="0.15">
      <c r="A99" s="1" t="s">
        <v>1127</v>
      </c>
    </row>
    <row r="100" spans="1:1" x14ac:dyDescent="0.15">
      <c r="A100" s="1" t="s">
        <v>1128</v>
      </c>
    </row>
    <row r="101" spans="1:1" s="714" customFormat="1" x14ac:dyDescent="0.15">
      <c r="A101" s="714" t="s">
        <v>1161</v>
      </c>
    </row>
    <row r="105" spans="1:1" ht="12.75" x14ac:dyDescent="0.2">
      <c r="A105" s="885"/>
    </row>
    <row r="106" spans="1:1" ht="12.75" x14ac:dyDescent="0.2">
      <c r="A106" s="885"/>
    </row>
    <row r="107" spans="1:1" ht="12.75" x14ac:dyDescent="0.2">
      <c r="A107" s="885"/>
    </row>
    <row r="108" spans="1:1" ht="12.75" x14ac:dyDescent="0.2">
      <c r="A108" s="885"/>
    </row>
    <row r="109" spans="1:1" ht="12.75" x14ac:dyDescent="0.2">
      <c r="A109" s="885"/>
    </row>
    <row r="110" spans="1:1" ht="12.75" x14ac:dyDescent="0.2">
      <c r="A110" s="885"/>
    </row>
    <row r="111" spans="1:1" ht="12.75" x14ac:dyDescent="0.2">
      <c r="A111" s="885"/>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Normal="100" zoomScaleSheetLayoutView="110" workbookViewId="0">
      <selection activeCell="R20" sqref="R20"/>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1003" t="s">
        <v>994</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row>
    <row r="2" spans="1:37" s="18" customFormat="1" ht="12.6" customHeight="1" x14ac:dyDescent="0.2">
      <c r="A2" s="1004" t="s">
        <v>1041</v>
      </c>
      <c r="B2" s="1004"/>
      <c r="C2" s="1004"/>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1004"/>
      <c r="AC2" s="1004"/>
      <c r="AD2" s="1004"/>
      <c r="AE2" s="1004"/>
      <c r="AF2" s="1004"/>
      <c r="AG2" s="1004"/>
      <c r="AH2" s="1004"/>
      <c r="AI2" s="1004"/>
      <c r="AJ2" s="1004"/>
    </row>
    <row r="3" spans="1:37" s="18" customFormat="1" ht="12.6" customHeight="1" thickBot="1" x14ac:dyDescent="0.25">
      <c r="A3" s="772"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1000" t="s">
        <v>73</v>
      </c>
      <c r="C4" s="1001"/>
      <c r="D4" s="1001"/>
      <c r="E4" s="1001"/>
      <c r="F4" s="1001"/>
      <c r="G4" s="1001"/>
      <c r="H4" s="1001"/>
      <c r="I4" s="1001"/>
      <c r="J4" s="1002"/>
      <c r="K4" s="1000" t="s">
        <v>85</v>
      </c>
      <c r="L4" s="1001"/>
      <c r="M4" s="1001"/>
      <c r="N4" s="1001"/>
      <c r="O4" s="1001"/>
      <c r="P4" s="1001"/>
      <c r="Q4" s="1001"/>
      <c r="R4" s="1002"/>
      <c r="S4" s="1000" t="s">
        <v>8</v>
      </c>
      <c r="T4" s="1001"/>
      <c r="U4" s="1001"/>
      <c r="V4" s="1001"/>
      <c r="W4" s="1001"/>
      <c r="X4" s="1001"/>
      <c r="Y4" s="1001"/>
      <c r="Z4" s="1002"/>
      <c r="AA4" s="1000" t="s">
        <v>82</v>
      </c>
      <c r="AB4" s="1001"/>
      <c r="AC4" s="1001"/>
      <c r="AD4" s="1001"/>
      <c r="AE4" s="1001"/>
      <c r="AF4" s="1001"/>
      <c r="AG4" s="1001"/>
      <c r="AH4" s="1001"/>
      <c r="AI4" s="1001"/>
      <c r="AJ4" s="1002"/>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7"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7">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1">
        <v>362.5</v>
      </c>
      <c r="AJ8" s="712">
        <v>362.5</v>
      </c>
      <c r="AK8" s="660"/>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712">
        <v>41</v>
      </c>
      <c r="S9" s="185">
        <v>250</v>
      </c>
      <c r="T9" s="186">
        <v>250</v>
      </c>
      <c r="U9" s="186">
        <v>250</v>
      </c>
      <c r="V9" s="186">
        <v>265</v>
      </c>
      <c r="W9" s="48">
        <v>268.75</v>
      </c>
      <c r="X9" s="50">
        <v>295.75</v>
      </c>
      <c r="Y9" s="50">
        <v>302.5</v>
      </c>
      <c r="Z9" s="712">
        <v>261.5</v>
      </c>
      <c r="AA9" s="185">
        <v>250</v>
      </c>
      <c r="AB9" s="186">
        <v>250</v>
      </c>
      <c r="AC9" s="186">
        <v>250</v>
      </c>
      <c r="AD9" s="118">
        <v>265</v>
      </c>
      <c r="AE9" s="118">
        <v>268.75</v>
      </c>
      <c r="AF9" s="118">
        <v>295.75</v>
      </c>
      <c r="AG9" s="118">
        <v>302.5</v>
      </c>
      <c r="AH9" s="164">
        <v>302.5</v>
      </c>
      <c r="AI9" s="662">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1">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2">
        <v>357.88</v>
      </c>
      <c r="AJ11" s="187"/>
    </row>
    <row r="12" spans="1:37" s="79" customFormat="1" ht="12.6" customHeight="1" x14ac:dyDescent="0.2">
      <c r="A12" s="918"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2">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1">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18"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1">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0" customFormat="1" ht="12.6" customHeight="1" x14ac:dyDescent="0.2">
      <c r="A18" s="919" t="s">
        <v>1082</v>
      </c>
      <c r="B18" s="716">
        <v>200</v>
      </c>
      <c r="C18" s="717">
        <v>200</v>
      </c>
      <c r="D18" s="704">
        <v>200</v>
      </c>
      <c r="E18" s="704">
        <v>215</v>
      </c>
      <c r="F18" s="704">
        <v>215</v>
      </c>
      <c r="G18" s="704">
        <v>242</v>
      </c>
      <c r="H18" s="661">
        <v>242</v>
      </c>
      <c r="I18" s="661">
        <v>242</v>
      </c>
      <c r="J18" s="718">
        <v>302</v>
      </c>
      <c r="K18" s="702">
        <v>50.228259999999999</v>
      </c>
      <c r="L18" s="710">
        <v>61.813970000000005</v>
      </c>
      <c r="M18" s="710">
        <v>37.0792</v>
      </c>
      <c r="N18" s="710">
        <v>23.22063</v>
      </c>
      <c r="O18" s="710">
        <v>22.115079999999999</v>
      </c>
      <c r="P18" s="711">
        <v>5.7480000000000002</v>
      </c>
      <c r="Q18" s="711">
        <v>2.5409999999999999</v>
      </c>
      <c r="R18" s="721">
        <v>11.09259</v>
      </c>
      <c r="S18" s="702">
        <v>149.77173999999999</v>
      </c>
      <c r="T18" s="710">
        <v>138.18602999999999</v>
      </c>
      <c r="U18" s="710">
        <v>162.92079999999999</v>
      </c>
      <c r="V18" s="710">
        <v>191.77937</v>
      </c>
      <c r="W18" s="710">
        <v>192.88491999999999</v>
      </c>
      <c r="X18" s="710">
        <v>236.25200000000001</v>
      </c>
      <c r="Y18" s="710">
        <f>H18-Q18</f>
        <v>239.459</v>
      </c>
      <c r="Z18" s="721">
        <f>I18-R18</f>
        <v>230.90741</v>
      </c>
      <c r="AA18" s="722"/>
      <c r="AB18" s="706"/>
      <c r="AC18" s="706"/>
      <c r="AD18" s="723"/>
      <c r="AE18" s="723"/>
      <c r="AF18" s="723"/>
      <c r="AG18" s="723"/>
      <c r="AH18" s="724"/>
      <c r="AI18" s="724"/>
      <c r="AJ18" s="721"/>
    </row>
    <row r="19" spans="1:36" s="720" customFormat="1" ht="12.6" customHeight="1" x14ac:dyDescent="0.2">
      <c r="A19" s="919" t="s">
        <v>100</v>
      </c>
      <c r="B19" s="716">
        <v>200</v>
      </c>
      <c r="C19" s="717">
        <v>200</v>
      </c>
      <c r="D19" s="704">
        <v>200</v>
      </c>
      <c r="E19" s="704">
        <v>215</v>
      </c>
      <c r="F19" s="704">
        <v>215</v>
      </c>
      <c r="G19" s="704">
        <v>242</v>
      </c>
      <c r="H19" s="661">
        <v>242</v>
      </c>
      <c r="I19" s="661">
        <v>242</v>
      </c>
      <c r="J19" s="718">
        <v>302</v>
      </c>
      <c r="K19" s="702"/>
      <c r="L19" s="710">
        <v>0.19500000000000001</v>
      </c>
      <c r="M19" s="710">
        <v>2.5550000000000002</v>
      </c>
      <c r="N19" s="710">
        <v>0.98399999999999999</v>
      </c>
      <c r="O19" s="710">
        <v>5.9421000000000002E-2</v>
      </c>
      <c r="P19" s="711"/>
      <c r="Q19" s="711"/>
      <c r="R19" s="712">
        <v>0</v>
      </c>
      <c r="S19" s="702">
        <v>200</v>
      </c>
      <c r="T19" s="710">
        <v>199.80500000000001</v>
      </c>
      <c r="U19" s="710">
        <v>197.44499999999999</v>
      </c>
      <c r="V19" s="710">
        <v>214.01599999999999</v>
      </c>
      <c r="W19" s="710">
        <v>214.94057900000001</v>
      </c>
      <c r="X19" s="710">
        <v>242</v>
      </c>
      <c r="Y19" s="710">
        <v>242</v>
      </c>
      <c r="Z19" s="712">
        <v>242</v>
      </c>
      <c r="AA19" s="722"/>
      <c r="AB19" s="706"/>
      <c r="AC19" s="706"/>
      <c r="AD19" s="723"/>
      <c r="AE19" s="723"/>
      <c r="AF19" s="723"/>
      <c r="AG19" s="723"/>
      <c r="AH19" s="724"/>
      <c r="AI19" s="724"/>
      <c r="AJ19" s="721"/>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3">
        <v>601.17999999999995</v>
      </c>
      <c r="K20" s="117">
        <v>254.9</v>
      </c>
      <c r="L20" s="48">
        <v>335</v>
      </c>
      <c r="M20" s="48">
        <v>210.6</v>
      </c>
      <c r="N20" s="48">
        <v>319.27300000000002</v>
      </c>
      <c r="O20" s="48">
        <v>282.8</v>
      </c>
      <c r="P20" s="50">
        <v>223.4</v>
      </c>
      <c r="Q20" s="50">
        <v>241.6</v>
      </c>
      <c r="R20" s="712">
        <v>219.1</v>
      </c>
      <c r="S20" s="117">
        <v>194.62</v>
      </c>
      <c r="T20" s="48">
        <v>59.89</v>
      </c>
      <c r="U20" s="48">
        <v>183.38364000000004</v>
      </c>
      <c r="V20" s="48">
        <v>78.054379560000029</v>
      </c>
      <c r="W20" s="48">
        <v>88.97199999999998</v>
      </c>
      <c r="X20" s="50">
        <v>281.77999999999997</v>
      </c>
      <c r="Y20" s="50">
        <v>315.25249999999994</v>
      </c>
      <c r="Z20" s="712">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2">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2"/>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2">
        <v>362.5</v>
      </c>
      <c r="AJ23" s="712">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2">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3">
        <v>182.89599999999999</v>
      </c>
      <c r="Q25" s="50">
        <v>180.67</v>
      </c>
      <c r="R25" s="712">
        <v>168.845</v>
      </c>
      <c r="S25" s="117"/>
      <c r="T25" s="48"/>
      <c r="U25" s="48"/>
      <c r="V25" s="48"/>
      <c r="W25" s="48">
        <v>89.078000000000003</v>
      </c>
      <c r="X25" s="663">
        <f>AF25-P25</f>
        <v>112.85400000000001</v>
      </c>
      <c r="Y25" s="50">
        <v>115.08000000000001</v>
      </c>
      <c r="Z25" s="712">
        <f>AH25-R25</f>
        <v>133.655</v>
      </c>
      <c r="AA25" s="185"/>
      <c r="AB25" s="186"/>
      <c r="AC25" s="186"/>
      <c r="AD25" s="118"/>
      <c r="AE25" s="118">
        <v>265</v>
      </c>
      <c r="AF25" s="118">
        <v>295.75</v>
      </c>
      <c r="AG25" s="118">
        <v>295.75</v>
      </c>
      <c r="AH25" s="164">
        <v>302.5</v>
      </c>
      <c r="AI25" s="662">
        <v>362.5</v>
      </c>
      <c r="AJ25" s="187"/>
    </row>
    <row r="26" spans="1:36" s="719" customFormat="1" ht="12.6" customHeight="1" x14ac:dyDescent="0.2">
      <c r="A26" s="920" t="s">
        <v>13</v>
      </c>
      <c r="B26" s="701"/>
      <c r="C26" s="708"/>
      <c r="D26" s="704"/>
      <c r="E26" s="704">
        <v>215</v>
      </c>
      <c r="F26" s="704">
        <v>215</v>
      </c>
      <c r="G26" s="704">
        <v>242</v>
      </c>
      <c r="H26" s="661">
        <v>242</v>
      </c>
      <c r="I26" s="661">
        <v>242</v>
      </c>
      <c r="J26" s="718">
        <v>302</v>
      </c>
      <c r="K26" s="702"/>
      <c r="L26" s="710"/>
      <c r="M26" s="710"/>
      <c r="N26" s="710">
        <v>4.3600000000000003</v>
      </c>
      <c r="O26" s="710"/>
      <c r="P26" s="711"/>
      <c r="Q26" s="711"/>
      <c r="R26" s="721"/>
      <c r="S26" s="702"/>
      <c r="T26" s="710"/>
      <c r="U26" s="710"/>
      <c r="V26" s="710">
        <v>210.64</v>
      </c>
      <c r="W26" s="710">
        <v>215</v>
      </c>
      <c r="X26" s="710">
        <v>242</v>
      </c>
      <c r="Y26" s="710">
        <v>242</v>
      </c>
      <c r="Z26" s="721"/>
      <c r="AA26" s="705"/>
      <c r="AB26" s="706"/>
      <c r="AC26" s="706"/>
      <c r="AD26" s="723"/>
      <c r="AE26" s="723"/>
      <c r="AF26" s="723"/>
      <c r="AG26" s="723"/>
      <c r="AH26" s="724"/>
      <c r="AI26" s="724"/>
      <c r="AJ26" s="721"/>
    </row>
    <row r="27" spans="1:36" s="79" customFormat="1" ht="12.6" customHeight="1" x14ac:dyDescent="0.2">
      <c r="A27" s="918"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2">
        <v>362.5</v>
      </c>
      <c r="AJ27" s="187"/>
    </row>
    <row r="28" spans="1:36" s="719" customFormat="1" ht="12.6" customHeight="1" x14ac:dyDescent="0.2">
      <c r="A28" s="920" t="s">
        <v>1090</v>
      </c>
      <c r="B28" s="807">
        <v>200</v>
      </c>
      <c r="C28" s="808">
        <v>200</v>
      </c>
      <c r="D28" s="704">
        <v>200</v>
      </c>
      <c r="E28" s="704">
        <v>215</v>
      </c>
      <c r="F28" s="704">
        <v>215</v>
      </c>
      <c r="G28" s="704">
        <v>242</v>
      </c>
      <c r="H28" s="661">
        <v>242</v>
      </c>
      <c r="I28" s="661">
        <v>242</v>
      </c>
      <c r="J28" s="712">
        <v>302</v>
      </c>
      <c r="K28" s="701">
        <v>0</v>
      </c>
      <c r="L28" s="708">
        <v>0</v>
      </c>
      <c r="M28" s="708">
        <v>0</v>
      </c>
      <c r="N28" s="708">
        <v>0</v>
      </c>
      <c r="O28" s="708">
        <v>0</v>
      </c>
      <c r="P28" s="663">
        <v>0</v>
      </c>
      <c r="Q28" s="663">
        <v>0</v>
      </c>
      <c r="R28" s="712">
        <v>50.32</v>
      </c>
      <c r="S28" s="701">
        <v>200</v>
      </c>
      <c r="T28" s="708">
        <v>200</v>
      </c>
      <c r="U28" s="708">
        <v>200</v>
      </c>
      <c r="V28" s="708">
        <v>215</v>
      </c>
      <c r="W28" s="708">
        <v>215</v>
      </c>
      <c r="X28" s="708">
        <v>242</v>
      </c>
      <c r="Y28" s="708">
        <v>242</v>
      </c>
      <c r="Z28" s="712">
        <v>191.68</v>
      </c>
      <c r="AA28" s="703"/>
      <c r="AB28" s="704"/>
      <c r="AC28" s="704"/>
      <c r="AD28" s="704"/>
      <c r="AE28" s="704"/>
      <c r="AF28" s="704"/>
      <c r="AG28" s="704"/>
      <c r="AH28" s="661"/>
      <c r="AI28" s="661">
        <v>362.5</v>
      </c>
      <c r="AJ28" s="712"/>
    </row>
    <row r="29" spans="1:36" s="79" customFormat="1" ht="12.6" customHeight="1" x14ac:dyDescent="0.2">
      <c r="A29" s="918" t="s">
        <v>724</v>
      </c>
      <c r="B29" s="115"/>
      <c r="C29" s="47"/>
      <c r="D29" s="186"/>
      <c r="E29" s="186"/>
      <c r="F29" s="186">
        <v>215</v>
      </c>
      <c r="G29" s="186">
        <v>242</v>
      </c>
      <c r="H29" s="193">
        <v>242</v>
      </c>
      <c r="I29" s="193">
        <v>242</v>
      </c>
      <c r="J29" s="187">
        <v>302</v>
      </c>
      <c r="K29" s="117"/>
      <c r="L29" s="48"/>
      <c r="M29" s="48"/>
      <c r="N29" s="48">
        <v>0.72</v>
      </c>
      <c r="O29" s="48"/>
      <c r="P29" s="50"/>
      <c r="Q29" s="50">
        <v>0</v>
      </c>
      <c r="R29" s="712">
        <v>0</v>
      </c>
      <c r="S29" s="117"/>
      <c r="T29" s="48"/>
      <c r="U29" s="48"/>
      <c r="V29" s="48"/>
      <c r="W29" s="48">
        <v>214.28</v>
      </c>
      <c r="X29" s="50"/>
      <c r="Y29" s="50">
        <v>242</v>
      </c>
      <c r="Z29" s="712">
        <v>242</v>
      </c>
      <c r="AA29" s="185"/>
      <c r="AB29" s="186"/>
      <c r="AC29" s="186"/>
      <c r="AD29" s="186"/>
      <c r="AE29" s="186">
        <v>215</v>
      </c>
      <c r="AF29" s="186"/>
      <c r="AG29" s="186"/>
      <c r="AH29" s="193"/>
      <c r="AI29" s="193"/>
      <c r="AJ29" s="187"/>
    </row>
    <row r="30" spans="1:36" s="79" customFormat="1" ht="12.6" customHeight="1" x14ac:dyDescent="0.2">
      <c r="A30" s="918"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19" t="s">
        <v>1072</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2">
        <v>863.36249999999995</v>
      </c>
      <c r="AJ31" s="712">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2">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3">
        <v>443.82599999999996</v>
      </c>
      <c r="AJ33" s="49"/>
    </row>
    <row r="34" spans="1:36" s="295" customFormat="1" ht="12.6" customHeight="1" thickBot="1" x14ac:dyDescent="0.25">
      <c r="A34" s="282" t="s">
        <v>64</v>
      </c>
      <c r="B34" s="283"/>
      <c r="C34" s="284"/>
      <c r="D34" s="284"/>
      <c r="E34" s="284"/>
      <c r="F34" s="284"/>
      <c r="G34" s="284"/>
      <c r="H34" s="285"/>
      <c r="I34" s="285"/>
      <c r="J34" s="286"/>
      <c r="K34" s="287">
        <f>SUM(K7:K33)</f>
        <v>29408.17726</v>
      </c>
      <c r="L34" s="288">
        <f>SUM(L7:L33)</f>
        <v>25359.368969999996</v>
      </c>
      <c r="M34" s="288">
        <f t="shared" ref="M34:R34" si="0">SUM(M7:M33)</f>
        <v>29371.563200000001</v>
      </c>
      <c r="N34" s="288">
        <f t="shared" si="0"/>
        <v>34375.358629999995</v>
      </c>
      <c r="O34" s="288">
        <f t="shared" si="0"/>
        <v>31172.246501000001</v>
      </c>
      <c r="P34" s="288">
        <f t="shared" si="0"/>
        <v>30896.362000000005</v>
      </c>
      <c r="Q34" s="288">
        <f t="shared" si="0"/>
        <v>31550.638799999997</v>
      </c>
      <c r="R34" s="288">
        <f t="shared" si="0"/>
        <v>27986.951590000001</v>
      </c>
      <c r="S34" s="283"/>
      <c r="T34" s="284"/>
      <c r="U34" s="288"/>
      <c r="V34" s="288"/>
      <c r="W34" s="290"/>
      <c r="X34" s="291"/>
      <c r="Y34" s="291"/>
      <c r="Z34" s="289"/>
      <c r="AA34" s="292"/>
      <c r="AB34" s="293"/>
      <c r="AC34" s="293"/>
      <c r="AD34" s="293"/>
      <c r="AE34" s="293"/>
      <c r="AF34" s="293"/>
      <c r="AG34" s="293"/>
      <c r="AH34" s="294"/>
      <c r="AI34" s="294"/>
      <c r="AJ34" s="289"/>
    </row>
    <row r="35" spans="1:36" s="637"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1071</v>
      </c>
      <c r="K35" s="139"/>
      <c r="L35" s="140"/>
      <c r="M35" s="140"/>
      <c r="N35" s="140"/>
      <c r="O35" s="140"/>
      <c r="P35" s="141"/>
      <c r="Q35" s="141"/>
      <c r="R35" s="142"/>
      <c r="S35" s="139"/>
      <c r="T35" s="140"/>
      <c r="U35" s="140"/>
      <c r="V35" s="140"/>
      <c r="W35" s="636"/>
      <c r="X35" s="631"/>
      <c r="Y35" s="631"/>
      <c r="Z35" s="142"/>
      <c r="AA35" s="139" t="s">
        <v>104</v>
      </c>
      <c r="AB35" s="140" t="s">
        <v>156</v>
      </c>
      <c r="AC35" s="140" t="s">
        <v>156</v>
      </c>
      <c r="AD35" s="140" t="s">
        <v>195</v>
      </c>
      <c r="AE35" s="140" t="s">
        <v>195</v>
      </c>
      <c r="AF35" s="140" t="s">
        <v>721</v>
      </c>
      <c r="AG35" s="140" t="s">
        <v>721</v>
      </c>
      <c r="AH35" s="141" t="s">
        <v>803</v>
      </c>
      <c r="AI35" s="141" t="s">
        <v>1071</v>
      </c>
      <c r="AJ35" s="142" t="s">
        <v>1071</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4" customFormat="1" ht="12.6" customHeight="1" x14ac:dyDescent="0.15">
      <c r="A52" s="886" t="s">
        <v>1086</v>
      </c>
      <c r="B52" s="886"/>
      <c r="C52" s="886"/>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c r="AB52" s="886"/>
      <c r="AC52" s="886"/>
      <c r="AD52" s="886"/>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4" customFormat="1" ht="12.6" customHeight="1" x14ac:dyDescent="0.15">
      <c r="A77" s="886" t="s">
        <v>1110</v>
      </c>
      <c r="B77" s="886"/>
      <c r="C77" s="886"/>
      <c r="D77" s="886"/>
      <c r="E77" s="886"/>
      <c r="F77" s="886"/>
      <c r="G77" s="886"/>
      <c r="H77" s="886"/>
      <c r="I77" s="886"/>
      <c r="J77" s="886"/>
      <c r="K77" s="886"/>
      <c r="L77" s="886"/>
      <c r="M77" s="886"/>
      <c r="N77" s="886"/>
      <c r="O77" s="886"/>
      <c r="P77" s="886"/>
      <c r="Q77" s="886"/>
      <c r="R77" s="886"/>
      <c r="S77" s="886"/>
      <c r="T77" s="886"/>
      <c r="U77" s="886"/>
      <c r="V77" s="886"/>
      <c r="W77" s="886"/>
      <c r="X77" s="886"/>
      <c r="Y77" s="886"/>
      <c r="Z77" s="886"/>
      <c r="AA77" s="886"/>
      <c r="AB77" s="886"/>
      <c r="AC77" s="886"/>
      <c r="AD77" s="886"/>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4" customFormat="1" ht="12.6" customHeight="1" x14ac:dyDescent="0.15">
      <c r="A100" s="886" t="s">
        <v>1109</v>
      </c>
      <c r="B100" s="886"/>
      <c r="C100" s="886"/>
      <c r="D100" s="886"/>
      <c r="E100" s="886"/>
      <c r="F100" s="886"/>
      <c r="G100" s="886"/>
      <c r="H100" s="886"/>
      <c r="I100" s="886"/>
      <c r="J100" s="886"/>
      <c r="K100" s="886"/>
      <c r="L100" s="886"/>
      <c r="M100" s="886"/>
      <c r="N100" s="886"/>
      <c r="O100" s="886"/>
      <c r="P100" s="886"/>
      <c r="Q100" s="886"/>
      <c r="R100" s="886"/>
      <c r="S100" s="886"/>
      <c r="T100" s="886"/>
      <c r="U100" s="886"/>
      <c r="V100" s="886"/>
      <c r="W100" s="886"/>
      <c r="X100" s="886"/>
      <c r="Y100" s="886"/>
      <c r="Z100" s="886"/>
      <c r="AA100" s="886"/>
      <c r="AB100" s="886"/>
      <c r="AC100" s="886"/>
      <c r="AD100" s="886"/>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Normal="100" zoomScaleSheetLayoutView="100" zoomScalePageLayoutView="60" workbookViewId="0">
      <selection activeCell="R23" sqref="R23"/>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1006" t="s">
        <v>73</v>
      </c>
      <c r="C2" s="1007"/>
      <c r="D2" s="1007"/>
      <c r="E2" s="1007"/>
      <c r="F2" s="1007"/>
      <c r="G2" s="1007"/>
      <c r="H2" s="1008"/>
      <c r="I2" s="1008"/>
      <c r="J2" s="1009"/>
      <c r="K2" s="1006" t="s">
        <v>85</v>
      </c>
      <c r="L2" s="1007"/>
      <c r="M2" s="1007"/>
      <c r="N2" s="1007"/>
      <c r="O2" s="1007"/>
      <c r="P2" s="1008"/>
      <c r="Q2" s="1008"/>
      <c r="R2" s="1009"/>
      <c r="S2" s="1006" t="s">
        <v>8</v>
      </c>
      <c r="T2" s="1007"/>
      <c r="U2" s="1007"/>
      <c r="V2" s="1007"/>
      <c r="W2" s="1007"/>
      <c r="X2" s="1008"/>
      <c r="Y2" s="1008"/>
      <c r="Z2" s="1009"/>
      <c r="AA2" s="1006" t="s">
        <v>82</v>
      </c>
      <c r="AB2" s="1007"/>
      <c r="AC2" s="1007"/>
      <c r="AD2" s="1007"/>
      <c r="AE2" s="1007"/>
      <c r="AF2" s="1007"/>
      <c r="AG2" s="1007"/>
      <c r="AH2" s="1008"/>
      <c r="AI2" s="1008"/>
      <c r="AJ2" s="1009"/>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1"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7">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18"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2">
        <v>375</v>
      </c>
    </row>
    <row r="7" spans="1:36" x14ac:dyDescent="0.2">
      <c r="A7" s="918"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712">
        <v>524</v>
      </c>
      <c r="S7" s="185">
        <v>2042.41</v>
      </c>
      <c r="T7" s="186">
        <v>2103.15</v>
      </c>
      <c r="U7" s="186">
        <v>2204</v>
      </c>
      <c r="V7" s="186">
        <v>1597.335590867483</v>
      </c>
      <c r="W7" s="186">
        <v>1883</v>
      </c>
      <c r="X7" s="193">
        <v>2184</v>
      </c>
      <c r="Y7" s="193">
        <v>1897.04</v>
      </c>
      <c r="Z7" s="712">
        <v>2516</v>
      </c>
      <c r="AA7" s="185">
        <v>2700</v>
      </c>
      <c r="AB7" s="186">
        <v>2600</v>
      </c>
      <c r="AC7" s="186">
        <v>2600</v>
      </c>
      <c r="AD7" s="186">
        <v>2600</v>
      </c>
      <c r="AE7" s="186">
        <v>2500</v>
      </c>
      <c r="AF7" s="186">
        <v>2700</v>
      </c>
      <c r="AG7" s="186">
        <v>2440.04</v>
      </c>
      <c r="AH7" s="193">
        <v>3040</v>
      </c>
      <c r="AI7" s="661">
        <v>2500</v>
      </c>
      <c r="AJ7" s="712">
        <v>3150</v>
      </c>
    </row>
    <row r="8" spans="1:36" x14ac:dyDescent="0.2">
      <c r="A8" s="918"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18"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1">
        <v>10479.98</v>
      </c>
      <c r="AJ9" s="712">
        <v>12925</v>
      </c>
    </row>
    <row r="10" spans="1:36" x14ac:dyDescent="0.2">
      <c r="A10" s="918"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712">
        <v>150</v>
      </c>
    </row>
    <row r="11" spans="1:36" x14ac:dyDescent="0.2">
      <c r="A11" s="918"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18"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1">
        <v>1765</v>
      </c>
      <c r="AJ12" s="712">
        <v>2206.25</v>
      </c>
    </row>
    <row r="13" spans="1:36" s="725" customFormat="1" x14ac:dyDescent="0.2">
      <c r="A13" s="920" t="s">
        <v>49</v>
      </c>
      <c r="B13" s="703">
        <v>25</v>
      </c>
      <c r="C13" s="704">
        <v>25</v>
      </c>
      <c r="D13" s="704">
        <v>25</v>
      </c>
      <c r="E13" s="704">
        <v>25</v>
      </c>
      <c r="F13" s="704">
        <v>25</v>
      </c>
      <c r="G13" s="704">
        <v>25</v>
      </c>
      <c r="H13" s="661">
        <v>25</v>
      </c>
      <c r="I13" s="661">
        <v>30</v>
      </c>
      <c r="J13" s="712">
        <v>30</v>
      </c>
      <c r="K13" s="726">
        <v>3.1539999999999999</v>
      </c>
      <c r="L13" s="727">
        <v>1.0029999999999999</v>
      </c>
      <c r="M13" s="727"/>
      <c r="N13" s="727"/>
      <c r="O13" s="727"/>
      <c r="P13" s="728"/>
      <c r="Q13" s="728"/>
      <c r="R13" s="721"/>
      <c r="S13" s="705">
        <v>21.846</v>
      </c>
      <c r="T13" s="706">
        <v>23.997</v>
      </c>
      <c r="U13" s="706">
        <v>25</v>
      </c>
      <c r="V13" s="706">
        <v>25</v>
      </c>
      <c r="W13" s="706">
        <v>25</v>
      </c>
      <c r="X13" s="706">
        <v>25</v>
      </c>
      <c r="Y13" s="706">
        <v>25</v>
      </c>
      <c r="Z13" s="721"/>
      <c r="AA13" s="703"/>
      <c r="AB13" s="704"/>
      <c r="AC13" s="704"/>
      <c r="AD13" s="704"/>
      <c r="AE13" s="704"/>
      <c r="AF13" s="704"/>
      <c r="AG13" s="704"/>
      <c r="AH13" s="661"/>
      <c r="AI13" s="661"/>
      <c r="AJ13" s="712"/>
    </row>
    <row r="14" spans="1:36" x14ac:dyDescent="0.2">
      <c r="A14" s="918"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18"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29">
        <v>0</v>
      </c>
      <c r="S15" s="185">
        <v>24.96</v>
      </c>
      <c r="T15" s="186">
        <v>25</v>
      </c>
      <c r="U15" s="186">
        <v>22</v>
      </c>
      <c r="V15" s="186">
        <v>24</v>
      </c>
      <c r="W15" s="186">
        <v>24.94</v>
      </c>
      <c r="X15" s="193">
        <v>25</v>
      </c>
      <c r="Y15" s="193">
        <v>25</v>
      </c>
      <c r="Z15" s="712">
        <v>25</v>
      </c>
      <c r="AA15" s="185"/>
      <c r="AB15" s="199"/>
      <c r="AC15" s="186"/>
      <c r="AD15" s="203"/>
      <c r="AE15" s="199"/>
      <c r="AF15" s="199"/>
      <c r="AG15" s="199"/>
      <c r="AH15" s="207"/>
      <c r="AI15" s="207"/>
      <c r="AJ15" s="202"/>
    </row>
    <row r="16" spans="1:36" x14ac:dyDescent="0.2">
      <c r="A16" s="918"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2">
        <v>1876.8</v>
      </c>
      <c r="S16" s="185">
        <v>480.95</v>
      </c>
      <c r="T16" s="186">
        <v>-418.7</v>
      </c>
      <c r="U16" s="204">
        <v>239.25</v>
      </c>
      <c r="V16" s="204">
        <v>470.73</v>
      </c>
      <c r="W16" s="204">
        <v>1071.95</v>
      </c>
      <c r="X16" s="209">
        <v>206.15000000000009</v>
      </c>
      <c r="Y16" s="209">
        <v>-47.450000000000045</v>
      </c>
      <c r="Z16" s="712">
        <v>259.35000000000014</v>
      </c>
      <c r="AA16" s="205">
        <v>1693.75</v>
      </c>
      <c r="AB16" s="186">
        <v>1717.1</v>
      </c>
      <c r="AC16" s="186">
        <v>1893.75</v>
      </c>
      <c r="AD16" s="186">
        <v>1936.3</v>
      </c>
      <c r="AE16" s="186">
        <v>2693.75</v>
      </c>
      <c r="AF16" s="186">
        <v>1693.75</v>
      </c>
      <c r="AG16" s="186">
        <v>1693.75</v>
      </c>
      <c r="AH16" s="193">
        <v>2136.15</v>
      </c>
      <c r="AI16" s="661">
        <v>1882.55</v>
      </c>
      <c r="AJ16" s="712">
        <v>2337.5000000000005</v>
      </c>
    </row>
    <row r="17" spans="1:36" x14ac:dyDescent="0.2">
      <c r="A17" s="918"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712">
        <v>212.5</v>
      </c>
    </row>
    <row r="18" spans="1:36" x14ac:dyDescent="0.2">
      <c r="A18" s="918"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2">
        <v>4320</v>
      </c>
    </row>
    <row r="19" spans="1:36" x14ac:dyDescent="0.2">
      <c r="A19" s="918" t="s">
        <v>9</v>
      </c>
      <c r="B19" s="185">
        <v>25</v>
      </c>
      <c r="C19" s="186">
        <v>25</v>
      </c>
      <c r="D19" s="186">
        <v>25</v>
      </c>
      <c r="E19" s="186">
        <v>25</v>
      </c>
      <c r="F19" s="186">
        <v>25</v>
      </c>
      <c r="G19" s="186">
        <v>25</v>
      </c>
      <c r="H19" s="193">
        <v>25</v>
      </c>
      <c r="I19" s="193">
        <v>30</v>
      </c>
      <c r="J19" s="202">
        <v>30</v>
      </c>
      <c r="K19" s="185">
        <v>3.2</v>
      </c>
      <c r="L19" s="186">
        <v>23.5</v>
      </c>
      <c r="M19" s="186">
        <v>0</v>
      </c>
      <c r="N19" s="186">
        <v>13</v>
      </c>
      <c r="O19" s="704">
        <v>31.274999999999999</v>
      </c>
      <c r="P19" s="193">
        <v>17.22</v>
      </c>
      <c r="Q19" s="193">
        <v>12.476000000000001</v>
      </c>
      <c r="R19" s="202">
        <v>5.2359999999999998</v>
      </c>
      <c r="S19" s="185">
        <v>21.8</v>
      </c>
      <c r="T19" s="186">
        <v>1.5</v>
      </c>
      <c r="U19" s="186">
        <v>25</v>
      </c>
      <c r="V19" s="186">
        <v>12</v>
      </c>
      <c r="W19" s="704">
        <f>F19-O19</f>
        <v>-6.2749999999999986</v>
      </c>
      <c r="X19" s="661">
        <f>AF19-P19</f>
        <v>1.5050000000000026</v>
      </c>
      <c r="Y19" s="193">
        <v>12.523999999999999</v>
      </c>
      <c r="Z19" s="187">
        <v>24.763999999999999</v>
      </c>
      <c r="AA19" s="185"/>
      <c r="AB19" s="186"/>
      <c r="AC19" s="186"/>
      <c r="AD19" s="186"/>
      <c r="AE19" s="199"/>
      <c r="AF19" s="730">
        <f>W19+G19</f>
        <v>18.725000000000001</v>
      </c>
      <c r="AG19" s="199">
        <v>25</v>
      </c>
      <c r="AH19" s="207"/>
      <c r="AI19" s="207"/>
      <c r="AJ19" s="202"/>
    </row>
    <row r="20" spans="1:36" x14ac:dyDescent="0.2">
      <c r="A20" s="918"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731">
        <v>30</v>
      </c>
      <c r="AJ20" s="729">
        <v>37.5</v>
      </c>
    </row>
    <row r="21" spans="1:36" s="725" customFormat="1" x14ac:dyDescent="0.2">
      <c r="A21" s="920" t="s">
        <v>13</v>
      </c>
      <c r="B21" s="703"/>
      <c r="C21" s="704"/>
      <c r="D21" s="704"/>
      <c r="E21" s="704">
        <v>25</v>
      </c>
      <c r="F21" s="704">
        <v>25</v>
      </c>
      <c r="G21" s="704">
        <v>25</v>
      </c>
      <c r="H21" s="661">
        <v>25</v>
      </c>
      <c r="I21" s="661">
        <v>30</v>
      </c>
      <c r="J21" s="729">
        <v>30</v>
      </c>
      <c r="K21" s="705"/>
      <c r="L21" s="706"/>
      <c r="M21" s="706"/>
      <c r="N21" s="706">
        <v>24.484000000000002</v>
      </c>
      <c r="O21" s="706"/>
      <c r="P21" s="707"/>
      <c r="Q21" s="707"/>
      <c r="R21" s="732"/>
      <c r="S21" s="705"/>
      <c r="T21" s="706"/>
      <c r="U21" s="706"/>
      <c r="V21" s="706">
        <v>0.51599999999999824</v>
      </c>
      <c r="W21" s="706">
        <v>25</v>
      </c>
      <c r="X21" s="706">
        <v>25</v>
      </c>
      <c r="Y21" s="706">
        <v>25</v>
      </c>
      <c r="Z21" s="721"/>
      <c r="AA21" s="703"/>
      <c r="AB21" s="704"/>
      <c r="AC21" s="704"/>
      <c r="AD21" s="704"/>
      <c r="AE21" s="730"/>
      <c r="AF21" s="730"/>
      <c r="AG21" s="730"/>
      <c r="AH21" s="731"/>
      <c r="AI21" s="731"/>
      <c r="AJ21" s="729"/>
    </row>
    <row r="22" spans="1:36" x14ac:dyDescent="0.2">
      <c r="A22" s="918"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1">
        <v>5180</v>
      </c>
      <c r="AJ22" s="712">
        <v>6500</v>
      </c>
    </row>
    <row r="23" spans="1:36" x14ac:dyDescent="0.2">
      <c r="A23" s="918"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29">
        <v>212.5</v>
      </c>
    </row>
    <row r="24" spans="1:36" x14ac:dyDescent="0.2">
      <c r="A24" s="918"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18"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2">
        <v>150</v>
      </c>
    </row>
    <row r="26" spans="1:36" x14ac:dyDescent="0.2">
      <c r="A26" s="918"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1">
        <v>540</v>
      </c>
      <c r="AI26" s="731">
        <v>430</v>
      </c>
      <c r="AJ26" s="729">
        <v>562.5</v>
      </c>
    </row>
    <row r="27" spans="1:36" x14ac:dyDescent="0.2">
      <c r="A27" s="918"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f>SUM(K5:K27)</f>
        <v>14282.853000000001</v>
      </c>
      <c r="L28" s="293">
        <f>SUM(L5:L27)</f>
        <v>14779.204000000003</v>
      </c>
      <c r="M28" s="293">
        <f t="shared" ref="M28:R28" si="0">SUM(M5:M27)</f>
        <v>15543.377999999997</v>
      </c>
      <c r="N28" s="293">
        <f t="shared" si="0"/>
        <v>18097.331222409521</v>
      </c>
      <c r="O28" s="293">
        <f t="shared" si="0"/>
        <v>18897.190999999999</v>
      </c>
      <c r="P28" s="293">
        <f t="shared" si="0"/>
        <v>20139.09</v>
      </c>
      <c r="Q28" s="293">
        <f t="shared" si="0"/>
        <v>23846.166999999998</v>
      </c>
      <c r="R28" s="293">
        <f t="shared" si="0"/>
        <v>21065.994699999996</v>
      </c>
      <c r="S28" s="318"/>
      <c r="T28" s="319"/>
      <c r="U28" s="319"/>
      <c r="V28" s="319"/>
      <c r="W28" s="319"/>
      <c r="X28" s="320"/>
      <c r="Y28" s="320"/>
      <c r="Z28" s="286"/>
      <c r="AA28" s="321"/>
      <c r="AB28" s="322"/>
      <c r="AC28" s="322"/>
      <c r="AD28" s="323"/>
      <c r="AE28" s="322"/>
      <c r="AF28" s="322"/>
      <c r="AG28" s="322"/>
      <c r="AH28" s="324"/>
      <c r="AI28" s="324"/>
      <c r="AJ28" s="325"/>
    </row>
    <row r="29" spans="1:36" s="634"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10" t="s">
        <v>737</v>
      </c>
      <c r="B45" s="1010"/>
      <c r="C45" s="1010"/>
      <c r="D45" s="1010"/>
      <c r="E45" s="1010"/>
      <c r="F45" s="1010"/>
      <c r="G45" s="1010"/>
      <c r="H45" s="1010"/>
      <c r="I45" s="1010"/>
      <c r="J45" s="1010"/>
      <c r="K45" s="1010"/>
      <c r="L45" s="1010"/>
      <c r="M45" s="1010"/>
      <c r="N45" s="1010"/>
      <c r="O45" s="1010"/>
      <c r="P45" s="1010"/>
      <c r="Q45" s="1010"/>
      <c r="R45" s="1010"/>
      <c r="S45" s="1010"/>
      <c r="T45" s="1010"/>
      <c r="U45" s="1010"/>
      <c r="V45" s="1010"/>
      <c r="W45" s="1010"/>
      <c r="X45" s="1010"/>
      <c r="Y45" s="1010"/>
      <c r="Z45" s="1010"/>
      <c r="AA45" s="1010"/>
      <c r="AB45" s="1010"/>
      <c r="AC45" s="1010"/>
      <c r="AD45" s="1010"/>
      <c r="AE45" s="1010"/>
      <c r="AF45" s="1010"/>
      <c r="AG45" s="1010"/>
      <c r="AH45" s="1010"/>
      <c r="AI45" s="1010"/>
      <c r="AJ45" s="1010"/>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1005" t="s">
        <v>867</v>
      </c>
      <c r="B53" s="1005"/>
      <c r="C53" s="1005"/>
      <c r="D53" s="1005"/>
      <c r="E53" s="1005"/>
      <c r="F53" s="1005"/>
      <c r="G53" s="1005"/>
      <c r="H53" s="1005"/>
      <c r="I53" s="1005"/>
      <c r="J53" s="1005"/>
      <c r="K53" s="1005"/>
      <c r="L53" s="1005"/>
      <c r="M53" s="1005"/>
      <c r="N53" s="1005"/>
      <c r="O53" s="1005"/>
      <c r="P53" s="1005"/>
      <c r="Q53" s="1005"/>
      <c r="R53" s="1005"/>
      <c r="S53" s="1005"/>
      <c r="T53" s="1005"/>
      <c r="U53" s="1005"/>
      <c r="V53" s="1005"/>
      <c r="W53" s="1005"/>
      <c r="X53" s="1005"/>
      <c r="Y53" s="1005"/>
      <c r="Z53" s="1005"/>
      <c r="AA53" s="1005"/>
      <c r="AB53" s="1005"/>
      <c r="AC53" s="1005"/>
      <c r="AD53" s="1005"/>
      <c r="AE53" s="1005"/>
      <c r="AF53" s="1005"/>
      <c r="AG53" s="1005"/>
      <c r="AH53" s="1005"/>
      <c r="AI53" s="1005"/>
      <c r="AJ53" s="1005"/>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1005" t="s">
        <v>303</v>
      </c>
      <c r="B82" s="1005"/>
      <c r="C82" s="1005"/>
      <c r="D82" s="1005"/>
      <c r="E82" s="1005"/>
      <c r="F82" s="1005"/>
      <c r="G82" s="1005"/>
      <c r="H82" s="1005"/>
      <c r="I82" s="1005"/>
      <c r="J82" s="1005"/>
      <c r="K82" s="1005"/>
      <c r="L82" s="1005"/>
      <c r="M82" s="1005"/>
      <c r="N82" s="1005"/>
      <c r="O82" s="1005"/>
      <c r="P82" s="1005"/>
      <c r="Q82" s="1005"/>
      <c r="R82" s="1005"/>
      <c r="S82" s="1005"/>
      <c r="T82" s="1005"/>
      <c r="U82" s="1005"/>
      <c r="V82" s="1005"/>
      <c r="W82" s="1005"/>
      <c r="X82" s="1005"/>
      <c r="Y82" s="1005"/>
      <c r="Z82" s="1005"/>
      <c r="AA82" s="1005"/>
      <c r="AB82" s="1005"/>
      <c r="AC82" s="1005"/>
      <c r="AD82" s="1005"/>
      <c r="AE82" s="1005"/>
      <c r="AF82" s="1005"/>
      <c r="AG82" s="1005"/>
      <c r="AH82" s="1005"/>
      <c r="AI82" s="1005"/>
      <c r="AJ82" s="1005"/>
    </row>
    <row r="83" spans="1:36" x14ac:dyDescent="0.2">
      <c r="A83" s="1" t="s">
        <v>304</v>
      </c>
    </row>
    <row r="84" spans="1:36" x14ac:dyDescent="0.2">
      <c r="A84" s="1" t="s">
        <v>693</v>
      </c>
    </row>
    <row r="85" spans="1:36" x14ac:dyDescent="0.2">
      <c r="A85" s="1" t="s">
        <v>695</v>
      </c>
    </row>
    <row r="86" spans="1:36" ht="35.25" customHeight="1" x14ac:dyDescent="0.2">
      <c r="A86" s="1005" t="s">
        <v>778</v>
      </c>
      <c r="B86" s="1005"/>
      <c r="C86" s="1005"/>
      <c r="D86" s="1005"/>
      <c r="E86" s="1005"/>
      <c r="F86" s="1005"/>
      <c r="G86" s="1005"/>
      <c r="H86" s="1005"/>
      <c r="I86" s="1005"/>
      <c r="J86" s="1005"/>
      <c r="K86" s="1005"/>
      <c r="L86" s="1005"/>
      <c r="M86" s="1005"/>
      <c r="N86" s="1005"/>
      <c r="O86" s="1005"/>
      <c r="P86" s="1005"/>
      <c r="Q86" s="1005"/>
      <c r="R86" s="1005"/>
      <c r="S86" s="1005"/>
      <c r="T86" s="1005"/>
      <c r="U86" s="1005"/>
      <c r="V86" s="1005"/>
      <c r="W86" s="1005"/>
      <c r="X86" s="1005"/>
      <c r="Y86" s="1005"/>
      <c r="Z86" s="1005"/>
      <c r="AA86" s="1005"/>
      <c r="AB86" s="1005"/>
      <c r="AC86" s="1005"/>
      <c r="AD86" s="1005"/>
      <c r="AE86" s="1005"/>
      <c r="AF86" s="1005"/>
      <c r="AG86" s="1005"/>
      <c r="AH86" s="1005"/>
      <c r="AI86" s="1005"/>
      <c r="AJ86" s="1005"/>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1005" t="s">
        <v>311</v>
      </c>
      <c r="B94" s="1005"/>
      <c r="C94" s="1005"/>
      <c r="D94" s="1005"/>
      <c r="E94" s="1005"/>
      <c r="F94" s="1005"/>
      <c r="G94" s="1005"/>
      <c r="H94" s="1005"/>
      <c r="I94" s="1005"/>
      <c r="J94" s="1005"/>
      <c r="K94" s="1005"/>
      <c r="L94" s="1005"/>
      <c r="M94" s="1005"/>
      <c r="N94" s="1005"/>
      <c r="O94" s="1005"/>
      <c r="P94" s="1005"/>
      <c r="Q94" s="1005"/>
      <c r="R94" s="1005"/>
      <c r="S94" s="1005"/>
      <c r="T94" s="1005"/>
      <c r="U94" s="1005"/>
      <c r="V94" s="1005"/>
      <c r="W94" s="1005"/>
      <c r="X94" s="1005"/>
      <c r="Y94" s="1005"/>
      <c r="Z94" s="1005"/>
      <c r="AA94" s="1005"/>
      <c r="AB94" s="1005"/>
      <c r="AC94" s="1005"/>
      <c r="AD94" s="1005"/>
      <c r="AE94" s="1005"/>
      <c r="AF94" s="1005"/>
      <c r="AG94" s="1005"/>
      <c r="AH94" s="1005"/>
      <c r="AI94" s="1005"/>
      <c r="AJ94" s="1005"/>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1005" t="s">
        <v>1022</v>
      </c>
      <c r="B104" s="1005"/>
      <c r="C104" s="1005"/>
      <c r="D104" s="1005"/>
      <c r="E104" s="1005"/>
      <c r="F104" s="1005"/>
      <c r="G104" s="1005"/>
      <c r="H104" s="1005"/>
      <c r="I104" s="1005"/>
      <c r="J104" s="1005"/>
      <c r="K104" s="1005"/>
      <c r="L104" s="1005"/>
      <c r="M104" s="1005"/>
      <c r="N104" s="1005"/>
      <c r="O104" s="1005"/>
      <c r="P104" s="1005"/>
      <c r="Q104" s="1005"/>
      <c r="R104" s="1005"/>
      <c r="S104" s="1005"/>
      <c r="T104" s="1005"/>
      <c r="U104" s="1005"/>
      <c r="V104" s="1005"/>
      <c r="W104" s="1005"/>
      <c r="X104" s="1005"/>
      <c r="Y104" s="1005"/>
      <c r="Z104" s="1005"/>
      <c r="AA104" s="1005"/>
      <c r="AB104" s="1005"/>
      <c r="AC104" s="1005"/>
      <c r="AD104" s="1005"/>
      <c r="AE104" s="1005"/>
      <c r="AF104" s="1005"/>
      <c r="AG104" s="1005"/>
      <c r="AH104" s="1005"/>
      <c r="AI104" s="1005"/>
      <c r="AJ104" s="1005"/>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1005" t="s">
        <v>740</v>
      </c>
      <c r="B127" s="1005"/>
      <c r="C127" s="1005"/>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5"/>
      <c r="AA127" s="1005"/>
      <c r="AB127" s="1005"/>
      <c r="AC127" s="1005"/>
      <c r="AD127" s="1005"/>
      <c r="AE127" s="1005"/>
      <c r="AF127" s="1005"/>
      <c r="AG127" s="1005"/>
      <c r="AH127" s="1005"/>
      <c r="AI127" s="1005"/>
      <c r="AJ127" s="1005"/>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1005" t="s">
        <v>331</v>
      </c>
      <c r="B135" s="1005"/>
      <c r="C135" s="1005"/>
      <c r="D135" s="1005"/>
      <c r="E135" s="1005"/>
      <c r="F135" s="1005"/>
      <c r="G135" s="1005"/>
      <c r="H135" s="1005"/>
      <c r="I135" s="1005"/>
      <c r="J135" s="1005"/>
      <c r="K135" s="1005"/>
      <c r="L135" s="1005"/>
      <c r="M135" s="1005"/>
      <c r="N135" s="1005"/>
      <c r="O135" s="1005"/>
      <c r="P135" s="1005"/>
      <c r="Q135" s="1005"/>
      <c r="R135" s="1005"/>
      <c r="S135" s="1005"/>
      <c r="T135" s="1005"/>
      <c r="U135" s="1005"/>
      <c r="V135" s="1005"/>
      <c r="W135" s="1005"/>
      <c r="X135" s="1005"/>
      <c r="Y135" s="1005"/>
      <c r="Z135" s="1005"/>
      <c r="AA135" s="1005"/>
      <c r="AB135" s="1005"/>
      <c r="AC135" s="1005"/>
      <c r="AD135" s="1005"/>
      <c r="AE135" s="1005"/>
      <c r="AF135" s="1005"/>
      <c r="AG135" s="1005"/>
      <c r="AH135" s="1005"/>
      <c r="AI135" s="1005"/>
      <c r="AJ135" s="1005"/>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1005" t="s">
        <v>1023</v>
      </c>
      <c r="B144" s="1005"/>
      <c r="C144" s="1005"/>
      <c r="D144" s="1005"/>
      <c r="E144" s="1005"/>
      <c r="F144" s="1005"/>
      <c r="G144" s="1005"/>
      <c r="H144" s="1005"/>
      <c r="I144" s="1005"/>
      <c r="J144" s="1005"/>
      <c r="K144" s="1005"/>
      <c r="L144" s="1005"/>
      <c r="M144" s="1005"/>
      <c r="N144" s="1005"/>
      <c r="O144" s="1005"/>
      <c r="P144" s="1005"/>
      <c r="Q144" s="1005"/>
      <c r="R144" s="1005"/>
      <c r="S144" s="1005"/>
      <c r="T144" s="1005"/>
      <c r="U144" s="1005"/>
      <c r="V144" s="1005"/>
      <c r="W144" s="1005"/>
      <c r="X144" s="1005"/>
      <c r="Y144" s="1005"/>
      <c r="Z144" s="1005"/>
      <c r="AA144" s="1005"/>
      <c r="AB144" s="1005"/>
      <c r="AC144" s="1005"/>
      <c r="AD144" s="1005"/>
      <c r="AE144" s="1005"/>
      <c r="AF144" s="1005"/>
      <c r="AG144" s="1005"/>
      <c r="AH144" s="1005"/>
      <c r="AI144" s="1005"/>
      <c r="AJ144" s="1005"/>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53:AJ53"/>
    <mergeCell ref="B2:J2"/>
    <mergeCell ref="K2:R2"/>
    <mergeCell ref="S2:Z2"/>
    <mergeCell ref="AA2:AJ2"/>
    <mergeCell ref="A45:AJ45"/>
    <mergeCell ref="A144:AJ144"/>
    <mergeCell ref="A82:AJ82"/>
    <mergeCell ref="A86:AJ86"/>
    <mergeCell ref="A94:AJ94"/>
    <mergeCell ref="A104:AJ104"/>
    <mergeCell ref="A127:AJ127"/>
    <mergeCell ref="A135:AJ13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F12" sqref="F12"/>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11" t="s">
        <v>73</v>
      </c>
      <c r="C2" s="1012"/>
      <c r="D2" s="1012"/>
      <c r="E2" s="1011" t="s">
        <v>0</v>
      </c>
      <c r="F2" s="1015"/>
      <c r="G2" s="1016" t="s">
        <v>8</v>
      </c>
      <c r="H2" s="1014"/>
      <c r="I2" s="1013" t="s">
        <v>82</v>
      </c>
      <c r="J2" s="1013"/>
      <c r="K2" s="1013"/>
      <c r="L2" s="1014"/>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7">
        <v>2500</v>
      </c>
      <c r="E4" s="42"/>
      <c r="F4" s="627"/>
      <c r="G4" s="42"/>
      <c r="H4" s="43"/>
      <c r="I4" s="628"/>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5">
        <v>-13.72999999999999</v>
      </c>
      <c r="I5" s="116"/>
      <c r="J5" s="50"/>
      <c r="K5" s="663">
        <f>D5+H5</f>
        <v>136.54000000000002</v>
      </c>
      <c r="L5" s="49"/>
      <c r="P5" s="259"/>
    </row>
    <row r="6" spans="1:31" ht="12.75" customHeight="1" x14ac:dyDescent="0.25">
      <c r="A6" s="114" t="s">
        <v>91</v>
      </c>
      <c r="B6" s="107">
        <v>2169.6799999999998</v>
      </c>
      <c r="C6" s="828">
        <v>2089.9299999999998</v>
      </c>
      <c r="D6" s="111">
        <v>2089.9299999999998</v>
      </c>
      <c r="E6" s="107">
        <v>1857.72</v>
      </c>
      <c r="F6" s="111">
        <v>1940.5719999999999</v>
      </c>
      <c r="G6" s="107">
        <v>311.95999999999981</v>
      </c>
      <c r="H6" s="109">
        <v>224.35799999999995</v>
      </c>
      <c r="I6" s="829"/>
      <c r="J6" s="830">
        <v>2164.9299999999998</v>
      </c>
      <c r="K6" s="830">
        <v>2164.9299999999998</v>
      </c>
      <c r="L6" s="831"/>
      <c r="P6" s="259"/>
    </row>
    <row r="7" spans="1:31" ht="12.75" customHeight="1" x14ac:dyDescent="0.25">
      <c r="A7" s="114" t="s">
        <v>56</v>
      </c>
      <c r="B7" s="117">
        <v>23</v>
      </c>
      <c r="C7" s="54">
        <v>23</v>
      </c>
      <c r="D7" s="50">
        <v>23</v>
      </c>
      <c r="E7" s="701">
        <v>90</v>
      </c>
      <c r="F7" s="663">
        <v>150</v>
      </c>
      <c r="G7" s="947">
        <f>B7-E7</f>
        <v>-67</v>
      </c>
      <c r="H7" s="805">
        <f>J7-F7</f>
        <v>-194</v>
      </c>
      <c r="I7" s="116"/>
      <c r="J7" s="663">
        <f>C7+G7</f>
        <v>-44</v>
      </c>
      <c r="K7" s="663">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1">
        <v>0</v>
      </c>
      <c r="F9" s="50">
        <v>0</v>
      </c>
      <c r="G9" s="117" t="s">
        <v>1097</v>
      </c>
      <c r="H9" s="49" t="s">
        <v>1097</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f>SUM(E5:E10)</f>
        <v>2252.4700000000003</v>
      </c>
      <c r="F11" s="371">
        <f>SUM(F5:F10)</f>
        <v>2414.2219999999998</v>
      </c>
      <c r="G11" s="436"/>
      <c r="H11" s="629"/>
      <c r="I11" s="134"/>
      <c r="J11" s="371"/>
      <c r="K11" s="371"/>
      <c r="L11" s="55"/>
      <c r="P11" s="259"/>
    </row>
    <row r="12" spans="1:31" s="634" customFormat="1" ht="12.75" customHeight="1" thickBot="1" x14ac:dyDescent="0.3">
      <c r="A12" s="244" t="s">
        <v>14</v>
      </c>
      <c r="B12" s="139" t="s">
        <v>1000</v>
      </c>
      <c r="C12" s="626" t="s">
        <v>1000</v>
      </c>
      <c r="D12" s="141" t="s">
        <v>1000</v>
      </c>
      <c r="E12" s="139"/>
      <c r="F12" s="631"/>
      <c r="G12" s="632"/>
      <c r="H12" s="633"/>
      <c r="I12" s="139" t="s">
        <v>1000</v>
      </c>
      <c r="J12" s="261" t="s">
        <v>1000</v>
      </c>
      <c r="K12" s="140" t="s">
        <v>1000</v>
      </c>
      <c r="L12" s="262" t="s">
        <v>1000</v>
      </c>
      <c r="P12" s="635"/>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zoomScaleNormal="100" zoomScaleSheetLayoutView="100" workbookViewId="0">
      <selection activeCell="L38" sqref="L38:R38"/>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17" t="s">
        <v>73</v>
      </c>
      <c r="C2" s="1018"/>
      <c r="D2" s="1018"/>
      <c r="E2" s="1018"/>
      <c r="F2" s="1018"/>
      <c r="G2" s="1018"/>
      <c r="H2" s="1018"/>
      <c r="I2" s="1018"/>
      <c r="J2" s="1019"/>
      <c r="K2" s="1017" t="s">
        <v>0</v>
      </c>
      <c r="L2" s="1018"/>
      <c r="M2" s="1018"/>
      <c r="N2" s="1018"/>
      <c r="O2" s="1018"/>
      <c r="P2" s="1018"/>
      <c r="Q2" s="1018"/>
      <c r="R2" s="1019"/>
      <c r="S2" s="1020" t="s">
        <v>8</v>
      </c>
      <c r="T2" s="1021"/>
      <c r="U2" s="1021"/>
      <c r="V2" s="1021"/>
      <c r="W2" s="1021"/>
      <c r="X2" s="1021"/>
      <c r="Y2" s="1021"/>
      <c r="Z2" s="1022"/>
      <c r="AA2" s="1017" t="s">
        <v>82</v>
      </c>
      <c r="AB2" s="1018"/>
      <c r="AC2" s="1018"/>
      <c r="AD2" s="1018"/>
      <c r="AE2" s="1018"/>
      <c r="AF2" s="1018"/>
      <c r="AG2" s="1018"/>
      <c r="AH2" s="1018"/>
      <c r="AI2" s="1018"/>
      <c r="AJ2" s="1019"/>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7"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8">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713">
        <v>45</v>
      </c>
      <c r="AA7" s="117">
        <v>50</v>
      </c>
      <c r="AB7" s="48">
        <v>50</v>
      </c>
      <c r="AC7" s="48">
        <v>45</v>
      </c>
      <c r="AD7" s="48">
        <v>45</v>
      </c>
      <c r="AE7" s="48">
        <v>45</v>
      </c>
      <c r="AF7" s="48">
        <v>45</v>
      </c>
      <c r="AG7" s="48">
        <v>45</v>
      </c>
      <c r="AH7" s="663">
        <v>45</v>
      </c>
      <c r="AI7" s="663">
        <v>45</v>
      </c>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8">
        <v>1335.83</v>
      </c>
      <c r="P8" s="50">
        <v>1380.2959000000001</v>
      </c>
      <c r="Q8" s="663">
        <v>1343.9679999999998</v>
      </c>
      <c r="R8" s="50">
        <v>1925.9659999999999</v>
      </c>
      <c r="S8" s="117">
        <v>481.31999999999994</v>
      </c>
      <c r="T8" s="48">
        <v>860.98999999999978</v>
      </c>
      <c r="U8" s="48">
        <v>1283.3900000000001</v>
      </c>
      <c r="V8" s="48">
        <v>1047.9659999999999</v>
      </c>
      <c r="W8" s="708">
        <v>509.36999999999989</v>
      </c>
      <c r="X8" s="50">
        <v>589.90409999999997</v>
      </c>
      <c r="Y8" s="663">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3">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3">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3">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5">
        <v>-299.51600000000002</v>
      </c>
      <c r="AA11" s="117">
        <v>-19.86</v>
      </c>
      <c r="AB11" s="48">
        <v>-48.64</v>
      </c>
      <c r="AC11" s="48">
        <v>-96.69</v>
      </c>
      <c r="AD11" s="48">
        <v>-149.34</v>
      </c>
      <c r="AE11" s="48">
        <v>-172.85</v>
      </c>
      <c r="AF11" s="48">
        <v>-196.03</v>
      </c>
      <c r="AG11" s="48">
        <v>-246.64</v>
      </c>
      <c r="AH11" s="50">
        <v>-272.18</v>
      </c>
      <c r="AI11" s="663">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4" customFormat="1" ht="12" customHeight="1" x14ac:dyDescent="0.2">
      <c r="A13" s="919" t="s">
        <v>112</v>
      </c>
      <c r="B13" s="701"/>
      <c r="C13" s="708"/>
      <c r="D13" s="708"/>
      <c r="E13" s="708"/>
      <c r="F13" s="708"/>
      <c r="G13" s="708"/>
      <c r="H13" s="663"/>
      <c r="I13" s="663"/>
      <c r="J13" s="713"/>
      <c r="K13" s="813"/>
      <c r="L13" s="708"/>
      <c r="M13" s="708"/>
      <c r="N13" s="708"/>
      <c r="O13" s="708"/>
      <c r="P13" s="663"/>
      <c r="Q13" s="663"/>
      <c r="R13" s="663"/>
      <c r="S13" s="701"/>
      <c r="T13" s="710">
        <v>0.36434699999999998</v>
      </c>
      <c r="U13" s="708"/>
      <c r="V13" s="708"/>
      <c r="W13" s="708"/>
      <c r="X13" s="663"/>
      <c r="Y13" s="663"/>
      <c r="Z13" s="713"/>
      <c r="AA13" s="701"/>
      <c r="AB13" s="708"/>
      <c r="AC13" s="708"/>
      <c r="AD13" s="708"/>
      <c r="AE13" s="708"/>
      <c r="AF13" s="708"/>
      <c r="AG13" s="708"/>
      <c r="AH13" s="663"/>
      <c r="AI13" s="663"/>
      <c r="AJ13" s="713"/>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3">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3">
        <v>96</v>
      </c>
      <c r="AJ16" s="49"/>
    </row>
    <row r="17" spans="1:40" s="714" customFormat="1" ht="12" customHeight="1" x14ac:dyDescent="0.2">
      <c r="A17" s="919" t="s">
        <v>1082</v>
      </c>
      <c r="B17" s="701"/>
      <c r="C17" s="708"/>
      <c r="D17" s="708"/>
      <c r="E17" s="708"/>
      <c r="F17" s="708"/>
      <c r="G17" s="708"/>
      <c r="H17" s="663"/>
      <c r="I17" s="663"/>
      <c r="J17" s="713"/>
      <c r="K17" s="709">
        <v>28.55546</v>
      </c>
      <c r="L17" s="710">
        <v>36.272950000000002</v>
      </c>
      <c r="M17" s="710">
        <v>35.889969999999998</v>
      </c>
      <c r="N17" s="710">
        <v>21.866029999999999</v>
      </c>
      <c r="O17" s="710">
        <v>15.36032</v>
      </c>
      <c r="P17" s="711">
        <v>4.3099999999999996</v>
      </c>
      <c r="Q17" s="711">
        <v>6.7789999999999999</v>
      </c>
      <c r="R17" s="711">
        <v>16.19811</v>
      </c>
      <c r="S17" s="702">
        <v>-28.55546</v>
      </c>
      <c r="T17" s="710">
        <f>AB17-L17</f>
        <v>-64.828410000000005</v>
      </c>
      <c r="U17" s="710">
        <f>AC17-M17</f>
        <v>-100.71838</v>
      </c>
      <c r="V17" s="710">
        <f t="shared" ref="V17:Y17" si="0">AD17-N17</f>
        <v>-122.58440999999999</v>
      </c>
      <c r="W17" s="710">
        <f t="shared" si="0"/>
        <v>-137.94472999999999</v>
      </c>
      <c r="X17" s="710">
        <f t="shared" si="0"/>
        <v>-142.25473</v>
      </c>
      <c r="Y17" s="710">
        <f t="shared" si="0"/>
        <v>-149.03372999999999</v>
      </c>
      <c r="Z17" s="733">
        <f>AH17-R17</f>
        <v>-165.23183999999998</v>
      </c>
      <c r="AA17" s="701"/>
      <c r="AB17" s="710">
        <f>S17</f>
        <v>-28.55546</v>
      </c>
      <c r="AC17" s="710">
        <f>T17</f>
        <v>-64.828410000000005</v>
      </c>
      <c r="AD17" s="710">
        <f t="shared" ref="AD17:AI17" si="1">U17</f>
        <v>-100.71838</v>
      </c>
      <c r="AE17" s="710">
        <f t="shared" si="1"/>
        <v>-122.58440999999999</v>
      </c>
      <c r="AF17" s="710">
        <f t="shared" si="1"/>
        <v>-137.94472999999999</v>
      </c>
      <c r="AG17" s="710">
        <f t="shared" si="1"/>
        <v>-142.25473</v>
      </c>
      <c r="AH17" s="710">
        <f t="shared" si="1"/>
        <v>-149.03372999999999</v>
      </c>
      <c r="AI17" s="710">
        <f t="shared" si="1"/>
        <v>-165.23183999999998</v>
      </c>
      <c r="AJ17" s="713"/>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3">
        <v>0</v>
      </c>
      <c r="S18" s="117">
        <v>-6.29</v>
      </c>
      <c r="T18" s="48">
        <v>-14.989999999999998</v>
      </c>
      <c r="U18" s="48">
        <v>-19.489999999999998</v>
      </c>
      <c r="V18" s="118">
        <v>-21.189999999999998</v>
      </c>
      <c r="W18" s="48">
        <v>-25.709999999999997</v>
      </c>
      <c r="X18" s="50">
        <v>-28.479999999999997</v>
      </c>
      <c r="Y18" s="50">
        <v>-28.479999999999997</v>
      </c>
      <c r="Z18" s="713">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2"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3">
        <v>496.3</v>
      </c>
      <c r="S20" s="117">
        <v>740.49999999999977</v>
      </c>
      <c r="T20" s="48">
        <v>1016.4999999999998</v>
      </c>
      <c r="U20" s="48">
        <v>544</v>
      </c>
      <c r="V20" s="48">
        <v>831.00754200000006</v>
      </c>
      <c r="W20" s="48">
        <v>1056.2075420000001</v>
      </c>
      <c r="X20" s="50">
        <v>1400.807542</v>
      </c>
      <c r="Y20" s="50">
        <v>1587.81</v>
      </c>
      <c r="Z20" s="713">
        <v>1723.5075420000001</v>
      </c>
      <c r="AA20" s="117">
        <v>1138.1999999999998</v>
      </c>
      <c r="AB20" s="48">
        <v>1422.4999999999998</v>
      </c>
      <c r="AC20" s="48">
        <v>833.3</v>
      </c>
      <c r="AD20" s="48">
        <v>1226</v>
      </c>
      <c r="AE20" s="48">
        <v>1463.0075420000001</v>
      </c>
      <c r="AF20" s="48">
        <v>1688.2075420000001</v>
      </c>
      <c r="AG20" s="48">
        <v>2032.81</v>
      </c>
      <c r="AH20" s="663">
        <v>2219.807542</v>
      </c>
      <c r="AI20" s="663">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3">
        <v>70</v>
      </c>
      <c r="AJ21" s="49"/>
    </row>
    <row r="22" spans="1:40" ht="12" customHeight="1" x14ac:dyDescent="0.15">
      <c r="A22" s="114" t="s">
        <v>177</v>
      </c>
      <c r="B22" s="117"/>
      <c r="C22" s="48"/>
      <c r="D22" s="48"/>
      <c r="E22" s="48"/>
      <c r="F22" s="48"/>
      <c r="G22" s="48"/>
      <c r="H22" s="50"/>
      <c r="I22" s="50"/>
      <c r="J22" s="49"/>
      <c r="K22" s="123"/>
      <c r="L22" s="48">
        <v>94.685890000000001</v>
      </c>
      <c r="M22" s="708">
        <v>2.65</v>
      </c>
      <c r="N22" s="708">
        <v>6.68</v>
      </c>
      <c r="O22" s="708">
        <v>6.73</v>
      </c>
      <c r="P22" s="663">
        <v>3.46</v>
      </c>
      <c r="Q22" s="663">
        <v>0.49270999999999998</v>
      </c>
      <c r="R22" s="50">
        <v>0.57899999999999996</v>
      </c>
      <c r="S22" s="117"/>
      <c r="T22" s="48">
        <v>-94.685890000000001</v>
      </c>
      <c r="U22" s="708">
        <v>-97.335890000000006</v>
      </c>
      <c r="V22" s="708">
        <v>-104.01589000000001</v>
      </c>
      <c r="W22" s="708">
        <v>-110.74589000000002</v>
      </c>
      <c r="X22" s="663">
        <v>-114.20589000000001</v>
      </c>
      <c r="Y22" s="663">
        <v>-114.69860000000001</v>
      </c>
      <c r="Z22" s="805">
        <v>-115.27760000000001</v>
      </c>
      <c r="AA22" s="117"/>
      <c r="AB22" s="48"/>
      <c r="AC22" s="48">
        <v>-94.685890000000001</v>
      </c>
      <c r="AD22" s="708">
        <v>-97.335890000000006</v>
      </c>
      <c r="AE22" s="708">
        <v>-104.01589000000001</v>
      </c>
      <c r="AF22" s="708">
        <v>-110.74589000000002</v>
      </c>
      <c r="AG22" s="708">
        <v>-114.20589000000001</v>
      </c>
      <c r="AH22" s="663">
        <v>-114.69860000000001</v>
      </c>
      <c r="AI22" s="663">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3">
        <v>1263.81</v>
      </c>
      <c r="AJ23" s="713">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3">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3">
        <v>280</v>
      </c>
      <c r="AJ25" s="49"/>
      <c r="AK25" s="119"/>
    </row>
    <row r="26" spans="1:40" s="714" customFormat="1" ht="12" customHeight="1" x14ac:dyDescent="0.2">
      <c r="A26" s="919" t="s">
        <v>74</v>
      </c>
      <c r="B26" s="701"/>
      <c r="C26" s="708"/>
      <c r="D26" s="708"/>
      <c r="E26" s="708"/>
      <c r="F26" s="708"/>
      <c r="G26" s="708"/>
      <c r="H26" s="663"/>
      <c r="I26" s="663"/>
      <c r="J26" s="713"/>
      <c r="K26" s="813"/>
      <c r="L26" s="708"/>
      <c r="M26" s="663"/>
      <c r="N26" s="663"/>
      <c r="O26" s="663"/>
      <c r="P26" s="663"/>
      <c r="Q26" s="663"/>
      <c r="R26" s="663"/>
      <c r="S26" s="702">
        <v>9.6000000000000002E-2</v>
      </c>
      <c r="T26" s="708"/>
      <c r="U26" s="708"/>
      <c r="V26" s="708"/>
      <c r="W26" s="708"/>
      <c r="X26" s="663"/>
      <c r="Y26" s="663"/>
      <c r="Z26" s="713"/>
      <c r="AA26" s="701"/>
      <c r="AB26" s="708"/>
      <c r="AC26" s="708"/>
      <c r="AD26" s="708"/>
      <c r="AE26" s="708"/>
      <c r="AF26" s="708"/>
      <c r="AG26" s="708"/>
      <c r="AH26" s="663"/>
      <c r="AI26" s="663"/>
      <c r="AJ26" s="713"/>
      <c r="AK26" s="950"/>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3">
        <v>225</v>
      </c>
      <c r="AJ28" s="49"/>
    </row>
    <row r="29" spans="1:40" ht="12" customHeight="1" x14ac:dyDescent="0.15">
      <c r="A29" s="918" t="s">
        <v>176</v>
      </c>
      <c r="B29" s="117">
        <v>75</v>
      </c>
      <c r="C29" s="48">
        <v>75</v>
      </c>
      <c r="D29" s="48">
        <v>75</v>
      </c>
      <c r="E29" s="48">
        <v>75</v>
      </c>
      <c r="F29" s="48">
        <v>75</v>
      </c>
      <c r="G29" s="48">
        <v>75</v>
      </c>
      <c r="H29" s="50">
        <v>75</v>
      </c>
      <c r="I29" s="50">
        <v>75</v>
      </c>
      <c r="J29" s="49">
        <v>75</v>
      </c>
      <c r="K29" s="116">
        <v>33.4</v>
      </c>
      <c r="L29" s="48">
        <v>51.8</v>
      </c>
      <c r="M29" s="48">
        <v>26.26</v>
      </c>
      <c r="N29" s="708">
        <v>12.12</v>
      </c>
      <c r="O29" s="48">
        <v>6.7</v>
      </c>
      <c r="P29" s="50">
        <v>0</v>
      </c>
      <c r="Q29" s="50">
        <v>1.881</v>
      </c>
      <c r="R29" s="50">
        <v>0</v>
      </c>
      <c r="S29" s="115">
        <v>52.1</v>
      </c>
      <c r="T29" s="47">
        <v>33.700000000000003</v>
      </c>
      <c r="U29" s="47">
        <v>78.739999999999995</v>
      </c>
      <c r="V29" s="808">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3">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3">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3">
        <v>49.67</v>
      </c>
      <c r="AI31" s="663">
        <v>49.67</v>
      </c>
      <c r="AJ31" s="713">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3">
        <v>1231.69</v>
      </c>
      <c r="Q32" s="663">
        <v>1339.32</v>
      </c>
      <c r="R32" s="50">
        <v>1008.31</v>
      </c>
      <c r="S32" s="115">
        <v>2970.55</v>
      </c>
      <c r="T32" s="118">
        <v>3063.24</v>
      </c>
      <c r="U32" s="118">
        <v>3218.2700000000004</v>
      </c>
      <c r="V32" s="47">
        <v>2756.5600000000004</v>
      </c>
      <c r="W32" s="48">
        <v>3051.3</v>
      </c>
      <c r="X32" s="663">
        <v>3261.36</v>
      </c>
      <c r="Y32" s="663">
        <v>3153.7300000000005</v>
      </c>
      <c r="Z32" s="49">
        <v>3484.7400000000002</v>
      </c>
      <c r="AA32" s="117">
        <v>4468.05</v>
      </c>
      <c r="AB32" s="48">
        <v>4468.05</v>
      </c>
      <c r="AC32" s="48">
        <v>4493.05</v>
      </c>
      <c r="AD32" s="48">
        <v>4493.05</v>
      </c>
      <c r="AE32" s="48">
        <v>4493.05</v>
      </c>
      <c r="AF32" s="48">
        <v>4493.05</v>
      </c>
      <c r="AG32" s="48">
        <v>4493.05</v>
      </c>
      <c r="AH32" s="50">
        <v>4493.05</v>
      </c>
      <c r="AI32" s="663">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3">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f>SUM(K5:K33)</f>
        <v>10846.18146</v>
      </c>
      <c r="L38" s="134">
        <f>SUM(L5:L33)</f>
        <v>10231.338839999999</v>
      </c>
      <c r="M38" s="134">
        <f t="shared" ref="M38:R38" si="2">SUM(M5:M33)</f>
        <v>8996.9099700000006</v>
      </c>
      <c r="N38" s="134">
        <f t="shared" si="2"/>
        <v>10338.946487999998</v>
      </c>
      <c r="O38" s="134">
        <f t="shared" si="2"/>
        <v>10613.743320000001</v>
      </c>
      <c r="P38" s="134">
        <f t="shared" si="2"/>
        <v>9741.7603400000007</v>
      </c>
      <c r="Q38" s="134">
        <f t="shared" si="2"/>
        <v>10184.662709999999</v>
      </c>
      <c r="R38" s="134">
        <f t="shared" si="2"/>
        <v>12395.551109999999</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0" t="s">
        <v>14</v>
      </c>
      <c r="B39" s="139" t="s">
        <v>106</v>
      </c>
      <c r="C39" s="140" t="s">
        <v>158</v>
      </c>
      <c r="D39" s="140" t="s">
        <v>167</v>
      </c>
      <c r="E39" s="141" t="s">
        <v>167</v>
      </c>
      <c r="F39" s="141" t="s">
        <v>254</v>
      </c>
      <c r="G39" s="141" t="s">
        <v>806</v>
      </c>
      <c r="H39" s="141" t="s">
        <v>807</v>
      </c>
      <c r="I39" s="141" t="s">
        <v>992</v>
      </c>
      <c r="J39" s="142" t="s">
        <v>1073</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1073</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4" customFormat="1" ht="10.5" x14ac:dyDescent="0.15">
      <c r="A77" s="886" t="s">
        <v>1106</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c r="AE77" s="887"/>
      <c r="AF77" s="887"/>
      <c r="AG77" s="887"/>
      <c r="AH77" s="887"/>
      <c r="AI77" s="887"/>
      <c r="AJ77" s="887"/>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1005" t="s">
        <v>783</v>
      </c>
      <c r="B127" s="1005"/>
      <c r="C127" s="1005"/>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5"/>
      <c r="AA127" s="1005"/>
      <c r="AB127" s="1005"/>
      <c r="AC127" s="1005"/>
      <c r="AD127" s="1005"/>
      <c r="AE127" s="1005"/>
      <c r="AF127" s="1005"/>
      <c r="AG127" s="1005"/>
      <c r="AH127" s="1005"/>
      <c r="AI127" s="1005"/>
      <c r="AJ127" s="1005"/>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4" customFormat="1" ht="10.5" x14ac:dyDescent="0.15">
      <c r="A130" s="886" t="s">
        <v>1103</v>
      </c>
      <c r="B130" s="887"/>
      <c r="C130" s="887"/>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4" customFormat="1" ht="10.5" x14ac:dyDescent="0.15">
      <c r="A183" s="886" t="s">
        <v>1105</v>
      </c>
      <c r="B183" s="887"/>
      <c r="C183" s="887"/>
      <c r="D183" s="887"/>
      <c r="E183" s="887"/>
      <c r="F183" s="887"/>
      <c r="G183" s="887"/>
      <c r="H183" s="887"/>
      <c r="I183" s="887"/>
      <c r="J183" s="887"/>
      <c r="K183" s="887"/>
      <c r="L183" s="887"/>
      <c r="M183" s="887"/>
      <c r="N183" s="887"/>
      <c r="O183" s="887"/>
      <c r="P183" s="887"/>
      <c r="Q183" s="887"/>
      <c r="R183" s="887"/>
      <c r="S183" s="887"/>
      <c r="T183" s="887"/>
      <c r="U183" s="887"/>
      <c r="V183" s="887"/>
      <c r="W183" s="887"/>
      <c r="X183" s="887"/>
      <c r="Y183" s="887"/>
      <c r="Z183" s="887"/>
      <c r="AA183" s="887"/>
      <c r="AB183" s="887"/>
      <c r="AC183" s="887"/>
      <c r="AD183" s="887"/>
      <c r="AE183" s="887"/>
      <c r="AF183" s="887"/>
      <c r="AG183" s="887"/>
      <c r="AH183" s="887"/>
      <c r="AI183" s="887"/>
      <c r="AJ183" s="887"/>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zoomScaleNormal="100" workbookViewId="0">
      <selection activeCell="L28" sqref="L28:R28"/>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17" t="s">
        <v>73</v>
      </c>
      <c r="C2" s="1018"/>
      <c r="D2" s="1018"/>
      <c r="E2" s="1018"/>
      <c r="F2" s="1018"/>
      <c r="G2" s="1018"/>
      <c r="H2" s="1018"/>
      <c r="I2" s="1018"/>
      <c r="J2" s="1019"/>
      <c r="K2" s="1021" t="s">
        <v>0</v>
      </c>
      <c r="L2" s="1021"/>
      <c r="M2" s="1021"/>
      <c r="N2" s="1021"/>
      <c r="O2" s="1021"/>
      <c r="P2" s="1021"/>
      <c r="Q2" s="1021"/>
      <c r="R2" s="1022"/>
      <c r="S2" s="1021" t="s">
        <v>8</v>
      </c>
      <c r="T2" s="1021"/>
      <c r="U2" s="1021"/>
      <c r="V2" s="1021"/>
      <c r="W2" s="1021"/>
      <c r="X2" s="1021"/>
      <c r="Y2" s="1021"/>
      <c r="Z2" s="1022"/>
      <c r="AA2" s="1017" t="s">
        <v>82</v>
      </c>
      <c r="AB2" s="1018"/>
      <c r="AC2" s="1018"/>
      <c r="AD2" s="1018"/>
      <c r="AE2" s="1018"/>
      <c r="AF2" s="1018"/>
      <c r="AG2" s="1018"/>
      <c r="AH2" s="1018"/>
      <c r="AI2" s="1018"/>
      <c r="AJ2" s="1019"/>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3"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4"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3">
        <v>262.5</v>
      </c>
      <c r="AI6" s="663">
        <v>262.5</v>
      </c>
      <c r="AJ6" s="825">
        <v>262.5</v>
      </c>
    </row>
    <row r="7" spans="1:36" ht="12.75" x14ac:dyDescent="0.2">
      <c r="A7" s="924"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663">
        <v>2300</v>
      </c>
      <c r="AA7" s="360">
        <v>5072</v>
      </c>
      <c r="AB7" s="48">
        <v>5072</v>
      </c>
      <c r="AC7" s="48">
        <v>4678</v>
      </c>
      <c r="AD7" s="48">
        <v>4678</v>
      </c>
      <c r="AE7" s="48">
        <v>4678</v>
      </c>
      <c r="AF7" s="48">
        <v>4678</v>
      </c>
      <c r="AG7" s="48">
        <v>4678</v>
      </c>
      <c r="AH7" s="663">
        <v>4284</v>
      </c>
      <c r="AI7" s="663">
        <v>4284</v>
      </c>
      <c r="AJ7" s="825">
        <v>4284</v>
      </c>
    </row>
    <row r="8" spans="1:36" ht="12.75" x14ac:dyDescent="0.2">
      <c r="A8" s="924"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3">
        <v>344.3</v>
      </c>
      <c r="AJ8" s="361"/>
    </row>
    <row r="9" spans="1:36" ht="12.75" x14ac:dyDescent="0.2">
      <c r="A9" s="924"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3">
        <v>504.9</v>
      </c>
      <c r="AJ9" s="361"/>
    </row>
    <row r="10" spans="1:36" ht="12.75" x14ac:dyDescent="0.2">
      <c r="A10" s="924"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1" t="s">
        <v>112</v>
      </c>
      <c r="B11" s="117"/>
      <c r="C11" s="48"/>
      <c r="D11" s="48"/>
      <c r="E11" s="48"/>
      <c r="F11" s="48"/>
      <c r="G11" s="48"/>
      <c r="H11" s="48"/>
      <c r="I11" s="48"/>
      <c r="J11" s="49"/>
      <c r="K11" s="116"/>
      <c r="L11" s="710">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1" t="s">
        <v>179</v>
      </c>
      <c r="B12" s="117"/>
      <c r="C12" s="48"/>
      <c r="D12" s="48"/>
      <c r="E12" s="48"/>
      <c r="F12" s="48"/>
      <c r="G12" s="48"/>
      <c r="H12" s="48"/>
      <c r="I12" s="48"/>
      <c r="J12" s="49"/>
      <c r="K12" s="116"/>
      <c r="L12" s="710">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4"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3">
        <v>5306.4</v>
      </c>
      <c r="AJ13" s="361"/>
    </row>
    <row r="14" spans="1:36" ht="12.75" x14ac:dyDescent="0.2">
      <c r="A14" s="924"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5" customFormat="1" ht="12.75" x14ac:dyDescent="0.2">
      <c r="A15" s="951" t="s">
        <v>49</v>
      </c>
      <c r="B15" s="701"/>
      <c r="C15" s="708"/>
      <c r="D15" s="708"/>
      <c r="E15" s="708"/>
      <c r="F15" s="708"/>
      <c r="G15" s="708"/>
      <c r="H15" s="708"/>
      <c r="I15" s="708"/>
      <c r="J15" s="713"/>
      <c r="K15" s="813"/>
      <c r="L15" s="710">
        <v>6.3241000000000006E-2</v>
      </c>
      <c r="M15" s="708"/>
      <c r="N15" s="708"/>
      <c r="O15" s="708"/>
      <c r="P15" s="663"/>
      <c r="Q15" s="663"/>
      <c r="R15" s="713"/>
      <c r="S15" s="813"/>
      <c r="T15" s="708"/>
      <c r="U15" s="708"/>
      <c r="V15" s="708"/>
      <c r="W15" s="708"/>
      <c r="X15" s="663"/>
      <c r="Y15" s="663"/>
      <c r="Z15" s="663"/>
      <c r="AA15" s="701"/>
      <c r="AB15" s="708"/>
      <c r="AC15" s="708"/>
      <c r="AD15" s="708"/>
      <c r="AE15" s="708"/>
      <c r="AF15" s="708"/>
      <c r="AG15" s="708"/>
      <c r="AH15" s="663"/>
      <c r="AI15" s="663"/>
      <c r="AJ15" s="713"/>
    </row>
    <row r="16" spans="1:36" ht="12.75" x14ac:dyDescent="0.2">
      <c r="A16" s="924"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3">
        <v>332.1</v>
      </c>
      <c r="S16" s="116">
        <v>488.56</v>
      </c>
      <c r="T16" s="48">
        <v>340.2</v>
      </c>
      <c r="U16" s="48">
        <v>641.56476999999995</v>
      </c>
      <c r="V16" s="48">
        <v>529.16312800000014</v>
      </c>
      <c r="W16" s="48">
        <v>1007</v>
      </c>
      <c r="X16" s="50">
        <v>721.16312800000014</v>
      </c>
      <c r="Y16" s="50">
        <v>934.5</v>
      </c>
      <c r="Z16" s="663">
        <v>1118.9000000000001</v>
      </c>
      <c r="AA16" s="360">
        <v>1359.46</v>
      </c>
      <c r="AB16" s="48">
        <v>999.7</v>
      </c>
      <c r="AC16" s="48">
        <v>1339.56</v>
      </c>
      <c r="AD16" s="48">
        <v>1191.2</v>
      </c>
      <c r="AE16" s="48">
        <v>1451</v>
      </c>
      <c r="AF16" s="48">
        <v>1380.1631280000001</v>
      </c>
      <c r="AG16" s="48">
        <v>1451</v>
      </c>
      <c r="AH16" s="48">
        <v>1451</v>
      </c>
      <c r="AI16" s="663">
        <v>1451</v>
      </c>
      <c r="AJ16" s="825">
        <v>1451</v>
      </c>
    </row>
    <row r="17" spans="1:36" ht="12.75" x14ac:dyDescent="0.2">
      <c r="A17" s="924"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1">
        <v>55</v>
      </c>
      <c r="AJ17" s="363"/>
    </row>
    <row r="18" spans="1:36" ht="12.75" x14ac:dyDescent="0.2">
      <c r="A18" s="924"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1">
        <v>1268</v>
      </c>
      <c r="AJ18" s="363"/>
    </row>
    <row r="19" spans="1:36" ht="12.75" x14ac:dyDescent="0.2">
      <c r="A19" s="924"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5" customFormat="1" ht="12.75" x14ac:dyDescent="0.2">
      <c r="A20" s="951" t="s">
        <v>9</v>
      </c>
      <c r="B20" s="807"/>
      <c r="C20" s="952"/>
      <c r="D20" s="952"/>
      <c r="E20" s="952"/>
      <c r="F20" s="952"/>
      <c r="G20" s="952"/>
      <c r="H20" s="952"/>
      <c r="I20" s="952"/>
      <c r="J20" s="953"/>
      <c r="K20" s="813"/>
      <c r="L20" s="710">
        <v>9.3650999999999998E-2</v>
      </c>
      <c r="M20" s="952"/>
      <c r="N20" s="952"/>
      <c r="O20" s="952"/>
      <c r="P20" s="954"/>
      <c r="Q20" s="954"/>
      <c r="R20" s="713"/>
      <c r="S20" s="813"/>
      <c r="T20" s="952"/>
      <c r="U20" s="952"/>
      <c r="V20" s="952"/>
      <c r="W20" s="952"/>
      <c r="X20" s="952"/>
      <c r="Y20" s="954"/>
      <c r="Z20" s="663"/>
      <c r="AA20" s="807"/>
      <c r="AB20" s="952"/>
      <c r="AC20" s="952"/>
      <c r="AD20" s="952"/>
      <c r="AE20" s="952"/>
      <c r="AF20" s="952"/>
      <c r="AG20" s="952"/>
      <c r="AH20" s="881"/>
      <c r="AI20" s="881"/>
      <c r="AJ20" s="953"/>
    </row>
    <row r="21" spans="1:36" ht="12.75" x14ac:dyDescent="0.2">
      <c r="A21" s="924" t="s">
        <v>95</v>
      </c>
      <c r="B21" s="117">
        <v>100</v>
      </c>
      <c r="C21" s="48">
        <v>100</v>
      </c>
      <c r="D21" s="48">
        <v>100</v>
      </c>
      <c r="E21" s="48">
        <v>100</v>
      </c>
      <c r="F21" s="48">
        <v>100</v>
      </c>
      <c r="G21" s="48">
        <v>100</v>
      </c>
      <c r="H21" s="48">
        <v>100</v>
      </c>
      <c r="I21" s="48">
        <v>100</v>
      </c>
      <c r="J21" s="49">
        <v>100</v>
      </c>
      <c r="K21" s="116">
        <v>77.400000000000006</v>
      </c>
      <c r="L21" s="48">
        <v>64.5</v>
      </c>
      <c r="M21" s="273">
        <v>1</v>
      </c>
      <c r="N21" s="708">
        <v>11.9</v>
      </c>
      <c r="O21" s="708">
        <v>3.8</v>
      </c>
      <c r="P21" s="663">
        <v>13.8</v>
      </c>
      <c r="Q21" s="663">
        <v>10.6</v>
      </c>
      <c r="R21" s="49">
        <v>10.95</v>
      </c>
      <c r="S21" s="116">
        <v>22.6</v>
      </c>
      <c r="T21" s="48">
        <v>42.7</v>
      </c>
      <c r="U21" s="273">
        <v>99</v>
      </c>
      <c r="V21" s="708">
        <f>E21-N21</f>
        <v>88.1</v>
      </c>
      <c r="W21" s="708">
        <f t="shared" ref="W21:Y21" si="0">F21-O21</f>
        <v>96.2</v>
      </c>
      <c r="X21" s="708">
        <f t="shared" si="0"/>
        <v>86.2</v>
      </c>
      <c r="Y21" s="708">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3">
        <v>458.7</v>
      </c>
      <c r="AJ22" s="361"/>
    </row>
    <row r="23" spans="1:36" ht="12.75" x14ac:dyDescent="0.2">
      <c r="A23" s="924"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3">
        <v>922.21</v>
      </c>
      <c r="Y23" s="663">
        <v>990.62</v>
      </c>
      <c r="Z23" s="50">
        <v>759.85800000000017</v>
      </c>
      <c r="AA23" s="360">
        <v>1251.3</v>
      </c>
      <c r="AB23" s="48">
        <v>1251.3</v>
      </c>
      <c r="AC23" s="48">
        <v>1151.2</v>
      </c>
      <c r="AD23" s="48">
        <v>1151.2</v>
      </c>
      <c r="AE23" s="48">
        <v>1151.2</v>
      </c>
      <c r="AF23" s="708">
        <v>1151.2</v>
      </c>
      <c r="AG23" s="708">
        <v>1151.2</v>
      </c>
      <c r="AH23" s="663">
        <v>1051.1000000000001</v>
      </c>
      <c r="AI23" s="663">
        <v>1101.1000000000001</v>
      </c>
      <c r="AJ23" s="361"/>
    </row>
    <row r="24" spans="1:36" ht="12.75" x14ac:dyDescent="0.2">
      <c r="A24" s="925" t="s">
        <v>176</v>
      </c>
      <c r="B24" s="117"/>
      <c r="C24" s="48"/>
      <c r="D24" s="48"/>
      <c r="E24" s="48"/>
      <c r="F24" s="48"/>
      <c r="G24" s="48"/>
      <c r="H24" s="48"/>
      <c r="I24" s="48"/>
      <c r="J24" s="49"/>
      <c r="K24" s="116">
        <v>4.6900000000000004</v>
      </c>
      <c r="L24" s="708">
        <v>6.2</v>
      </c>
      <c r="M24" s="48">
        <v>4.1900000000000004</v>
      </c>
      <c r="N24" s="48">
        <v>14.84</v>
      </c>
      <c r="O24" s="48">
        <v>0</v>
      </c>
      <c r="P24" s="50">
        <v>31.86</v>
      </c>
      <c r="Q24" s="50">
        <v>75.346000000000004</v>
      </c>
      <c r="R24" s="49">
        <v>0</v>
      </c>
      <c r="S24" s="116">
        <v>-4.6900000000000004</v>
      </c>
      <c r="T24" s="708">
        <v>-10.89</v>
      </c>
      <c r="U24" s="708">
        <v>-15.080000000000002</v>
      </c>
      <c r="V24" s="708">
        <v>-29.92</v>
      </c>
      <c r="W24" s="708">
        <v>-29.92</v>
      </c>
      <c r="X24" s="708">
        <v>-61.78</v>
      </c>
      <c r="Y24" s="708">
        <v>-137.126</v>
      </c>
      <c r="Z24" s="50">
        <v>-137.126</v>
      </c>
      <c r="AA24" s="360"/>
      <c r="AB24" s="48">
        <v>-4.6900000000000004</v>
      </c>
      <c r="AC24" s="708">
        <v>-10.89</v>
      </c>
      <c r="AD24" s="708">
        <v>-15.080000000000002</v>
      </c>
      <c r="AE24" s="708">
        <v>-29.92</v>
      </c>
      <c r="AF24" s="708">
        <v>-29.92</v>
      </c>
      <c r="AG24" s="708">
        <v>-61.78</v>
      </c>
      <c r="AH24" s="663">
        <v>-137.126</v>
      </c>
      <c r="AI24" s="663">
        <v>-137.126</v>
      </c>
      <c r="AJ24" s="361"/>
    </row>
    <row r="25" spans="1:36" ht="12.75" x14ac:dyDescent="0.2">
      <c r="A25" s="924"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3">
        <v>27.5</v>
      </c>
      <c r="AI25" s="663">
        <v>27.5</v>
      </c>
      <c r="AJ25" s="825">
        <v>27.5</v>
      </c>
    </row>
    <row r="26" spans="1:36" ht="12.75" x14ac:dyDescent="0.2">
      <c r="A26" s="924"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4"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3">
        <v>100</v>
      </c>
      <c r="AJ27" s="361"/>
    </row>
    <row r="28" spans="1:36" ht="13.5" thickBot="1" x14ac:dyDescent="0.25">
      <c r="A28" s="366" t="s">
        <v>64</v>
      </c>
      <c r="B28" s="436"/>
      <c r="C28" s="288"/>
      <c r="D28" s="288"/>
      <c r="E28" s="288"/>
      <c r="F28" s="288"/>
      <c r="G28" s="288"/>
      <c r="H28" s="288"/>
      <c r="I28" s="288"/>
      <c r="J28" s="289"/>
      <c r="K28" s="368">
        <f>SUM(K5:K27)</f>
        <v>11043.289999999999</v>
      </c>
      <c r="L28" s="243">
        <f>SUM(L5:L27)</f>
        <v>10272.720324999998</v>
      </c>
      <c r="M28" s="243">
        <f t="shared" ref="M28:R28" si="1">SUM(M5:M27)</f>
        <v>10452.26</v>
      </c>
      <c r="N28" s="243">
        <f t="shared" si="1"/>
        <v>10095.020296293902</v>
      </c>
      <c r="O28" s="243">
        <f t="shared" si="1"/>
        <v>8718.0280899999962</v>
      </c>
      <c r="P28" s="243">
        <f t="shared" si="1"/>
        <v>9360.5959299999977</v>
      </c>
      <c r="Q28" s="243">
        <f t="shared" si="1"/>
        <v>8573.6859000000004</v>
      </c>
      <c r="R28" s="243">
        <f t="shared" si="1"/>
        <v>9085.9084000000021</v>
      </c>
      <c r="S28" s="369"/>
      <c r="T28" s="370"/>
      <c r="U28" s="288"/>
      <c r="V28" s="288"/>
      <c r="W28" s="370"/>
      <c r="X28" s="371"/>
      <c r="Y28" s="371"/>
      <c r="Z28" s="372"/>
      <c r="AA28" s="218"/>
      <c r="AB28" s="373"/>
      <c r="AC28" s="373"/>
      <c r="AD28" s="373"/>
      <c r="AE28" s="133"/>
      <c r="AF28" s="133"/>
      <c r="AG28" s="373"/>
      <c r="AH28" s="167"/>
      <c r="AI28" s="167"/>
      <c r="AJ28" s="374"/>
    </row>
    <row r="29" spans="1:36" s="639" customFormat="1" ht="13.5" thickBot="1" x14ac:dyDescent="0.25">
      <c r="A29" s="638"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J14" sqref="J14:N14"/>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20" t="s">
        <v>73</v>
      </c>
      <c r="C2" s="1021"/>
      <c r="D2" s="1021"/>
      <c r="E2" s="1021"/>
      <c r="F2" s="1021"/>
      <c r="G2" s="1021"/>
      <c r="H2" s="1022"/>
      <c r="I2" s="1020" t="s">
        <v>0</v>
      </c>
      <c r="J2" s="1021"/>
      <c r="K2" s="1021"/>
      <c r="L2" s="1021"/>
      <c r="M2" s="1021"/>
      <c r="N2" s="1022"/>
      <c r="O2" s="1020" t="s">
        <v>8</v>
      </c>
      <c r="P2" s="1021"/>
      <c r="Q2" s="1021"/>
      <c r="R2" s="1021"/>
      <c r="S2" s="1021"/>
      <c r="T2" s="1022"/>
      <c r="U2" s="1020" t="s">
        <v>82</v>
      </c>
      <c r="V2" s="1021"/>
      <c r="W2" s="1021"/>
      <c r="X2" s="1021"/>
      <c r="Y2" s="1021"/>
      <c r="Z2" s="1021"/>
      <c r="AA2" s="1021"/>
      <c r="AB2" s="1022"/>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7">
        <v>10185</v>
      </c>
      <c r="C4" s="648">
        <v>9879.4499999999989</v>
      </c>
      <c r="D4" s="648">
        <v>9583.066499999999</v>
      </c>
      <c r="E4" s="648">
        <v>9295.5745049999987</v>
      </c>
      <c r="F4" s="649">
        <v>9016.7072698499978</v>
      </c>
      <c r="G4" s="649">
        <v>9016.7072698499978</v>
      </c>
      <c r="H4" s="650">
        <v>9016.7072698499978</v>
      </c>
      <c r="I4" s="392"/>
      <c r="J4" s="393"/>
      <c r="K4" s="393"/>
      <c r="L4" s="393"/>
      <c r="M4" s="643"/>
      <c r="N4" s="394"/>
      <c r="O4" s="395"/>
      <c r="P4" s="396"/>
      <c r="Q4" s="396"/>
      <c r="R4" s="396"/>
      <c r="S4" s="641"/>
      <c r="T4" s="397"/>
      <c r="U4" s="398"/>
      <c r="V4" s="399"/>
      <c r="W4" s="399"/>
      <c r="X4" s="400"/>
      <c r="Y4" s="400"/>
      <c r="Z4" s="400"/>
      <c r="AA4" s="640"/>
      <c r="AB4" s="401"/>
    </row>
    <row r="5" spans="1:29" ht="12.75" customHeight="1" x14ac:dyDescent="0.15">
      <c r="A5" s="926" t="s">
        <v>83</v>
      </c>
      <c r="B5" s="644"/>
      <c r="C5" s="645"/>
      <c r="D5" s="645"/>
      <c r="E5" s="645"/>
      <c r="F5" s="180"/>
      <c r="G5" s="180"/>
      <c r="H5" s="646"/>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7" t="s">
        <v>1085</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4">
        <v>533.49</v>
      </c>
      <c r="V6" s="832">
        <v>517.49</v>
      </c>
      <c r="W6" s="832">
        <v>501.97500000000002</v>
      </c>
      <c r="X6" s="832">
        <v>486.94</v>
      </c>
      <c r="Y6" s="832">
        <v>472.33</v>
      </c>
      <c r="Z6" s="832">
        <v>472.33</v>
      </c>
      <c r="AA6" s="833">
        <v>472.33</v>
      </c>
      <c r="AB6" s="187"/>
      <c r="AC6" s="3"/>
    </row>
    <row r="7" spans="1:29" ht="12.75" customHeight="1" x14ac:dyDescent="0.15">
      <c r="A7" s="927" t="s">
        <v>84</v>
      </c>
      <c r="B7" s="406"/>
      <c r="C7" s="407"/>
      <c r="D7" s="407"/>
      <c r="E7" s="407"/>
      <c r="F7" s="186"/>
      <c r="G7" s="186"/>
      <c r="H7" s="408"/>
      <c r="I7" s="185"/>
      <c r="J7" s="186">
        <v>5</v>
      </c>
      <c r="K7" s="186">
        <v>4</v>
      </c>
      <c r="L7" s="186">
        <v>12</v>
      </c>
      <c r="M7" s="193">
        <v>26</v>
      </c>
      <c r="N7" s="712">
        <v>73</v>
      </c>
      <c r="O7" s="409"/>
      <c r="P7" s="853"/>
      <c r="Q7" s="853"/>
      <c r="R7" s="853"/>
      <c r="S7" s="853"/>
      <c r="T7" s="854"/>
      <c r="U7" s="834"/>
      <c r="V7" s="832"/>
      <c r="W7" s="704"/>
      <c r="X7" s="704"/>
      <c r="Y7" s="704"/>
      <c r="Z7" s="704"/>
      <c r="AA7" s="704"/>
      <c r="AB7" s="187"/>
    </row>
    <row r="8" spans="1:29" ht="12.75" customHeight="1" x14ac:dyDescent="0.15">
      <c r="A8" s="928"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4">
        <v>7188.17</v>
      </c>
      <c r="V8" s="832">
        <v>6972.52</v>
      </c>
      <c r="W8" s="832">
        <v>6763.35</v>
      </c>
      <c r="X8" s="832">
        <v>6560.4446626487988</v>
      </c>
      <c r="Y8" s="832">
        <v>6363.6313227693345</v>
      </c>
      <c r="Z8" s="832">
        <v>6363.6313227693345</v>
      </c>
      <c r="AA8" s="833"/>
      <c r="AB8" s="187"/>
      <c r="AC8" s="3"/>
    </row>
    <row r="9" spans="1:29" ht="12.75" customHeight="1" x14ac:dyDescent="0.2">
      <c r="A9" s="941" t="s">
        <v>56</v>
      </c>
      <c r="B9" s="406"/>
      <c r="C9" s="407"/>
      <c r="D9" s="407"/>
      <c r="E9" s="407"/>
      <c r="F9" s="186"/>
      <c r="G9" s="186"/>
      <c r="H9" s="408"/>
      <c r="I9" s="705">
        <v>70</v>
      </c>
      <c r="J9" s="704">
        <v>26</v>
      </c>
      <c r="K9" s="704">
        <v>112</v>
      </c>
      <c r="L9" s="704">
        <v>200</v>
      </c>
      <c r="M9" s="661">
        <v>300</v>
      </c>
      <c r="N9" s="712">
        <v>250</v>
      </c>
      <c r="O9" s="409"/>
      <c r="P9" s="410"/>
      <c r="Q9" s="410"/>
      <c r="R9" s="410"/>
      <c r="S9" s="193"/>
      <c r="T9" s="411"/>
      <c r="U9" s="834"/>
      <c r="V9" s="832"/>
      <c r="W9" s="832"/>
      <c r="X9" s="832"/>
      <c r="Y9" s="832"/>
      <c r="Z9" s="832"/>
      <c r="AA9" s="833"/>
      <c r="AB9" s="187"/>
      <c r="AC9" s="3"/>
    </row>
    <row r="10" spans="1:29" ht="12.75" customHeight="1" x14ac:dyDescent="0.15">
      <c r="A10" s="927"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4">
        <v>1013.61</v>
      </c>
      <c r="V10" s="832">
        <v>982.26</v>
      </c>
      <c r="W10" s="832">
        <v>952.79</v>
      </c>
      <c r="X10" s="832">
        <v>924.2</v>
      </c>
      <c r="Y10" s="832">
        <v>896.47</v>
      </c>
      <c r="Z10" s="832">
        <v>896.47</v>
      </c>
      <c r="AA10" s="833">
        <v>896.47</v>
      </c>
      <c r="AB10" s="187"/>
      <c r="AC10" s="3"/>
    </row>
    <row r="11" spans="1:29" ht="12.75" customHeight="1" x14ac:dyDescent="0.15">
      <c r="A11" s="927" t="s">
        <v>75</v>
      </c>
      <c r="B11" s="406"/>
      <c r="C11" s="407"/>
      <c r="D11" s="407"/>
      <c r="E11" s="407"/>
      <c r="F11" s="186"/>
      <c r="G11" s="186"/>
      <c r="H11" s="408"/>
      <c r="I11" s="703">
        <v>0</v>
      </c>
      <c r="J11" s="704">
        <v>0</v>
      </c>
      <c r="K11" s="704">
        <v>0</v>
      </c>
      <c r="L11" s="704">
        <v>0</v>
      </c>
      <c r="M11" s="661">
        <v>0</v>
      </c>
      <c r="N11" s="187">
        <v>0</v>
      </c>
      <c r="O11" s="409"/>
      <c r="P11" s="410"/>
      <c r="Q11" s="410"/>
      <c r="R11" s="410"/>
      <c r="S11" s="193"/>
      <c r="T11" s="411"/>
      <c r="U11" s="834"/>
      <c r="V11" s="832"/>
      <c r="W11" s="832"/>
      <c r="X11" s="832"/>
      <c r="Y11" s="832"/>
      <c r="Z11" s="832"/>
      <c r="AA11" s="833"/>
      <c r="AB11" s="187"/>
      <c r="AC11" s="3"/>
    </row>
    <row r="12" spans="1:29" ht="12.75" customHeight="1" x14ac:dyDescent="0.15">
      <c r="A12" s="927"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4">
        <v>977.45</v>
      </c>
      <c r="V12" s="832">
        <v>948.12649999999996</v>
      </c>
      <c r="W12" s="832">
        <v>919.68270499999994</v>
      </c>
      <c r="X12" s="832">
        <v>892.09</v>
      </c>
      <c r="Y12" s="832">
        <v>865.33</v>
      </c>
      <c r="Z12" s="832">
        <v>865.33</v>
      </c>
      <c r="AA12" s="833"/>
      <c r="AB12" s="187"/>
      <c r="AC12" s="3"/>
    </row>
    <row r="13" spans="1:29" ht="12.75" customHeight="1" x14ac:dyDescent="0.15">
      <c r="A13" s="927"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4">
        <v>427.77</v>
      </c>
      <c r="V13" s="832">
        <v>414.94</v>
      </c>
      <c r="W13" s="832">
        <v>402.49180000000001</v>
      </c>
      <c r="X13" s="832">
        <v>390.41704600000003</v>
      </c>
      <c r="Y13" s="832">
        <v>378.70453462</v>
      </c>
      <c r="Z13" s="832">
        <v>378.70453462</v>
      </c>
      <c r="AA13" s="833">
        <v>378.70453462</v>
      </c>
      <c r="AB13" s="187"/>
      <c r="AC13" s="3"/>
    </row>
    <row r="14" spans="1:29" s="2" customFormat="1" ht="12.75" customHeight="1" thickBot="1" x14ac:dyDescent="0.2">
      <c r="A14" s="413" t="s">
        <v>64</v>
      </c>
      <c r="B14" s="651"/>
      <c r="C14" s="420"/>
      <c r="D14" s="420"/>
      <c r="E14" s="420"/>
      <c r="F14" s="293"/>
      <c r="G14" s="293"/>
      <c r="H14" s="418"/>
      <c r="I14" s="414">
        <f>SUM(I5:I13)</f>
        <v>6949.3270000000002</v>
      </c>
      <c r="J14" s="322">
        <f>SUM(J5:J13)</f>
        <v>8076.5339800000011</v>
      </c>
      <c r="K14" s="322">
        <f t="shared" ref="K14:N14" si="0">SUM(K5:K13)</f>
        <v>7708.6562299999996</v>
      </c>
      <c r="L14" s="322">
        <f t="shared" si="0"/>
        <v>7439.7909999999993</v>
      </c>
      <c r="M14" s="322">
        <f t="shared" si="0"/>
        <v>7314.53</v>
      </c>
      <c r="N14" s="322">
        <f t="shared" si="0"/>
        <v>7418.0809999999992</v>
      </c>
      <c r="O14" s="415"/>
      <c r="P14" s="416"/>
      <c r="Q14" s="417"/>
      <c r="R14" s="293"/>
      <c r="S14" s="642"/>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zoomScaleNormal="100" zoomScaleSheetLayoutView="100" workbookViewId="0">
      <selection activeCell="R26" sqref="R26"/>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20" t="s">
        <v>73</v>
      </c>
      <c r="C2" s="1021"/>
      <c r="D2" s="1021"/>
      <c r="E2" s="1021"/>
      <c r="F2" s="1021"/>
      <c r="G2" s="1021"/>
      <c r="H2" s="1021"/>
      <c r="I2" s="1021"/>
      <c r="J2" s="1022"/>
      <c r="K2" s="1020" t="s">
        <v>68</v>
      </c>
      <c r="L2" s="1021"/>
      <c r="M2" s="1021"/>
      <c r="N2" s="1021"/>
      <c r="O2" s="1021"/>
      <c r="P2" s="1021"/>
      <c r="Q2" s="1021"/>
      <c r="R2" s="1022"/>
      <c r="S2" s="1020" t="s">
        <v>8</v>
      </c>
      <c r="T2" s="1021"/>
      <c r="U2" s="1021"/>
      <c r="V2" s="1021"/>
      <c r="W2" s="1021"/>
      <c r="X2" s="1021"/>
      <c r="Y2" s="1024"/>
      <c r="Z2" s="1022"/>
      <c r="AA2" s="1017" t="s">
        <v>82</v>
      </c>
      <c r="AB2" s="1018"/>
      <c r="AC2" s="1018"/>
      <c r="AD2" s="1018"/>
      <c r="AE2" s="1018"/>
      <c r="AF2" s="1018"/>
      <c r="AG2" s="1018"/>
      <c r="AH2" s="1018"/>
      <c r="AI2" s="1025"/>
      <c r="AJ2" s="1019"/>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2"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29"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1085</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8">
        <v>2046</v>
      </c>
      <c r="AJ6" s="211"/>
      <c r="AK6" s="70"/>
      <c r="AL6" s="70"/>
    </row>
    <row r="7" spans="1:39" ht="12" customHeight="1" x14ac:dyDescent="0.2">
      <c r="A7" s="993" t="s">
        <v>1</v>
      </c>
      <c r="B7" s="775"/>
      <c r="C7" s="776"/>
      <c r="D7" s="776"/>
      <c r="E7" s="776"/>
      <c r="F7" s="776"/>
      <c r="G7" s="777"/>
      <c r="H7" s="777"/>
      <c r="I7" s="777"/>
      <c r="J7" s="991"/>
      <c r="K7" s="775"/>
      <c r="L7" s="776"/>
      <c r="M7" s="776"/>
      <c r="N7" s="776"/>
      <c r="O7" s="777"/>
      <c r="P7" s="776"/>
      <c r="Q7" s="777"/>
      <c r="R7" s="733">
        <v>0</v>
      </c>
      <c r="S7" s="994"/>
      <c r="T7" s="776"/>
      <c r="U7" s="776"/>
      <c r="V7" s="776"/>
      <c r="W7" s="776"/>
      <c r="X7" s="776"/>
      <c r="Y7" s="776"/>
      <c r="Z7" s="995"/>
      <c r="AA7" s="775"/>
      <c r="AB7" s="776"/>
      <c r="AC7" s="776"/>
      <c r="AD7" s="776"/>
      <c r="AE7" s="48"/>
      <c r="AF7" s="50"/>
      <c r="AG7" s="48"/>
      <c r="AH7" s="48"/>
      <c r="AI7" s="708"/>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8">
        <v>113.3</v>
      </c>
      <c r="AJ8" s="211"/>
      <c r="AK8" s="119"/>
      <c r="AL8" s="119"/>
    </row>
    <row r="9" spans="1:39" ht="12" customHeight="1" x14ac:dyDescent="0.15">
      <c r="A9" s="930"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8">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8">
        <v>2.660000000000025</v>
      </c>
      <c r="W10" s="708">
        <v>3.2999999999999972</v>
      </c>
      <c r="X10" s="48">
        <v>3.3870000000000005</v>
      </c>
      <c r="Y10" s="48">
        <v>3.2999999999999972</v>
      </c>
      <c r="Z10" s="211"/>
      <c r="AA10" s="117">
        <v>99.67</v>
      </c>
      <c r="AB10" s="48">
        <v>123.67</v>
      </c>
      <c r="AC10" s="48">
        <v>181</v>
      </c>
      <c r="AD10" s="708">
        <v>266</v>
      </c>
      <c r="AE10" s="708">
        <v>125.38</v>
      </c>
      <c r="AF10" s="50">
        <v>330</v>
      </c>
      <c r="AG10" s="48">
        <v>70.38</v>
      </c>
      <c r="AH10" s="48">
        <v>5.13</v>
      </c>
      <c r="AI10" s="708">
        <v>5.13</v>
      </c>
      <c r="AJ10" s="211"/>
      <c r="AK10" s="120"/>
      <c r="AL10" s="120"/>
    </row>
    <row r="11" spans="1:39" ht="12" customHeight="1" x14ac:dyDescent="0.15">
      <c r="A11" s="918"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1">
        <v>1034.6000930000009</v>
      </c>
      <c r="Z11" s="434">
        <v>1371.7700000000004</v>
      </c>
      <c r="AA11" s="117">
        <v>11203.54</v>
      </c>
      <c r="AB11" s="48">
        <v>13451.36</v>
      </c>
      <c r="AC11" s="48">
        <v>15850</v>
      </c>
      <c r="AD11" s="48">
        <v>17623</v>
      </c>
      <c r="AE11" s="48">
        <v>19460</v>
      </c>
      <c r="AF11" s="50">
        <v>19737.565544000001</v>
      </c>
      <c r="AG11" s="708">
        <v>19985.500093000002</v>
      </c>
      <c r="AH11" s="708">
        <v>22476</v>
      </c>
      <c r="AI11" s="708">
        <v>22578.15</v>
      </c>
      <c r="AJ11" s="211"/>
      <c r="AK11" s="70"/>
      <c r="AL11" s="70"/>
    </row>
    <row r="12" spans="1:39" ht="12" customHeight="1" x14ac:dyDescent="0.2">
      <c r="A12" s="920" t="s">
        <v>202</v>
      </c>
      <c r="B12" s="117"/>
      <c r="C12" s="48"/>
      <c r="D12" s="48"/>
      <c r="E12" s="48"/>
      <c r="F12" s="48"/>
      <c r="G12" s="50"/>
      <c r="H12" s="50"/>
      <c r="I12" s="50"/>
      <c r="J12" s="49"/>
      <c r="K12" s="117"/>
      <c r="L12" s="48"/>
      <c r="M12" s="710">
        <v>6.84</v>
      </c>
      <c r="N12" s="48"/>
      <c r="O12" s="50"/>
      <c r="P12" s="48"/>
      <c r="Q12" s="50"/>
      <c r="R12" s="49"/>
      <c r="S12" s="116"/>
      <c r="T12" s="48"/>
      <c r="U12" s="48"/>
      <c r="V12" s="118"/>
      <c r="W12" s="118"/>
      <c r="X12" s="118"/>
      <c r="Y12" s="771"/>
      <c r="Z12" s="434"/>
      <c r="AA12" s="117"/>
      <c r="AB12" s="48"/>
      <c r="AC12" s="48"/>
      <c r="AD12" s="48"/>
      <c r="AE12" s="48"/>
      <c r="AF12" s="50"/>
      <c r="AG12" s="708"/>
      <c r="AH12" s="708"/>
      <c r="AI12" s="708"/>
      <c r="AJ12" s="211"/>
      <c r="AK12" s="70"/>
      <c r="AL12" s="70"/>
    </row>
    <row r="13" spans="1:39" ht="12" customHeight="1" x14ac:dyDescent="0.15">
      <c r="A13" s="918"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8">
        <v>224.46</v>
      </c>
      <c r="Y13" s="708">
        <v>224.79</v>
      </c>
      <c r="Z13" s="211">
        <v>223.34</v>
      </c>
      <c r="AA13" s="117">
        <v>42.85</v>
      </c>
      <c r="AB13" s="48">
        <v>52.48</v>
      </c>
      <c r="AC13" s="48">
        <v>84</v>
      </c>
      <c r="AD13" s="48">
        <v>147</v>
      </c>
      <c r="AE13" s="48">
        <v>180</v>
      </c>
      <c r="AF13" s="663">
        <v>225</v>
      </c>
      <c r="AG13" s="708">
        <v>225</v>
      </c>
      <c r="AH13" s="708">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8">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8">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8">
        <v>3739</v>
      </c>
      <c r="AJ17" s="773">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3">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8">
        <v>1</v>
      </c>
      <c r="AI22" s="708">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8">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4">
        <v>-35.12900000000036</v>
      </c>
      <c r="AA24" s="117">
        <v>1461.82</v>
      </c>
      <c r="AB24" s="48">
        <v>1775</v>
      </c>
      <c r="AC24" s="48">
        <v>1414</v>
      </c>
      <c r="AD24" s="48">
        <v>1880</v>
      </c>
      <c r="AE24" s="48">
        <v>2305</v>
      </c>
      <c r="AF24" s="50">
        <v>2305</v>
      </c>
      <c r="AG24" s="48">
        <v>2305</v>
      </c>
      <c r="AH24" s="48">
        <v>3246.0209999999997</v>
      </c>
      <c r="AI24" s="708">
        <v>3200.74</v>
      </c>
      <c r="AJ24" s="211"/>
      <c r="AK24" s="119"/>
      <c r="AL24" s="119"/>
      <c r="AN24" s="119"/>
    </row>
    <row r="25" spans="1:40" ht="12" customHeight="1" x14ac:dyDescent="0.15">
      <c r="A25" s="931"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8">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f>SUM(K5:K24)</f>
        <v>19424.13</v>
      </c>
      <c r="L26" s="288">
        <f>SUM(L5:L24)</f>
        <v>23642.22913</v>
      </c>
      <c r="M26" s="288">
        <f t="shared" ref="M26:O26" si="0">SUM(M5:M24)</f>
        <v>27555.946900000003</v>
      </c>
      <c r="N26" s="288">
        <f t="shared" si="0"/>
        <v>31008.58290476667</v>
      </c>
      <c r="O26" s="288">
        <f t="shared" si="0"/>
        <v>35069.798825999991</v>
      </c>
      <c r="P26" s="288">
        <f>SUM(P5:P25)</f>
        <v>35097.251450999996</v>
      </c>
      <c r="Q26" s="288">
        <f t="shared" ref="Q26:R26" si="1">SUM(Q5:Q25)</f>
        <v>34991.214999999989</v>
      </c>
      <c r="R26" s="288">
        <f t="shared" si="1"/>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4" customFormat="1" ht="12" customHeight="1" x14ac:dyDescent="0.15">
      <c r="A44" s="888" t="s">
        <v>1108</v>
      </c>
      <c r="C44" s="889"/>
      <c r="D44" s="889"/>
      <c r="E44" s="889"/>
      <c r="F44" s="889"/>
      <c r="G44" s="889"/>
      <c r="H44" s="889"/>
      <c r="I44" s="889"/>
      <c r="J44" s="889"/>
      <c r="S44" s="890"/>
      <c r="T44" s="890"/>
      <c r="U44" s="890"/>
      <c r="V44" s="890"/>
      <c r="W44" s="890"/>
      <c r="X44" s="890"/>
      <c r="Y44" s="890"/>
      <c r="Z44" s="890"/>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26" t="s">
        <v>919</v>
      </c>
      <c r="B47" s="1026"/>
      <c r="C47" s="1026"/>
      <c r="D47" s="1026"/>
      <c r="E47" s="1026"/>
      <c r="F47" s="1026"/>
      <c r="G47" s="1026"/>
      <c r="H47" s="1026"/>
      <c r="I47" s="1026"/>
      <c r="J47" s="1026"/>
      <c r="K47" s="1026"/>
      <c r="L47" s="1026"/>
      <c r="M47" s="1026"/>
      <c r="N47" s="1026"/>
      <c r="O47" s="1026"/>
      <c r="P47" s="1026"/>
      <c r="Q47" s="1026"/>
      <c r="R47" s="1026"/>
      <c r="S47" s="1026"/>
      <c r="T47" s="1026"/>
      <c r="U47" s="1026"/>
      <c r="V47" s="1026"/>
      <c r="W47" s="1026"/>
      <c r="X47" s="1026"/>
      <c r="Y47" s="1026"/>
      <c r="Z47" s="1026"/>
      <c r="AA47" s="1026"/>
      <c r="AB47" s="1026"/>
      <c r="AC47" s="1026"/>
      <c r="AD47" s="1026"/>
      <c r="AE47" s="1026"/>
      <c r="AF47" s="1026"/>
      <c r="AG47" s="1026"/>
      <c r="AH47" s="1026"/>
      <c r="AI47" s="1026"/>
      <c r="AJ47" s="1026"/>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2" customFormat="1" ht="12" customHeight="1" x14ac:dyDescent="0.15">
      <c r="A49" s="981" t="s">
        <v>1164</v>
      </c>
      <c r="C49" s="983"/>
      <c r="D49" s="983"/>
      <c r="E49" s="983"/>
      <c r="F49" s="983"/>
      <c r="G49" s="983"/>
      <c r="H49" s="983"/>
      <c r="I49" s="983"/>
      <c r="J49" s="983"/>
      <c r="S49" s="984"/>
      <c r="T49" s="984"/>
      <c r="U49" s="984"/>
      <c r="V49" s="984"/>
      <c r="W49" s="984"/>
      <c r="X49" s="984"/>
      <c r="Y49" s="984"/>
      <c r="Z49" s="984"/>
    </row>
    <row r="50" spans="1:37" s="982" customFormat="1" ht="12" customHeight="1" x14ac:dyDescent="0.15">
      <c r="A50" s="981" t="s">
        <v>1165</v>
      </c>
      <c r="C50" s="983"/>
      <c r="D50" s="983"/>
      <c r="E50" s="983"/>
      <c r="F50" s="983"/>
      <c r="G50" s="983"/>
      <c r="H50" s="983"/>
      <c r="I50" s="983"/>
      <c r="J50" s="983"/>
      <c r="S50" s="984"/>
      <c r="T50" s="984"/>
      <c r="U50" s="984"/>
      <c r="V50" s="984"/>
      <c r="W50" s="984"/>
      <c r="X50" s="984"/>
      <c r="Y50" s="984"/>
      <c r="Z50" s="984"/>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4" customFormat="1" ht="12" customHeight="1" x14ac:dyDescent="0.15">
      <c r="A75" s="888" t="s">
        <v>1104</v>
      </c>
      <c r="C75" s="889"/>
      <c r="D75" s="889"/>
      <c r="E75" s="889"/>
      <c r="F75" s="889"/>
      <c r="G75" s="889"/>
      <c r="H75" s="889"/>
      <c r="I75" s="889"/>
      <c r="J75" s="889"/>
      <c r="S75" s="890"/>
      <c r="T75" s="890"/>
      <c r="U75" s="890"/>
      <c r="V75" s="890"/>
      <c r="W75" s="890"/>
      <c r="X75" s="890"/>
      <c r="Y75" s="890"/>
      <c r="Z75" s="890"/>
    </row>
    <row r="76" spans="1:36" ht="12" customHeight="1" x14ac:dyDescent="0.15">
      <c r="A76" s="67" t="s">
        <v>463</v>
      </c>
    </row>
    <row r="77" spans="1:36" ht="12" customHeight="1" x14ac:dyDescent="0.15">
      <c r="A77" s="67" t="s">
        <v>926</v>
      </c>
    </row>
    <row r="78" spans="1:36" ht="22.9" customHeight="1" x14ac:dyDescent="0.15">
      <c r="A78" s="1023" t="s">
        <v>927</v>
      </c>
      <c r="B78" s="1023"/>
      <c r="C78" s="1023"/>
      <c r="D78" s="1023"/>
      <c r="E78" s="1023"/>
      <c r="F78" s="1023"/>
      <c r="G78" s="1023"/>
      <c r="H78" s="1023"/>
      <c r="I78" s="1023"/>
      <c r="J78" s="1023"/>
      <c r="K78" s="1023"/>
      <c r="L78" s="1023"/>
      <c r="M78" s="1023"/>
      <c r="N78" s="1023"/>
      <c r="O78" s="1023"/>
      <c r="P78" s="1023"/>
      <c r="Q78" s="1023"/>
      <c r="R78" s="1023"/>
      <c r="S78" s="1023"/>
      <c r="T78" s="1023"/>
      <c r="U78" s="1023"/>
      <c r="V78" s="1023"/>
      <c r="W78" s="1023"/>
      <c r="X78" s="1023"/>
      <c r="Y78" s="1023"/>
      <c r="Z78" s="1023"/>
      <c r="AA78" s="1023"/>
      <c r="AB78" s="1023"/>
      <c r="AC78" s="1023"/>
      <c r="AD78" s="1023"/>
      <c r="AE78" s="1023"/>
      <c r="AF78" s="1023"/>
      <c r="AG78" s="1023"/>
      <c r="AH78" s="1023"/>
      <c r="AI78" s="1023"/>
      <c r="AJ78" s="1023"/>
    </row>
    <row r="79" spans="1:36" ht="12" customHeight="1" x14ac:dyDescent="0.15">
      <c r="A79" s="61" t="s">
        <v>1166</v>
      </c>
    </row>
    <row r="80" spans="1:36" s="714" customFormat="1" ht="12" customHeight="1" x14ac:dyDescent="0.15">
      <c r="A80" s="985" t="s">
        <v>1167</v>
      </c>
      <c r="C80" s="889"/>
      <c r="D80" s="889"/>
      <c r="E80" s="889"/>
      <c r="F80" s="889"/>
      <c r="G80" s="889"/>
      <c r="H80" s="889"/>
      <c r="I80" s="889"/>
      <c r="J80" s="889"/>
      <c r="S80" s="890"/>
      <c r="T80" s="890"/>
      <c r="U80" s="890"/>
      <c r="V80" s="890"/>
      <c r="W80" s="890"/>
      <c r="X80" s="890"/>
      <c r="Y80" s="890"/>
      <c r="Z80" s="890"/>
    </row>
    <row r="81" spans="1:37" s="714" customFormat="1" ht="12" customHeight="1" x14ac:dyDescent="0.15">
      <c r="A81" s="985" t="s">
        <v>1168</v>
      </c>
      <c r="C81" s="889"/>
      <c r="D81" s="889"/>
      <c r="E81" s="889"/>
      <c r="F81" s="889"/>
      <c r="G81" s="889"/>
      <c r="H81" s="889"/>
      <c r="I81" s="889"/>
      <c r="J81" s="889"/>
      <c r="S81" s="890"/>
      <c r="T81" s="890"/>
      <c r="U81" s="890"/>
      <c r="V81" s="890"/>
      <c r="W81" s="890"/>
      <c r="X81" s="890"/>
      <c r="Y81" s="890"/>
      <c r="Z81" s="890"/>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4" customFormat="1" ht="12" customHeight="1" x14ac:dyDescent="0.15">
      <c r="A106" s="888" t="s">
        <v>1107</v>
      </c>
      <c r="C106" s="889"/>
      <c r="D106" s="889"/>
      <c r="E106" s="889"/>
      <c r="F106" s="889"/>
      <c r="G106" s="889"/>
      <c r="H106" s="889"/>
      <c r="I106" s="889"/>
      <c r="J106" s="889"/>
      <c r="S106" s="890"/>
      <c r="T106" s="890"/>
      <c r="U106" s="890"/>
      <c r="V106" s="890"/>
      <c r="W106" s="890"/>
      <c r="X106" s="890"/>
      <c r="Y106" s="890"/>
      <c r="Z106" s="890"/>
    </row>
    <row r="107" spans="1:36" ht="12" customHeight="1" x14ac:dyDescent="0.15">
      <c r="A107" s="67" t="s">
        <v>474</v>
      </c>
    </row>
    <row r="108" spans="1:36" ht="12" customHeight="1" x14ac:dyDescent="0.15">
      <c r="A108" s="1" t="s">
        <v>475</v>
      </c>
    </row>
    <row r="109" spans="1:36" ht="10.5" customHeight="1" x14ac:dyDescent="0.15">
      <c r="A109" s="1005" t="s">
        <v>476</v>
      </c>
      <c r="B109" s="1005"/>
      <c r="C109" s="1005"/>
      <c r="D109" s="1005"/>
      <c r="E109" s="1005"/>
      <c r="F109" s="1005"/>
      <c r="G109" s="1005"/>
      <c r="H109" s="1005"/>
      <c r="I109" s="1005"/>
      <c r="J109" s="1005"/>
      <c r="K109" s="1005"/>
      <c r="L109" s="1005"/>
      <c r="M109" s="1005"/>
      <c r="N109" s="1005"/>
      <c r="O109" s="1005"/>
      <c r="P109" s="1005"/>
      <c r="Q109" s="1005"/>
      <c r="R109" s="1005"/>
      <c r="S109" s="1005"/>
      <c r="T109" s="1005"/>
      <c r="U109" s="1005"/>
      <c r="V109" s="1005"/>
      <c r="W109" s="1005"/>
      <c r="X109" s="1005"/>
      <c r="Y109" s="1005"/>
      <c r="Z109" s="1005"/>
      <c r="AA109" s="1005"/>
      <c r="AB109" s="1005"/>
      <c r="AC109" s="1005"/>
      <c r="AD109" s="1005"/>
      <c r="AE109" s="1005"/>
      <c r="AF109" s="1005"/>
      <c r="AG109" s="1005"/>
      <c r="AH109" s="1005"/>
      <c r="AI109" s="1005"/>
      <c r="AJ109" s="1005"/>
    </row>
    <row r="110" spans="1:36" ht="12" customHeight="1" x14ac:dyDescent="0.15">
      <c r="A110" s="1" t="s">
        <v>1169</v>
      </c>
    </row>
    <row r="111" spans="1:36" s="714" customFormat="1" ht="12" customHeight="1" x14ac:dyDescent="0.15">
      <c r="A111" s="714" t="s">
        <v>1170</v>
      </c>
      <c r="C111" s="889"/>
      <c r="D111" s="889"/>
      <c r="E111" s="889"/>
      <c r="F111" s="889"/>
      <c r="G111" s="889"/>
      <c r="H111" s="889"/>
      <c r="I111" s="889"/>
      <c r="J111" s="889"/>
      <c r="S111" s="890"/>
      <c r="T111" s="890"/>
      <c r="U111" s="890"/>
      <c r="V111" s="890"/>
      <c r="W111" s="890"/>
      <c r="X111" s="890"/>
      <c r="Y111" s="890"/>
      <c r="Z111" s="890"/>
    </row>
    <row r="112" spans="1:36" s="714" customFormat="1" ht="12" customHeight="1" x14ac:dyDescent="0.15">
      <c r="A112" s="714" t="s">
        <v>1171</v>
      </c>
      <c r="C112" s="889"/>
      <c r="D112" s="889"/>
      <c r="E112" s="889"/>
      <c r="F112" s="889"/>
      <c r="G112" s="889"/>
      <c r="H112" s="889"/>
      <c r="I112" s="889"/>
      <c r="J112" s="889"/>
      <c r="S112" s="890"/>
      <c r="T112" s="890"/>
      <c r="U112" s="890"/>
      <c r="V112" s="890"/>
      <c r="W112" s="890"/>
      <c r="X112" s="890"/>
      <c r="Y112" s="890"/>
      <c r="Z112" s="890"/>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L12" sqref="L12:R12"/>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17" t="s">
        <v>73</v>
      </c>
      <c r="C2" s="1018"/>
      <c r="D2" s="1018"/>
      <c r="E2" s="1018"/>
      <c r="F2" s="1018"/>
      <c r="G2" s="1018"/>
      <c r="H2" s="1018"/>
      <c r="I2" s="1018"/>
      <c r="J2" s="1019"/>
      <c r="K2" s="1018" t="s">
        <v>0</v>
      </c>
      <c r="L2" s="1018"/>
      <c r="M2" s="1018"/>
      <c r="N2" s="1018"/>
      <c r="O2" s="1018"/>
      <c r="P2" s="1018"/>
      <c r="Q2" s="1018"/>
      <c r="R2" s="1018"/>
      <c r="S2" s="1020" t="s">
        <v>8</v>
      </c>
      <c r="T2" s="1021"/>
      <c r="U2" s="1021"/>
      <c r="V2" s="1021"/>
      <c r="W2" s="1021"/>
      <c r="X2" s="1021"/>
      <c r="Y2" s="1021"/>
      <c r="Z2" s="1022"/>
      <c r="AA2" s="1020" t="s">
        <v>82</v>
      </c>
      <c r="AB2" s="1021"/>
      <c r="AC2" s="1021"/>
      <c r="AD2" s="1021"/>
      <c r="AE2" s="1021"/>
      <c r="AF2" s="1021"/>
      <c r="AG2" s="1021"/>
      <c r="AH2" s="1021"/>
      <c r="AI2" s="1021"/>
      <c r="AJ2" s="1022"/>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15">
      <c r="A5" s="961" t="s">
        <v>1</v>
      </c>
      <c r="B5" s="107"/>
      <c r="C5" s="108"/>
      <c r="D5" s="108"/>
      <c r="E5" s="108"/>
      <c r="F5" s="108"/>
      <c r="G5" s="108"/>
      <c r="H5" s="108"/>
      <c r="I5" s="108"/>
      <c r="J5" s="109"/>
      <c r="K5" s="110"/>
      <c r="L5" s="108"/>
      <c r="M5" s="108"/>
      <c r="N5" s="108"/>
      <c r="O5" s="108"/>
      <c r="P5" s="108"/>
      <c r="Q5" s="108"/>
      <c r="R5" s="990">
        <v>0.5</v>
      </c>
      <c r="S5" s="107"/>
      <c r="T5" s="108"/>
      <c r="U5" s="108"/>
      <c r="V5" s="108"/>
      <c r="W5" s="108"/>
      <c r="X5" s="108"/>
      <c r="Y5" s="108"/>
      <c r="Z5" s="109"/>
      <c r="AA5" s="107"/>
      <c r="AB5" s="108"/>
      <c r="AC5" s="108"/>
      <c r="AD5" s="108"/>
      <c r="AE5" s="108"/>
      <c r="AF5" s="108"/>
      <c r="AG5" s="108"/>
      <c r="AH5" s="108"/>
      <c r="AI5" s="108"/>
      <c r="AJ5" s="109"/>
    </row>
    <row r="6" spans="1:43" ht="12" customHeight="1" x14ac:dyDescent="0.15">
      <c r="A6" s="962" t="s">
        <v>3</v>
      </c>
      <c r="B6" s="117">
        <v>452.47</v>
      </c>
      <c r="C6" s="48">
        <v>452.47</v>
      </c>
      <c r="D6" s="48">
        <v>530.59</v>
      </c>
      <c r="E6" s="48">
        <v>530.59</v>
      </c>
      <c r="F6" s="48">
        <v>530.59</v>
      </c>
      <c r="G6" s="48">
        <v>530.59</v>
      </c>
      <c r="H6" s="48">
        <v>558.65</v>
      </c>
      <c r="I6" s="48">
        <v>558.65</v>
      </c>
      <c r="J6" s="49">
        <v>558.65</v>
      </c>
      <c r="K6" s="964">
        <v>473.69</v>
      </c>
      <c r="L6" s="959">
        <v>473.03</v>
      </c>
      <c r="M6" s="960">
        <v>553.98</v>
      </c>
      <c r="N6" s="960">
        <v>632.87</v>
      </c>
      <c r="O6" s="960">
        <v>591.6</v>
      </c>
      <c r="P6" s="960">
        <v>628.53</v>
      </c>
      <c r="Q6" s="960">
        <v>635.16999999999996</v>
      </c>
      <c r="R6" s="967">
        <v>610.31399999999996</v>
      </c>
      <c r="S6" s="701">
        <v>60.79000000000002</v>
      </c>
      <c r="T6" s="708">
        <v>80.66700000000003</v>
      </c>
      <c r="U6" s="48">
        <v>95.836999999999989</v>
      </c>
      <c r="V6" s="48">
        <v>20.839000000000169</v>
      </c>
      <c r="W6" s="48">
        <v>44.046000000000163</v>
      </c>
      <c r="X6" s="48">
        <v>51.326000000000249</v>
      </c>
      <c r="Y6" s="48">
        <v>39.587999999999965</v>
      </c>
      <c r="Z6" s="49">
        <v>53.102000000000203</v>
      </c>
      <c r="AA6" s="814">
        <v>534.48</v>
      </c>
      <c r="AB6" s="708">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3">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3">
        <v>624.67999999999995</v>
      </c>
      <c r="S8" s="117">
        <v>1.34</v>
      </c>
      <c r="T8" s="48">
        <v>1.25</v>
      </c>
      <c r="U8" s="48">
        <v>1.7281560000001264</v>
      </c>
      <c r="V8" s="48">
        <v>2.9169677970403427</v>
      </c>
      <c r="W8" s="50">
        <v>2.8155677970402735</v>
      </c>
      <c r="X8" s="50">
        <v>0.73000000000001819</v>
      </c>
      <c r="Y8" s="50">
        <v>7.4500000000000455</v>
      </c>
      <c r="Z8" s="713">
        <v>47.28</v>
      </c>
      <c r="AA8" s="117">
        <v>346.83</v>
      </c>
      <c r="AB8" s="48">
        <v>347.08</v>
      </c>
      <c r="AC8" s="48">
        <v>408.73</v>
      </c>
      <c r="AD8" s="48">
        <v>409.20815600000014</v>
      </c>
      <c r="AE8" s="219">
        <v>410.39696779704036</v>
      </c>
      <c r="AF8" s="48">
        <v>410.3</v>
      </c>
      <c r="AG8" s="219">
        <v>665.25</v>
      </c>
      <c r="AH8" s="457">
        <v>671.97</v>
      </c>
      <c r="AI8" s="880">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3">
        <v>202.46000000000006</v>
      </c>
      <c r="AJ9" s="49"/>
    </row>
    <row r="10" spans="1:43" ht="12" customHeight="1" x14ac:dyDescent="0.15">
      <c r="A10" s="918"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3">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2">
        <v>1475.2540000000001</v>
      </c>
      <c r="AJ11" s="221"/>
    </row>
    <row r="12" spans="1:43" s="2" customFormat="1" ht="12" customHeight="1" x14ac:dyDescent="0.15">
      <c r="A12" s="127" t="s">
        <v>65</v>
      </c>
      <c r="B12" s="459"/>
      <c r="C12" s="460"/>
      <c r="D12" s="460"/>
      <c r="E12" s="460"/>
      <c r="F12" s="460"/>
      <c r="G12" s="461"/>
      <c r="H12" s="461"/>
      <c r="I12" s="461"/>
      <c r="J12" s="462"/>
      <c r="K12" s="483">
        <f>SUM(K5:K11)</f>
        <v>1910.22</v>
      </c>
      <c r="L12" s="460">
        <f>SUM(L5:L11)</f>
        <v>1850.12</v>
      </c>
      <c r="M12" s="460">
        <f t="shared" ref="M12:R12" si="0">SUM(M5:M11)</f>
        <v>2069.6522</v>
      </c>
      <c r="N12" s="460">
        <f t="shared" si="0"/>
        <v>2269.2811882029596</v>
      </c>
      <c r="O12" s="460">
        <f t="shared" si="0"/>
        <v>2213.5914000000002</v>
      </c>
      <c r="P12" s="460">
        <f t="shared" si="0"/>
        <v>2306.5</v>
      </c>
      <c r="Q12" s="460">
        <f t="shared" si="0"/>
        <v>2714.8599999999997</v>
      </c>
      <c r="R12" s="460">
        <f t="shared" si="0"/>
        <v>2586.3040000000001</v>
      </c>
      <c r="S12" s="968"/>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3" t="s">
        <v>3</v>
      </c>
      <c r="B14" s="466"/>
      <c r="C14" s="467"/>
      <c r="D14" s="220"/>
      <c r="E14" s="220"/>
      <c r="F14" s="48"/>
      <c r="G14" s="50"/>
      <c r="H14" s="50"/>
      <c r="I14" s="50"/>
      <c r="J14" s="49"/>
      <c r="K14" s="116"/>
      <c r="L14" s="48"/>
      <c r="M14" s="48"/>
      <c r="N14" s="48"/>
      <c r="O14" s="50"/>
      <c r="P14" s="48"/>
      <c r="Q14" s="50"/>
      <c r="R14" s="50"/>
      <c r="S14" s="969"/>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3" t="s">
        <v>54</v>
      </c>
      <c r="B15" s="459"/>
      <c r="C15" s="460"/>
      <c r="D15" s="460"/>
      <c r="E15" s="460"/>
      <c r="F15" s="48"/>
      <c r="G15" s="50"/>
      <c r="H15" s="50"/>
      <c r="I15" s="50"/>
      <c r="J15" s="49"/>
      <c r="K15" s="483"/>
      <c r="L15" s="48"/>
      <c r="M15" s="48"/>
      <c r="N15" s="48"/>
      <c r="O15" s="50"/>
      <c r="P15" s="48"/>
      <c r="Q15" s="50"/>
      <c r="R15" s="50"/>
      <c r="S15" s="970"/>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3" t="s">
        <v>5</v>
      </c>
      <c r="B16" s="122"/>
      <c r="C16" s="118"/>
      <c r="D16" s="118"/>
      <c r="E16" s="118"/>
      <c r="F16" s="118"/>
      <c r="G16" s="164"/>
      <c r="H16" s="164"/>
      <c r="I16" s="164"/>
      <c r="J16" s="125"/>
      <c r="K16" s="965"/>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58" t="s">
        <v>72</v>
      </c>
      <c r="B18" s="98"/>
      <c r="C18" s="99"/>
      <c r="D18" s="99"/>
      <c r="E18" s="99"/>
      <c r="F18" s="484"/>
      <c r="G18" s="485"/>
      <c r="H18" s="485"/>
      <c r="I18" s="485"/>
      <c r="J18" s="486"/>
      <c r="K18" s="966"/>
      <c r="L18" s="484"/>
      <c r="M18" s="484"/>
      <c r="N18" s="484"/>
      <c r="O18" s="485"/>
      <c r="P18" s="485"/>
      <c r="Q18" s="485"/>
      <c r="R18" s="485"/>
      <c r="S18" s="971"/>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Juan Luis Gallego</cp:lastModifiedBy>
  <cp:lastPrinted>2023-11-10T15:14:55Z</cp:lastPrinted>
  <dcterms:created xsi:type="dcterms:W3CDTF">2005-01-25T14:37:28Z</dcterms:created>
  <dcterms:modified xsi:type="dcterms:W3CDTF">2024-11-15T15:28:34Z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