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C:\dev\dev.export.data\resources\templates\"/>
    </mc:Choice>
  </mc:AlternateContent>
  <xr:revisionPtr revIDLastSave="0" documentId="13_ncr:1_{84F6A7A9-A9DF-4353-9957-733D2F1350C5}" xr6:coauthVersionLast="47" xr6:coauthVersionMax="47" xr10:uidLastSave="{00000000-0000-0000-0000-000000000000}"/>
  <bookViews>
    <workbookView xWindow="-108" yWindow="-108" windowWidth="23256" windowHeight="12456" firstSheet="17" activeTab="17" xr2:uid="{CE8DEFAC-B308-4477-9262-3D44CF0D80E1}"/>
  </bookViews>
  <sheets>
    <sheet name="catSMT-app" sheetId="1" r:id="rId1"/>
    <sheet name="BLF-AT" sheetId="2" r:id="rId2"/>
    <sheet name="BLT-AT" sheetId="3" r:id="rId3"/>
    <sheet name="BLT-MD" sheetId="4" r:id="rId4"/>
    <sheet name="BON-AT" sheetId="5" r:id="rId5"/>
    <sheet name="BON-MD" sheetId="6" r:id="rId6"/>
    <sheet name="BOP-AT" sheetId="7" r:id="rId7"/>
    <sheet name="BOP-MD" sheetId="8" r:id="rId8"/>
    <sheet name="BRS-AT" sheetId="9" r:id="rId9"/>
    <sheet name="CER-AT" sheetId="10" r:id="rId10"/>
    <sheet name="COM-MD" sheetId="11" r:id="rId11"/>
    <sheet name="FRI-AT" sheetId="12" r:id="rId12"/>
    <sheet name="KGM-AT" sheetId="13" r:id="rId13"/>
    <sheet name="LTA-AT" sheetId="14" r:id="rId14"/>
    <sheet name="LTA-MD" sheetId="15" r:id="rId15"/>
    <sheet name="MAW-AT" sheetId="16" r:id="rId16"/>
    <sheet name="SSM-AT" sheetId="17" r:id="rId17"/>
    <sheet name="WAH-AT" sheetId="18" r:id="rId18"/>
  </sheets>
  <definedNames>
    <definedName name="_xlnm.Print_Area" localSheetId="0">'catSMT-app'!$A$1:$I$20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A22" i="1"/>
  <c r="L22" i="1" s="1"/>
  <c r="B21" i="1"/>
  <c r="A21" i="1"/>
  <c r="L21" i="1" s="1"/>
  <c r="B20" i="1"/>
  <c r="A20" i="1"/>
  <c r="L20" i="1" s="1"/>
  <c r="B19" i="1"/>
  <c r="A19" i="1"/>
  <c r="L19" i="1" s="1"/>
  <c r="B18" i="1"/>
  <c r="A18" i="1"/>
  <c r="L18" i="1" s="1"/>
  <c r="B17" i="1"/>
  <c r="A17" i="1"/>
  <c r="L17" i="1" s="1"/>
  <c r="B16" i="1"/>
  <c r="A16" i="1"/>
  <c r="L16" i="1" s="1"/>
  <c r="B15" i="1"/>
  <c r="A15" i="1"/>
  <c r="L15" i="1" s="1"/>
  <c r="B14" i="1"/>
  <c r="A14" i="1"/>
  <c r="L14" i="1" s="1"/>
  <c r="B13" i="1"/>
  <c r="A13" i="1"/>
  <c r="L13" i="1" s="1"/>
  <c r="B12" i="1"/>
  <c r="A12" i="1"/>
  <c r="L12" i="1" s="1"/>
  <c r="B11" i="1"/>
  <c r="A11" i="1"/>
  <c r="L11" i="1" s="1"/>
  <c r="B10" i="1"/>
  <c r="A10" i="1"/>
  <c r="L10" i="1" s="1"/>
  <c r="B9" i="1"/>
  <c r="A9" i="1"/>
  <c r="L9" i="1" s="1"/>
  <c r="B8" i="1"/>
  <c r="A8" i="1"/>
  <c r="L8" i="1" s="1"/>
  <c r="B7" i="1"/>
  <c r="A7" i="1"/>
  <c r="L7" i="1" s="1"/>
  <c r="B6" i="1"/>
  <c r="A6" i="1"/>
  <c r="L6" i="1" s="1"/>
  <c r="A1" i="1"/>
</calcChain>
</file>

<file path=xl/sharedStrings.xml><?xml version="1.0" encoding="utf-8"?>
<sst xmlns="http://schemas.openxmlformats.org/spreadsheetml/2006/main" count="65529" uniqueCount="222">
  <si>
    <t>Table</t>
  </si>
  <si>
    <t>A5-</t>
  </si>
  <si>
    <t>Data as of:</t>
  </si>
  <si>
    <t>2025-11-14</t>
  </si>
  <si>
    <t>Tables caption</t>
  </si>
  <si>
    <t>Species</t>
  </si>
  <si>
    <t>Scientific name</t>
  </si>
  <si>
    <t>% weight in Task 1 of Small tunas (1995-2024)</t>
  </si>
  <si>
    <t>Order (#)</t>
  </si>
  <si>
    <t>Stock / area</t>
  </si>
  <si>
    <t>Legend (t2)</t>
  </si>
  <si>
    <t>Thunnus atlanticus</t>
  </si>
  <si>
    <t>AT</t>
  </si>
  <si>
    <t>Auxis rochei</t>
  </si>
  <si>
    <t>a</t>
  </si>
  <si>
    <t>t2ce</t>
  </si>
  <si>
    <t>MD</t>
  </si>
  <si>
    <t>b</t>
  </si>
  <si>
    <t>t2sz</t>
  </si>
  <si>
    <t>Sarda sarda</t>
  </si>
  <si>
    <t>c</t>
  </si>
  <si>
    <t>cas</t>
  </si>
  <si>
    <t>Orcynopsis unicolor</t>
  </si>
  <si>
    <t>no T2 data</t>
  </si>
  <si>
    <t>Scomberomorus brasiliensis</t>
  </si>
  <si>
    <t>t2ce only</t>
  </si>
  <si>
    <t>Scomberomorus regalis</t>
  </si>
  <si>
    <t>t2sz only</t>
  </si>
  <si>
    <t>Scomberomorus commerson</t>
  </si>
  <si>
    <t>cas only</t>
  </si>
  <si>
    <t>Auxis thazard</t>
  </si>
  <si>
    <t>bc</t>
  </si>
  <si>
    <t>t2sz + cas</t>
  </si>
  <si>
    <t>Scomberomorus cavalla</t>
  </si>
  <si>
    <t>ab</t>
  </si>
  <si>
    <t>t2ce + t2sz</t>
  </si>
  <si>
    <t>Euthynnus alletteratus</t>
  </si>
  <si>
    <t>ac</t>
  </si>
  <si>
    <t>t2ce + cas</t>
  </si>
  <si>
    <t>abc</t>
  </si>
  <si>
    <t>all</t>
  </si>
  <si>
    <t>Scomberomorus tritor</t>
  </si>
  <si>
    <t>Scomberomorus maculatus</t>
  </si>
  <si>
    <t>no T1 data</t>
  </si>
  <si>
    <t>Acanthocybium solandri</t>
  </si>
  <si>
    <t>Table 1. BLF-AT region</t>
  </si>
  <si>
    <t>T1 Total</t>
  </si>
  <si>
    <t>Score</t>
  </si>
  <si>
    <t>Stock</t>
  </si>
  <si>
    <t>Status</t>
  </si>
  <si>
    <t>FlagName</t>
  </si>
  <si>
    <t>GearGrp</t>
  </si>
  <si>
    <t>DSet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</si>
  <si>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</si>
  <si>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</si>
  <si>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</si>
  <si>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</si>
  <si>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</si>
  <si>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</si>
  <si>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</si>
  <si>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</si>
  <si>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</si>
  <si>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</si>
  <si>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</si>
  <si>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</si>
  <si>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</si>
  <si>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</si>
  <si>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</si>
  <si>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</si>
  <si>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</si>
  <si>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</si>
  <si>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</si>
  <si>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</si>
  <si>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</si>
  <si>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</si>
  <si>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</si>
  <si>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</si>
  <si>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</si>
  <si>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</si>
  <si>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</si>
  <si>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</si>
  <si>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</si>
  <si>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</si>
  <si>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Rank</t>
  </si>
  <si>
    <t>%</t>
  </si>
  <si>
    <t>%cum</t>
  </si>
  <si>
    <t>Σ</t>
  </si>
  <si>
    <t>BLF</t>
  </si>
  <si>
    <t>ATL</t>
  </si>
  <si>
    <t>CP</t>
  </si>
  <si>
    <t>USA</t>
  </si>
  <si>
    <t>RR</t>
  </si>
  <si>
    <t>t1</t>
  </si>
  <si>
    <t>t2</t>
  </si>
  <si>
    <t/>
  </si>
  <si>
    <t>Venezuela</t>
  </si>
  <si>
    <t>PS</t>
  </si>
  <si>
    <t>EU-France</t>
  </si>
  <si>
    <t>UN</t>
  </si>
  <si>
    <t>-1</t>
  </si>
  <si>
    <t>Brazil</t>
  </si>
  <si>
    <t>HL</t>
  </si>
  <si>
    <t>LL</t>
  </si>
  <si>
    <t>Grenada</t>
  </si>
  <si>
    <t>TR</t>
  </si>
  <si>
    <t>BB</t>
  </si>
  <si>
    <t>NCO</t>
  </si>
  <si>
    <t>Sta Lucia</t>
  </si>
  <si>
    <t>Dominican Republic</t>
  </si>
  <si>
    <t>Cuba</t>
  </si>
  <si>
    <t>Dominica</t>
  </si>
  <si>
    <t>Curaçao</t>
  </si>
  <si>
    <t>St Vincent and Grenadines</t>
  </si>
  <si>
    <t>Jamaica</t>
  </si>
  <si>
    <t>Mexico</t>
  </si>
  <si>
    <t>UK-Bermuda</t>
  </si>
  <si>
    <t>Trinidad and Tobago</t>
  </si>
  <si>
    <t>GN</t>
  </si>
  <si>
    <t>UK-British Virgin Islands</t>
  </si>
  <si>
    <t>TW</t>
  </si>
  <si>
    <t>TP</t>
  </si>
  <si>
    <t>Saint Kitts and Nevis</t>
  </si>
  <si>
    <t>HP</t>
  </si>
  <si>
    <t>TN</t>
  </si>
  <si>
    <t>Canada</t>
  </si>
  <si>
    <t>UK-Turks and Caicos</t>
  </si>
  <si>
    <t>Angola</t>
  </si>
  <si>
    <t>Costa Rica</t>
  </si>
  <si>
    <t>Table 2. BLT-AT region</t>
  </si>
  <si>
    <t>BLT</t>
  </si>
  <si>
    <t>Russian Federation</t>
  </si>
  <si>
    <t>EU-Portugal</t>
  </si>
  <si>
    <t>EU-Lithuania</t>
  </si>
  <si>
    <t>Côte d'Ivoire</t>
  </si>
  <si>
    <t>EU-Germany</t>
  </si>
  <si>
    <t>EU-España</t>
  </si>
  <si>
    <t>Liberia</t>
  </si>
  <si>
    <t>EU-Netherlands</t>
  </si>
  <si>
    <t>Mauritania</t>
  </si>
  <si>
    <t>Table 3. BLT-MD region</t>
  </si>
  <si>
    <t>MED</t>
  </si>
  <si>
    <t>Türkiye</t>
  </si>
  <si>
    <t>Algerie</t>
  </si>
  <si>
    <t>EU-Italy</t>
  </si>
  <si>
    <t>Tunisie</t>
  </si>
  <si>
    <t>EU-Greece</t>
  </si>
  <si>
    <t>Maroc</t>
  </si>
  <si>
    <t>Syria</t>
  </si>
  <si>
    <t>EU-Croatia</t>
  </si>
  <si>
    <t>Palestine</t>
  </si>
  <si>
    <t>EU-Malta</t>
  </si>
  <si>
    <t>Serbia &amp; Montenegro</t>
  </si>
  <si>
    <t>HS</t>
  </si>
  <si>
    <t>Table 4. BON-AT region</t>
  </si>
  <si>
    <t>BON</t>
  </si>
  <si>
    <t>Senegal</t>
  </si>
  <si>
    <t>EU-Latvia</t>
  </si>
  <si>
    <t>Ukraine</t>
  </si>
  <si>
    <t>Togo</t>
  </si>
  <si>
    <t>Gambia</t>
  </si>
  <si>
    <t>S Tomé e Príncipe</t>
  </si>
  <si>
    <t>Argentina</t>
  </si>
  <si>
    <t>Great Britain</t>
  </si>
  <si>
    <t>EU-Ireland</t>
  </si>
  <si>
    <t>Sierra Leone</t>
  </si>
  <si>
    <t>EU-Poland</t>
  </si>
  <si>
    <t>Guinea Ecuatorial</t>
  </si>
  <si>
    <t>NCC</t>
  </si>
  <si>
    <t>Chinese Taipei</t>
  </si>
  <si>
    <t>Gabon</t>
  </si>
  <si>
    <t>Belize</t>
  </si>
  <si>
    <t>Barbados</t>
  </si>
  <si>
    <t>Norway</t>
  </si>
  <si>
    <t>Panama</t>
  </si>
  <si>
    <t>EU-Denmark</t>
  </si>
  <si>
    <t>South Africa</t>
  </si>
  <si>
    <t>Table 5. BON-MD region</t>
  </si>
  <si>
    <t>Egypt</t>
  </si>
  <si>
    <t>Libya</t>
  </si>
  <si>
    <t>NEI (MED)</t>
  </si>
  <si>
    <t>EU-Bulgaria</t>
  </si>
  <si>
    <t>EU-Cyprus</t>
  </si>
  <si>
    <t>Albania</t>
  </si>
  <si>
    <t>Table 6. BOP-AT region</t>
  </si>
  <si>
    <t>BOP</t>
  </si>
  <si>
    <t>Benin</t>
  </si>
  <si>
    <t>Table 7. BOP-MD region</t>
  </si>
  <si>
    <t>Table 8. BRS-AT region</t>
  </si>
  <si>
    <t>BRS</t>
  </si>
  <si>
    <t>Guyana</t>
  </si>
  <si>
    <t>Suriname</t>
  </si>
  <si>
    <t>Table 9. CER-AT region</t>
  </si>
  <si>
    <t>CER</t>
  </si>
  <si>
    <t>Table 10. COM-MD region</t>
  </si>
  <si>
    <t>COM</t>
  </si>
  <si>
    <t>Israel</t>
  </si>
  <si>
    <t>Lebanon</t>
  </si>
  <si>
    <t>Table 11. FRI-AT region</t>
  </si>
  <si>
    <t>FRI</t>
  </si>
  <si>
    <t>Cabo Verde</t>
  </si>
  <si>
    <t>Mixed flags (EU tropical)</t>
  </si>
  <si>
    <t>Ghana</t>
  </si>
  <si>
    <t>El Salvador</t>
  </si>
  <si>
    <t>Guinée Rep</t>
  </si>
  <si>
    <t>Guatemala</t>
  </si>
  <si>
    <t>NEI (ETRO)</t>
  </si>
  <si>
    <t>Table 12. KGM-AT region</t>
  </si>
  <si>
    <t>KGM</t>
  </si>
  <si>
    <t>Namibia</t>
  </si>
  <si>
    <t>Korea Rep</t>
  </si>
  <si>
    <t>Table 13. LTA-AT region</t>
  </si>
  <si>
    <t>LTA</t>
  </si>
  <si>
    <t>UK-Sta Helena</t>
  </si>
  <si>
    <t>Table 14. LTA-MD region</t>
  </si>
  <si>
    <t>Table 15. MAW-AT region</t>
  </si>
  <si>
    <t>MAW</t>
  </si>
  <si>
    <t>Table 16. SSM-AT region</t>
  </si>
  <si>
    <t>SSM</t>
  </si>
  <si>
    <t>Colombia</t>
  </si>
  <si>
    <t>Table 17. WAH-AT region</t>
  </si>
  <si>
    <t>WAH</t>
  </si>
  <si>
    <t>Aruba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</si>
</sst>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0.00"/>
  </numFmts>
  <fonts count="9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</font>
    <font>
      <sz val="9"/>
      <color rgb="FF00B0F0"/>
      <name val="Calibri"/>
      <family val="2"/>
    </font>
    <font>
      <b/>
      <sz val="9"/>
      <color theme="1"/>
      <name val="Calibri"/>
      <family val="2"/>
    </font>
    <font>
      <b/>
      <sz val="11"/>
      <color rgb="FF000000"/>
      <name val="Calibri"/>
    </font>
    <font>
      <u/>
      <sz val="9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E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1" applyNumberFormat="1" applyFont="1" applyBorder="1"/>
    <xf numFmtId="1" fontId="0" fillId="0" borderId="0" xfId="0" applyNumberFormat="1"/>
    <xf numFmtId="0" fontId="4" fillId="3" borderId="1" xfId="0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4" borderId="0" xfId="0" applyFont="1" applyFill="1"/>
    <xf numFmtId="165" fontId="7" fillId="4" borderId="0" xfId="0" applyNumberFormat="1" applyFont="1" applyFill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right"/>
    </xf>
    <xf numFmtId="0" fontId="7" fillId="0" borderId="11" xfId="0" applyFont="1" applyBorder="1"/>
    <xf numFmtId="0" fontId="0" fillId="0" borderId="12" xfId="0" applyBorder="1"/>
    <xf numFmtId="0" fontId="7" fillId="0" borderId="11" xfId="0" applyFont="1" applyBorder="1" applyAlignment="1">
      <alignment horizontal="center"/>
    </xf>
    <xf numFmtId="0" fontId="8" fillId="0" borderId="0" xfId="2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/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1" xfId="0" applyBorder="1" applyAlignment="1"/>
    <xf numFmtId="1" fontId="0" fillId="0" borderId="11" xfId="0" applyNumberFormat="1" applyBorder="1"/>
  </cellXfs>
  <cellStyles count="3">
    <cellStyle name="Lien hypertexte" xfId="2" builtinId="8"/>
    <cellStyle name="Normal" xfId="0" builtinId="0"/>
    <cellStyle name="Pourcentage" xfId="1" builtinId="5"/>
  </cellStyles>
  <dxfs count="1170"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zoomScaleNormal="100" zoomScaleSheetLayoutView="100" workbookViewId="0">
      <selection activeCell="A2" sqref="A2"/>
    </sheetView>
  </sheetViews>
  <sheetFormatPr defaultColWidth="9.1640625" defaultRowHeight="14.45"/>
  <cols>
    <col min="1" max="1" width="14.5" customWidth="1"/>
    <col min="2" max="2" width="12" customWidth="1"/>
    <col min="3" max="3" width="23.6640625" customWidth="1"/>
    <col min="4" max="4" width="27.83203125" customWidth="1"/>
    <col min="5" max="5" width="8.33203125" customWidth="1"/>
    <col min="6" max="6" width="11" customWidth="1"/>
    <col min="8" max="8" width="3.83203125" customWidth="1"/>
    <col min="9" max="9" width="9.6640625" customWidth="1"/>
    <col min="10" max="10" width="3.33203125" customWidth="1"/>
    <col min="12" max="12" width="61.5" customWidth="1"/>
  </cols>
  <sheetData>
    <row r="1" spans="1:12" ht="42.95" customHeight="1">
      <c r="A1" s="39" t="str">
        <f>"Table " &amp; B3&amp;"[a-m] Small tuna species standard SCRS catalogues on statistics (Task 1 and Task 2) of the major ICCAT small tuna species by stock/area, major fishery (flag/gear combinations ranked by order of importance) and year. "&amp;"Only the most important fisheries (representing about 90 to 95 % of Task 1 total catch) are shown." &amp; CHAR(13)&amp;
"For each data series, Task 1 (DSet= 't1', in tonnes) is visualised against its equivalent Task 2 availability (DSet= 't2') scheme. "&amp; "The Task 2 colour scheme, has a concatenation of characters ('a'= T2CE exists; 'b'= T2SZ exists; 'c'= CAS exists) that represents the Task 2 data availability in the ICCAT-DB. See the legend for the colour scheme pattern definitions."</f>
        <v>Table A5-[a-m] Small tuna species standard SCRS catalogues on statistics (Task 1 and Task 2) of the major ICCAT small tuna species by stock/area, major fishery (flag/gear combinations ranked by order of importance) and year. Only the most important fisheries (representing about 90 to 95 % of Task 1 total catch) are shown._x000D_For each data series, Task 1 (DSet= 't1', in tonnes) is visualised against its equivalent Task 2 availability (DSet= 't2') scheme. The Task 2 colour scheme, has a concatenation of characters ('a'= T2CE exists; 'b'= T2SZ exists; 'c'= CAS exists) that represents the Task 2 data availability in the ICCAT-DB. See the legend for the colour scheme pattern definitions.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2">
      <c r="A3" s="7" t="s">
        <v>0</v>
      </c>
      <c r="B3" s="8" t="s">
        <v>1</v>
      </c>
      <c r="C3" s="9" t="s">
        <v>2</v>
      </c>
      <c r="D3" s="10" t="s">
        <v>3</v>
      </c>
      <c r="E3" s="10"/>
      <c r="F3" s="7"/>
      <c r="G3" s="7"/>
      <c r="H3" s="7"/>
      <c r="I3" s="7"/>
      <c r="J3" s="7"/>
      <c r="K3" s="7"/>
      <c r="L3" s="7"/>
    </row>
    <row r="4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1" t="s">
        <v>4</v>
      </c>
    </row>
    <row r="5" spans="1:12">
      <c r="A5" s="12" t="s">
        <v>0</v>
      </c>
      <c r="B5" s="13" t="s">
        <v>5</v>
      </c>
      <c r="C5" s="13" t="s">
        <v>6</v>
      </c>
      <c r="D5" s="14" t="s">
        <v>7</v>
      </c>
      <c r="E5" s="13" t="s">
        <v>8</v>
      </c>
      <c r="F5" s="15" t="s">
        <v>9</v>
      </c>
      <c r="G5" s="7"/>
      <c r="H5" s="37" t="s">
        <v>10</v>
      </c>
      <c r="I5" s="38"/>
      <c r="J5" s="7"/>
      <c r="K5" s="7"/>
      <c r="L5" s="7"/>
    </row>
    <row r="6" spans="1:12">
      <c r="A6" s="7" t="str">
        <f t="shared" ref="A6" si="0">$B$3&amp;"a"</f>
        <v>A5-a</v>
      </c>
      <c r="B6" s="36" t="str">
        <f>HYPERLINK("#'BLF-AT'!A1", "BLF")</f>
        <v>BLF</v>
      </c>
      <c r="C6" s="7" t="s">
        <v>11</v>
      </c>
      <c r="D6" s="16">
        <v>2.5</v>
      </c>
      <c r="E6" s="7">
        <v>9</v>
      </c>
      <c r="F6" s="17" t="s">
        <v>12</v>
      </c>
      <c r="G6" s="7"/>
      <c r="H6" s="7"/>
      <c r="I6" s="7"/>
      <c r="J6" s="7"/>
      <c r="K6" s="7"/>
      <c r="L6" s="11" t="str">
        <f t="shared" ref="L6:L22" si="1">"Table "&amp; A6&amp; " SCRS catalogue: "&amp;B6&amp;"["&amp;F6&amp;"] ("&amp;C6&amp;")"</f>
        <v>Table A5-a SCRS catalogue: BLF[AT] (Thunnus atlanticus)</v>
      </c>
    </row>
    <row r="7" spans="1:12">
      <c r="A7" s="7" t="str">
        <f>$B$3&amp;"b"</f>
        <v>A5-b</v>
      </c>
      <c r="B7" s="36" t="str">
        <f>HYPERLINK("#'BLT-AT'!A1", "BLT")</f>
        <v>BLT</v>
      </c>
      <c r="C7" s="7" t="s">
        <v>13</v>
      </c>
      <c r="D7" s="16">
        <v>4.5</v>
      </c>
      <c r="E7" s="7">
        <v>6</v>
      </c>
      <c r="F7" s="17" t="s">
        <v>12</v>
      </c>
      <c r="G7" s="7"/>
      <c r="H7" s="23" t="s">
        <v>14</v>
      </c>
      <c r="I7" s="18" t="s">
        <v>15</v>
      </c>
      <c r="J7" s="7"/>
      <c r="K7" s="7"/>
      <c r="L7" s="11" t="str">
        <f t="shared" si="1"/>
        <v>Table A5-b SCRS catalogue: BLT[AT] (Auxis rochei)</v>
      </c>
    </row>
    <row r="8" spans="1:12">
      <c r="A8" s="7" t="str">
        <f>$B$3&amp;"c"</f>
        <v>A5-c</v>
      </c>
      <c r="B8" s="36" t="str">
        <f>HYPERLINK("#'BLT-MD'!A1", "BLT")</f>
        <v>BLT</v>
      </c>
      <c r="C8" s="7" t="s">
        <v>13</v>
      </c>
      <c r="D8" s="7"/>
      <c r="E8" s="7"/>
      <c r="F8" s="17" t="s">
        <v>16</v>
      </c>
      <c r="G8" s="7"/>
      <c r="H8" s="23" t="s">
        <v>17</v>
      </c>
      <c r="I8" s="18" t="s">
        <v>18</v>
      </c>
      <c r="J8" s="7"/>
      <c r="K8" s="7"/>
      <c r="L8" s="11" t="str">
        <f t="shared" si="1"/>
        <v>Table A5-c SCRS catalogue: BLT[MD] (Auxis rochei)</v>
      </c>
    </row>
    <row r="9" spans="1:12">
      <c r="A9" s="7" t="str">
        <f>$B$3&amp;"d"</f>
        <v>A5-d</v>
      </c>
      <c r="B9" s="36" t="str">
        <f>HYPERLINK("#'BON-AT'!A1", "BON")</f>
        <v>BON</v>
      </c>
      <c r="C9" s="7" t="s">
        <v>19</v>
      </c>
      <c r="D9" s="16">
        <v>32.700000000000003</v>
      </c>
      <c r="E9" s="7">
        <v>1</v>
      </c>
      <c r="F9" s="17" t="s">
        <v>12</v>
      </c>
      <c r="G9" s="7"/>
      <c r="H9" s="23" t="s">
        <v>20</v>
      </c>
      <c r="I9" s="18" t="s">
        <v>21</v>
      </c>
      <c r="J9" s="7"/>
      <c r="K9" s="7"/>
      <c r="L9" s="11" t="str">
        <f t="shared" si="1"/>
        <v>Table A5-d SCRS catalogue: BON[AT] (Sarda sarda)</v>
      </c>
    </row>
    <row r="10" spans="1:12">
      <c r="A10" s="7" t="str">
        <f>$B$3&amp;"e"</f>
        <v>A5-e</v>
      </c>
      <c r="B10" s="36" t="str">
        <f>HYPERLINK("#'BON-MD'!A1", "BON")</f>
        <v>BON</v>
      </c>
      <c r="C10" s="7" t="s">
        <v>19</v>
      </c>
      <c r="D10" s="7"/>
      <c r="E10" s="7"/>
      <c r="F10" s="17" t="s">
        <v>16</v>
      </c>
      <c r="G10" s="7"/>
      <c r="H10" s="7"/>
      <c r="I10" s="7"/>
      <c r="J10" s="7"/>
      <c r="K10" s="7"/>
      <c r="L10" s="11" t="str">
        <f t="shared" si="1"/>
        <v>Table A5-e SCRS catalogue: BON[MD] (Sarda sarda)</v>
      </c>
    </row>
    <row r="11" spans="1:12">
      <c r="A11" s="7" t="str">
        <f>$B$3&amp;"f"</f>
        <v>A5-f</v>
      </c>
      <c r="B11" s="36" t="str">
        <f>HYPERLINK("#'BOP-AT'!A1", "BOP")</f>
        <v>BOP</v>
      </c>
      <c r="C11" s="7" t="s">
        <v>22</v>
      </c>
      <c r="D11" s="16">
        <v>0.6</v>
      </c>
      <c r="E11" s="7">
        <v>12</v>
      </c>
      <c r="F11" s="17" t="s">
        <v>12</v>
      </c>
      <c r="G11" s="7"/>
      <c r="H11" s="7"/>
      <c r="I11" s="7"/>
      <c r="J11" s="7"/>
      <c r="K11" s="7"/>
      <c r="L11" s="11" t="str">
        <f t="shared" si="1"/>
        <v>Table A5-f SCRS catalogue: BOP[AT] (Orcynopsis unicolor)</v>
      </c>
    </row>
    <row r="12" spans="1:12">
      <c r="A12" s="7" t="str">
        <f>$B$3&amp;"g"</f>
        <v>A5-g</v>
      </c>
      <c r="B12" s="36" t="str">
        <f>HYPERLINK("#'BOP-MD'!A1", "BOP")</f>
        <v>BOP</v>
      </c>
      <c r="C12" s="7" t="s">
        <v>22</v>
      </c>
      <c r="D12" s="7"/>
      <c r="E12" s="7"/>
      <c r="F12" s="17" t="s">
        <v>16</v>
      </c>
      <c r="G12" s="7"/>
      <c r="H12" s="19">
        <v>-1</v>
      </c>
      <c r="I12" s="20" t="s">
        <v>23</v>
      </c>
      <c r="J12" s="7"/>
      <c r="K12" s="7"/>
      <c r="L12" s="11" t="str">
        <f t="shared" si="1"/>
        <v>Table A5-g SCRS catalogue: BOP[MD] (Orcynopsis unicolor)</v>
      </c>
    </row>
    <row r="13" spans="1:12">
      <c r="A13" s="7" t="str">
        <f>$B$3&amp;"h"</f>
        <v>A5-h</v>
      </c>
      <c r="B13" s="36" t="str">
        <f>HYPERLINK("#'BRS-AT'!A1", "BRS")</f>
        <v>BRS</v>
      </c>
      <c r="C13" s="7" t="s">
        <v>24</v>
      </c>
      <c r="D13" s="16">
        <v>2.8</v>
      </c>
      <c r="E13" s="7">
        <v>8</v>
      </c>
      <c r="F13" s="17" t="s">
        <v>12</v>
      </c>
      <c r="G13" s="7"/>
      <c r="H13" s="24" t="s">
        <v>14</v>
      </c>
      <c r="I13" s="21" t="s">
        <v>25</v>
      </c>
      <c r="J13" s="7"/>
      <c r="K13" s="7"/>
      <c r="L13" s="11" t="str">
        <f t="shared" si="1"/>
        <v>Table A5-h SCRS catalogue: BRS[AT] (Scomberomorus brasiliensis)</v>
      </c>
    </row>
    <row r="14" spans="1:12">
      <c r="A14" s="7" t="str">
        <f>$B$3&amp;"i"</f>
        <v>A5-i</v>
      </c>
      <c r="B14" s="36" t="str">
        <f>HYPERLINK("#'CER-AT'!A1", "CER")</f>
        <v>CER</v>
      </c>
      <c r="C14" s="7" t="s">
        <v>26</v>
      </c>
      <c r="D14" s="16">
        <v>0</v>
      </c>
      <c r="E14" s="7">
        <v>13</v>
      </c>
      <c r="F14" s="17" t="s">
        <v>12</v>
      </c>
      <c r="G14" s="7"/>
      <c r="H14" s="24" t="s">
        <v>17</v>
      </c>
      <c r="I14" s="21" t="s">
        <v>27</v>
      </c>
      <c r="J14" s="7"/>
      <c r="K14" s="7"/>
      <c r="L14" s="11" t="str">
        <f t="shared" si="1"/>
        <v>Table A5-i SCRS catalogue: CER[AT] (Scomberomorus regalis)</v>
      </c>
    </row>
    <row r="15" spans="1:12">
      <c r="A15" s="7" t="str">
        <f>$B$3&amp;"j"</f>
        <v>A5-j</v>
      </c>
      <c r="B15" s="36" t="str">
        <f>HYPERLINK("#'COM-MD'!A1", "COM")</f>
        <v>COM</v>
      </c>
      <c r="C15" s="7" t="s">
        <v>28</v>
      </c>
      <c r="D15" s="16">
        <v>0.9</v>
      </c>
      <c r="E15" s="7">
        <v>11</v>
      </c>
      <c r="F15" s="17" t="s">
        <v>16</v>
      </c>
      <c r="G15" s="7"/>
      <c r="H15" s="24" t="s">
        <v>20</v>
      </c>
      <c r="I15" s="21" t="s">
        <v>29</v>
      </c>
      <c r="J15" s="7"/>
      <c r="K15" s="7"/>
      <c r="L15" s="11" t="str">
        <f t="shared" si="1"/>
        <v>Table A5-j SCRS catalogue: COM[MD] (Scomberomorus commerson)</v>
      </c>
    </row>
    <row r="16" spans="1:12">
      <c r="A16" s="7" t="str">
        <f>$B$3&amp;"k"</f>
        <v>A5-k</v>
      </c>
      <c r="B16" s="36" t="str">
        <f>HYPERLINK("#'FRI-AT'!A1", "FRI")</f>
        <v>FRI</v>
      </c>
      <c r="C16" s="7" t="s">
        <v>30</v>
      </c>
      <c r="D16" s="16">
        <v>12.7</v>
      </c>
      <c r="E16" s="7">
        <v>3</v>
      </c>
      <c r="F16" s="17" t="s">
        <v>12</v>
      </c>
      <c r="G16" s="7"/>
      <c r="H16" s="24" t="s">
        <v>31</v>
      </c>
      <c r="I16" s="21" t="s">
        <v>32</v>
      </c>
      <c r="J16" s="7"/>
      <c r="K16" s="7"/>
      <c r="L16" s="11" t="str">
        <f t="shared" si="1"/>
        <v>Table A5-k SCRS catalogue: FRI[AT] (Auxis thazard)</v>
      </c>
    </row>
    <row r="17" spans="1:12">
      <c r="A17" s="7" t="str">
        <f>$B$3&amp;"l"</f>
        <v>A5-l</v>
      </c>
      <c r="B17" s="36" t="str">
        <f>HYPERLINK("#'KGM-AT'!A1", "KGM")</f>
        <v>KGM</v>
      </c>
      <c r="C17" s="7" t="s">
        <v>33</v>
      </c>
      <c r="D17" s="16">
        <v>11.6</v>
      </c>
      <c r="E17" s="7">
        <v>4</v>
      </c>
      <c r="F17" s="17" t="s">
        <v>12</v>
      </c>
      <c r="G17" s="7"/>
      <c r="H17" s="24" t="s">
        <v>34</v>
      </c>
      <c r="I17" s="21" t="s">
        <v>35</v>
      </c>
      <c r="J17" s="7"/>
      <c r="K17" s="7"/>
      <c r="L17" s="11" t="str">
        <f t="shared" si="1"/>
        <v>Table A5-l SCRS catalogue: KGM[AT] (Scomberomorus cavalla)</v>
      </c>
    </row>
    <row r="18" spans="1:12">
      <c r="A18" s="7" t="str">
        <f>$B$3&amp;"m"</f>
        <v>A5-m</v>
      </c>
      <c r="B18" s="36" t="str">
        <f>HYPERLINK("#'LTA-AT'!A1", "LTA")</f>
        <v>LTA</v>
      </c>
      <c r="C18" s="7" t="s">
        <v>36</v>
      </c>
      <c r="D18" s="16">
        <v>17.600000000000001</v>
      </c>
      <c r="E18" s="7">
        <v>2</v>
      </c>
      <c r="F18" s="17" t="s">
        <v>12</v>
      </c>
      <c r="G18" s="7"/>
      <c r="H18" s="24" t="s">
        <v>37</v>
      </c>
      <c r="I18" s="21" t="s">
        <v>38</v>
      </c>
      <c r="J18" s="7"/>
      <c r="K18" s="7"/>
      <c r="L18" s="11" t="str">
        <f t="shared" si="1"/>
        <v>Table A5-m SCRS catalogue: LTA[AT] (Euthynnus alletteratus)</v>
      </c>
    </row>
    <row r="19" spans="1:12">
      <c r="A19" s="7" t="str">
        <f>$B$3&amp;"n"</f>
        <v>A5-n</v>
      </c>
      <c r="B19" s="36" t="str">
        <f>HYPERLINK("#'LTA-MD'!A1", "LTA")</f>
        <v>LTA</v>
      </c>
      <c r="C19" s="7" t="s">
        <v>36</v>
      </c>
      <c r="D19" s="7"/>
      <c r="E19" s="7"/>
      <c r="F19" s="17" t="s">
        <v>16</v>
      </c>
      <c r="G19" s="7"/>
      <c r="H19" s="25" t="s">
        <v>39</v>
      </c>
      <c r="I19" s="22" t="s">
        <v>40</v>
      </c>
      <c r="J19" s="7"/>
      <c r="K19" s="7"/>
      <c r="L19" s="11" t="str">
        <f t="shared" si="1"/>
        <v>Table A5-n SCRS catalogue: LTA[MD] (Euthynnus alletteratus)</v>
      </c>
    </row>
    <row r="20" spans="1:12">
      <c r="A20" s="7" t="str">
        <f>$B$3&amp;"o"</f>
        <v>A5-o</v>
      </c>
      <c r="B20" s="36" t="str">
        <f>HYPERLINK("#'MAW-AT'!A1", "MAW")</f>
        <v>MAW</v>
      </c>
      <c r="C20" s="7" t="s">
        <v>41</v>
      </c>
      <c r="D20" s="16">
        <v>1.6</v>
      </c>
      <c r="E20" s="7">
        <v>10</v>
      </c>
      <c r="F20" s="17" t="s">
        <v>12</v>
      </c>
      <c r="G20" s="7"/>
      <c r="H20" s="7"/>
      <c r="I20" s="7"/>
      <c r="J20" s="7"/>
      <c r="K20" s="7"/>
      <c r="L20" s="11" t="str">
        <f t="shared" si="1"/>
        <v>Table A5-o SCRS catalogue: MAW[AT] (Scomberomorus tritor)</v>
      </c>
    </row>
    <row r="21" spans="1:12">
      <c r="A21" s="7" t="str">
        <f>$B$3&amp;"p"</f>
        <v>A5-p</v>
      </c>
      <c r="B21" s="36" t="str">
        <f>HYPERLINK("#'SSM-AT'!A1", "SSM")</f>
        <v>SSM</v>
      </c>
      <c r="C21" s="7" t="s">
        <v>42</v>
      </c>
      <c r="D21" s="16">
        <v>8.9</v>
      </c>
      <c r="E21" s="7">
        <v>5</v>
      </c>
      <c r="F21" s="17" t="s">
        <v>12</v>
      </c>
      <c r="G21" s="7"/>
      <c r="H21" s="5"/>
      <c r="I21" s="23" t="s">
        <v>43</v>
      </c>
      <c r="J21" s="7"/>
      <c r="K21" s="7"/>
      <c r="L21" s="11" t="str">
        <f t="shared" si="1"/>
        <v>Table A5-p SCRS catalogue: SSM[AT] (Scomberomorus maculatus)</v>
      </c>
    </row>
    <row r="22" spans="1:12">
      <c r="A22" s="7" t="str">
        <f>$B$3&amp;"q"</f>
        <v>A5-q</v>
      </c>
      <c r="B22" s="36" t="str">
        <f>HYPERLINK("#'WAH-AT'!A1", "WAH")</f>
        <v>WAH</v>
      </c>
      <c r="C22" s="7" t="s">
        <v>44</v>
      </c>
      <c r="D22" s="16">
        <v>3.5</v>
      </c>
      <c r="E22" s="7">
        <v>7</v>
      </c>
      <c r="F22" s="17" t="s">
        <v>12</v>
      </c>
      <c r="G22" s="7"/>
      <c r="H22" s="7"/>
      <c r="I22" s="7"/>
      <c r="J22" s="7"/>
      <c r="K22" s="7"/>
      <c r="L22" s="11" t="str">
        <f t="shared" si="1"/>
        <v>Table A5-q SCRS catalogue: WAH[AT] (Acanthocybium solandri)</v>
      </c>
    </row>
    <row r="23" spans="1:12">
      <c r="D23" s="2"/>
      <c r="E23" s="3"/>
      <c r="L23" s="1"/>
    </row>
    <row r="24" spans="1:12">
      <c r="D24" s="2"/>
      <c r="E24" s="3"/>
      <c r="L24" s="1"/>
    </row>
    <row r="25" spans="1:12">
      <c r="D25" s="2"/>
      <c r="E25" s="3"/>
      <c r="L25" s="1"/>
    </row>
    <row r="26" spans="1:12">
      <c r="D26" s="2"/>
      <c r="E26" s="3"/>
      <c r="L26" s="1"/>
    </row>
    <row r="27" spans="1:12">
      <c r="D27" s="4"/>
      <c r="E27" s="3"/>
      <c r="L27" s="1"/>
    </row>
    <row r="28" spans="1:12">
      <c r="D28" s="2"/>
      <c r="E28" s="3"/>
      <c r="L28" s="1"/>
    </row>
    <row r="29" spans="1:12">
      <c r="D29" s="2"/>
      <c r="E29" s="3"/>
      <c r="L29" s="1"/>
    </row>
    <row r="30" spans="1:12">
      <c r="D30" s="2"/>
      <c r="E30" s="3"/>
      <c r="L30" s="1"/>
    </row>
    <row r="31" spans="1:12">
      <c r="D31" s="2"/>
      <c r="L31" s="1"/>
    </row>
    <row r="32" spans="1:12">
      <c r="D32" s="2"/>
      <c r="L32" s="1"/>
    </row>
  </sheetData>
  <mergeCells count="2">
    <mergeCell ref="H5:I5"/>
    <mergeCell ref="A1:L1"/>
  </mergeCells>
  <conditionalFormatting sqref="H12:H19">
    <cfRule type="cellIs" dxfId="1169" priority="1" operator="equal">
      <formula>-1</formula>
    </cfRule>
  </conditionalFormatting>
  <conditionalFormatting sqref="H12:H19">
    <cfRule type="cellIs" dxfId="1168" priority="2" operator="equal">
      <formula>"a"</formula>
    </cfRule>
  </conditionalFormatting>
  <conditionalFormatting sqref="H12:H19">
    <cfRule type="cellIs" dxfId="1167" priority="3" operator="equal">
      <formula>"b"</formula>
    </cfRule>
  </conditionalFormatting>
  <conditionalFormatting sqref="H12:H19">
    <cfRule type="cellIs" dxfId="1166" priority="4" operator="equal">
      <formula>"c"</formula>
    </cfRule>
  </conditionalFormatting>
  <conditionalFormatting sqref="H12:H19">
    <cfRule type="cellIs" dxfId="1165" priority="5" operator="equal">
      <formula>"bc"</formula>
    </cfRule>
  </conditionalFormatting>
  <conditionalFormatting sqref="H12:H19">
    <cfRule type="cellIs" dxfId="1164" priority="6" operator="equal">
      <formula>"ab"</formula>
    </cfRule>
  </conditionalFormatting>
  <conditionalFormatting sqref="H12:H19">
    <cfRule type="cellIs" dxfId="1163" priority="7" operator="equal">
      <formula>"ac"</formula>
    </cfRule>
  </conditionalFormatting>
  <conditionalFormatting sqref="H12:H19">
    <cfRule type="cellIs" dxfId="1162" priority="8" operator="equal">
      <formula>"abc"</formula>
    </cfRule>
  </conditionalFormatting>
  <pageMargins left="0.7" right="0.7" top="0.75" bottom="0.75" header="0.3" footer="0.3"/>
  <pageSetup paperSize="9" scale="74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79646"/>
  </sheetPr>
  <dimension ref="A1:AN41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191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429</v>
      </c>
      <c r="H2" s="44">
        <v>280.2</v>
      </c>
      <c r="I2" s="44">
        <v>251.1</v>
      </c>
      <c r="J2" s="44">
        <v>250.6</v>
      </c>
      <c r="K2" s="44">
        <v>1</v>
      </c>
      <c r="L2" s="44">
        <v>4.0999999999999996</v>
      </c>
      <c r="M2" s="44">
        <v>5.81</v>
      </c>
      <c r="N2" s="44">
        <v>0.8</v>
      </c>
      <c r="O2" s="44">
        <v>1.905</v>
      </c>
      <c r="P2" s="44">
        <v>0.67400000000000004</v>
      </c>
      <c r="Q2" s="44">
        <v>0.57099999999999995</v>
      </c>
      <c r="R2" s="44">
        <v>1.026</v>
      </c>
      <c r="S2" s="44">
        <v>0.43</v>
      </c>
      <c r="T2" s="44">
        <v>6.4000000000000001E-2</v>
      </c>
      <c r="U2" s="44">
        <v>0.36399999999999999</v>
      </c>
      <c r="V2" s="44">
        <v>0.20100000000000001</v>
      </c>
      <c r="W2" s="44">
        <v>1.61</v>
      </c>
      <c r="X2" s="44">
        <v>7.2999999999999995E-2</v>
      </c>
      <c r="Y2" s="44">
        <v>0.308</v>
      </c>
      <c r="Z2" s="44">
        <v>0.90300000000000002</v>
      </c>
      <c r="AA2" s="44">
        <v>0.96799999999999997</v>
      </c>
      <c r="AB2" s="44">
        <v>0.44</v>
      </c>
      <c r="AC2" s="44">
        <v>0.61499999999999999</v>
      </c>
      <c r="AD2" s="44">
        <v>0.57599999999999996</v>
      </c>
      <c r="AE2" s="44">
        <v>0.84299999999999997</v>
      </c>
      <c r="AF2" s="44">
        <v>0.2</v>
      </c>
      <c r="AG2" s="44">
        <v>0.105</v>
      </c>
      <c r="AH2" s="44">
        <v>0.11600000000000001</v>
      </c>
      <c r="AI2" s="44">
        <v>0.126</v>
      </c>
      <c r="AJ2" s="44">
        <v>0.27500000000000002</v>
      </c>
    </row>
    <row r="3" spans="1:40">
      <c r="A3" s="26" t="s">
        <v>47</v>
      </c>
      <c r="B3" s="27">
        <v>0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192</v>
      </c>
      <c r="B5" t="s">
        <v>88</v>
      </c>
      <c r="C5" t="s">
        <v>89</v>
      </c>
      <c r="D5" t="s">
        <v>97</v>
      </c>
      <c r="E5" t="s">
        <v>98</v>
      </c>
      <c r="F5" t="s">
        <v>92</v>
      </c>
      <c r="G5" s="32">
        <v>400</v>
      </c>
      <c r="H5" s="32">
        <v>250</v>
      </c>
      <c r="I5" s="32">
        <v>250</v>
      </c>
      <c r="J5" s="32">
        <v>250</v>
      </c>
      <c r="K5" s="32" t="s">
        <v>94</v>
      </c>
      <c r="L5" s="32" t="s">
        <v>94</v>
      </c>
      <c r="M5" s="32" t="s">
        <v>94</v>
      </c>
      <c r="N5" s="32" t="s">
        <v>94</v>
      </c>
      <c r="O5" s="32" t="s">
        <v>94</v>
      </c>
      <c r="P5" s="32" t="s">
        <v>94</v>
      </c>
      <c r="Q5" s="32" t="s">
        <v>94</v>
      </c>
      <c r="R5" s="32" t="s">
        <v>94</v>
      </c>
      <c r="S5" s="32" t="s">
        <v>94</v>
      </c>
      <c r="T5" s="32" t="s">
        <v>94</v>
      </c>
      <c r="U5" s="32" t="s">
        <v>94</v>
      </c>
      <c r="V5" s="32" t="s">
        <v>94</v>
      </c>
      <c r="W5" s="32" t="s">
        <v>94</v>
      </c>
      <c r="X5" s="32" t="s">
        <v>94</v>
      </c>
      <c r="Y5" s="32" t="s">
        <v>94</v>
      </c>
      <c r="Z5" s="32" t="s">
        <v>94</v>
      </c>
      <c r="AA5" s="32" t="s">
        <v>94</v>
      </c>
      <c r="AB5" s="32" t="s">
        <v>94</v>
      </c>
      <c r="AC5" s="32" t="s">
        <v>94</v>
      </c>
      <c r="AD5" s="32" t="s">
        <v>94</v>
      </c>
      <c r="AE5" s="32" t="s">
        <v>94</v>
      </c>
      <c r="AF5" s="32" t="s">
        <v>94</v>
      </c>
      <c r="AG5" s="32" t="s">
        <v>94</v>
      </c>
      <c r="AH5" s="32" t="s">
        <v>94</v>
      </c>
      <c r="AI5" s="32" t="s">
        <v>94</v>
      </c>
      <c r="AJ5" s="32" t="s">
        <v>94</v>
      </c>
      <c r="AK5">
        <v>1</v>
      </c>
      <c r="AL5" s="30">
        <v>93.12</v>
      </c>
      <c r="AM5" s="30">
        <v>93.12</v>
      </c>
      <c r="AN5" s="4">
        <v>1150</v>
      </c>
    </row>
    <row r="6" spans="1:40">
      <c r="A6" t="s">
        <v>192</v>
      </c>
      <c r="B6" t="s">
        <v>88</v>
      </c>
      <c r="C6" t="s">
        <v>89</v>
      </c>
      <c r="D6" t="s">
        <v>97</v>
      </c>
      <c r="E6" t="s">
        <v>98</v>
      </c>
      <c r="F6" t="s">
        <v>93</v>
      </c>
      <c r="G6" s="32" t="s">
        <v>99</v>
      </c>
      <c r="H6" s="32" t="s">
        <v>99</v>
      </c>
      <c r="I6" s="32" t="s">
        <v>99</v>
      </c>
      <c r="J6" s="32" t="s">
        <v>99</v>
      </c>
      <c r="K6" s="32" t="s">
        <v>94</v>
      </c>
      <c r="L6" s="32" t="s">
        <v>94</v>
      </c>
      <c r="M6" s="32" t="s">
        <v>94</v>
      </c>
      <c r="N6" s="32" t="s">
        <v>94</v>
      </c>
      <c r="O6" s="32" t="s">
        <v>94</v>
      </c>
      <c r="P6" s="32" t="s">
        <v>94</v>
      </c>
      <c r="Q6" s="32" t="s">
        <v>94</v>
      </c>
      <c r="R6" s="32" t="s">
        <v>94</v>
      </c>
      <c r="S6" s="32" t="s">
        <v>94</v>
      </c>
      <c r="T6" s="32" t="s">
        <v>94</v>
      </c>
      <c r="U6" s="32" t="s">
        <v>94</v>
      </c>
      <c r="V6" s="32" t="s">
        <v>94</v>
      </c>
      <c r="W6" s="32" t="s">
        <v>94</v>
      </c>
      <c r="X6" s="32" t="s">
        <v>94</v>
      </c>
      <c r="Y6" s="32" t="s">
        <v>94</v>
      </c>
      <c r="Z6" s="32" t="s">
        <v>94</v>
      </c>
      <c r="AA6" s="32" t="s">
        <v>94</v>
      </c>
      <c r="AB6" s="32" t="s">
        <v>94</v>
      </c>
      <c r="AC6" s="32" t="s">
        <v>94</v>
      </c>
      <c r="AD6" s="32" t="s">
        <v>94</v>
      </c>
      <c r="AE6" s="32" t="s">
        <v>94</v>
      </c>
      <c r="AF6" s="32" t="s">
        <v>94</v>
      </c>
      <c r="AG6" s="32" t="s">
        <v>94</v>
      </c>
      <c r="AH6" s="32" t="s">
        <v>94</v>
      </c>
      <c r="AI6" s="32" t="s">
        <v>94</v>
      </c>
      <c r="AJ6" s="32" t="s">
        <v>94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192</v>
      </c>
      <c r="B7" t="s">
        <v>88</v>
      </c>
      <c r="C7" t="s">
        <v>106</v>
      </c>
      <c r="D7" t="s">
        <v>108</v>
      </c>
      <c r="E7" t="s">
        <v>98</v>
      </c>
      <c r="F7" t="s">
        <v>92</v>
      </c>
      <c r="G7" s="32">
        <v>29</v>
      </c>
      <c r="H7" s="32">
        <v>29</v>
      </c>
      <c r="I7" s="32" t="s">
        <v>94</v>
      </c>
      <c r="J7" s="32" t="s">
        <v>94</v>
      </c>
      <c r="K7" s="32" t="s">
        <v>94</v>
      </c>
      <c r="L7" s="32" t="s">
        <v>94</v>
      </c>
      <c r="M7" s="32" t="s">
        <v>94</v>
      </c>
      <c r="N7" s="32" t="s">
        <v>94</v>
      </c>
      <c r="O7" s="32" t="s">
        <v>94</v>
      </c>
      <c r="P7" s="32" t="s">
        <v>94</v>
      </c>
      <c r="Q7" s="32" t="s">
        <v>94</v>
      </c>
      <c r="R7" s="32" t="s">
        <v>94</v>
      </c>
      <c r="S7" s="32" t="s">
        <v>94</v>
      </c>
      <c r="T7" s="32" t="s">
        <v>94</v>
      </c>
      <c r="U7" s="32" t="s">
        <v>94</v>
      </c>
      <c r="V7" s="32" t="s">
        <v>94</v>
      </c>
      <c r="W7" s="32" t="s">
        <v>94</v>
      </c>
      <c r="X7" s="32" t="s">
        <v>94</v>
      </c>
      <c r="Y7" s="32" t="s">
        <v>94</v>
      </c>
      <c r="Z7" s="32" t="s">
        <v>94</v>
      </c>
      <c r="AA7" s="32" t="s">
        <v>94</v>
      </c>
      <c r="AB7" s="32" t="s">
        <v>94</v>
      </c>
      <c r="AC7" s="32" t="s">
        <v>94</v>
      </c>
      <c r="AD7" s="32" t="s">
        <v>94</v>
      </c>
      <c r="AE7" s="32" t="s">
        <v>94</v>
      </c>
      <c r="AF7" s="32" t="s">
        <v>94</v>
      </c>
      <c r="AG7" s="32" t="s">
        <v>94</v>
      </c>
      <c r="AH7" s="32" t="s">
        <v>94</v>
      </c>
      <c r="AI7" s="32" t="s">
        <v>94</v>
      </c>
      <c r="AJ7" s="32" t="s">
        <v>94</v>
      </c>
      <c r="AK7">
        <v>2</v>
      </c>
      <c r="AL7" s="30">
        <v>4.7</v>
      </c>
      <c r="AM7" s="30">
        <v>97.81</v>
      </c>
      <c r="AN7" s="4">
        <v>58</v>
      </c>
    </row>
    <row r="8" spans="1:40">
      <c r="A8" t="s">
        <v>192</v>
      </c>
      <c r="B8" t="s">
        <v>88</v>
      </c>
      <c r="C8" t="s">
        <v>106</v>
      </c>
      <c r="D8" t="s">
        <v>108</v>
      </c>
      <c r="E8" t="s">
        <v>98</v>
      </c>
      <c r="F8" t="s">
        <v>93</v>
      </c>
      <c r="G8" s="32" t="s">
        <v>99</v>
      </c>
      <c r="H8" s="32" t="s">
        <v>99</v>
      </c>
      <c r="I8" s="32" t="s">
        <v>94</v>
      </c>
      <c r="J8" s="32" t="s">
        <v>94</v>
      </c>
      <c r="K8" s="32" t="s">
        <v>94</v>
      </c>
      <c r="L8" s="32" t="s">
        <v>94</v>
      </c>
      <c r="M8" s="32" t="s">
        <v>94</v>
      </c>
      <c r="N8" s="32" t="s">
        <v>94</v>
      </c>
      <c r="O8" s="32" t="s">
        <v>94</v>
      </c>
      <c r="P8" s="32" t="s">
        <v>94</v>
      </c>
      <c r="Q8" s="32" t="s">
        <v>94</v>
      </c>
      <c r="R8" s="32" t="s">
        <v>94</v>
      </c>
      <c r="S8" s="32" t="s">
        <v>94</v>
      </c>
      <c r="T8" s="32" t="s">
        <v>94</v>
      </c>
      <c r="U8" s="32" t="s">
        <v>94</v>
      </c>
      <c r="V8" s="32" t="s">
        <v>94</v>
      </c>
      <c r="W8" s="32" t="s">
        <v>94</v>
      </c>
      <c r="X8" s="32" t="s">
        <v>94</v>
      </c>
      <c r="Y8" s="32" t="s">
        <v>94</v>
      </c>
      <c r="Z8" s="32" t="s">
        <v>94</v>
      </c>
      <c r="AA8" s="32" t="s">
        <v>94</v>
      </c>
      <c r="AB8" s="32" t="s">
        <v>94</v>
      </c>
      <c r="AC8" s="32" t="s">
        <v>94</v>
      </c>
      <c r="AD8" s="32" t="s">
        <v>94</v>
      </c>
      <c r="AE8" s="32" t="s">
        <v>94</v>
      </c>
      <c r="AF8" s="32" t="s">
        <v>94</v>
      </c>
      <c r="AG8" s="32" t="s">
        <v>94</v>
      </c>
      <c r="AH8" s="32" t="s">
        <v>94</v>
      </c>
      <c r="AI8" s="32" t="s">
        <v>94</v>
      </c>
      <c r="AJ8" s="32" t="s">
        <v>94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192</v>
      </c>
      <c r="B9" t="s">
        <v>88</v>
      </c>
      <c r="C9" t="s">
        <v>106</v>
      </c>
      <c r="D9" t="s">
        <v>107</v>
      </c>
      <c r="E9" t="s">
        <v>101</v>
      </c>
      <c r="F9" t="s">
        <v>92</v>
      </c>
      <c r="G9" s="32" t="s">
        <v>94</v>
      </c>
      <c r="H9" s="32" t="s">
        <v>94</v>
      </c>
      <c r="I9" s="32" t="s">
        <v>94</v>
      </c>
      <c r="J9" s="32" t="s">
        <v>94</v>
      </c>
      <c r="K9" s="32" t="s">
        <v>94</v>
      </c>
      <c r="L9" s="32">
        <v>3.2</v>
      </c>
      <c r="M9" s="32">
        <v>5.41</v>
      </c>
      <c r="N9" s="32">
        <v>0.5</v>
      </c>
      <c r="O9" s="32" t="s">
        <v>94</v>
      </c>
      <c r="P9" s="32" t="s">
        <v>94</v>
      </c>
      <c r="Q9" s="32" t="s">
        <v>94</v>
      </c>
      <c r="R9" s="32" t="s">
        <v>94</v>
      </c>
      <c r="S9" s="32" t="s">
        <v>94</v>
      </c>
      <c r="T9" s="32" t="s">
        <v>94</v>
      </c>
      <c r="U9" s="32" t="s">
        <v>94</v>
      </c>
      <c r="V9" s="32" t="s">
        <v>94</v>
      </c>
      <c r="W9" s="32" t="s">
        <v>94</v>
      </c>
      <c r="X9" s="32" t="s">
        <v>94</v>
      </c>
      <c r="Y9" s="32" t="s">
        <v>94</v>
      </c>
      <c r="Z9" s="32" t="s">
        <v>94</v>
      </c>
      <c r="AA9" s="32" t="s">
        <v>94</v>
      </c>
      <c r="AB9" s="32" t="s">
        <v>94</v>
      </c>
      <c r="AC9" s="32" t="s">
        <v>94</v>
      </c>
      <c r="AD9" s="32" t="s">
        <v>94</v>
      </c>
      <c r="AE9" s="32" t="s">
        <v>94</v>
      </c>
      <c r="AF9" s="32" t="s">
        <v>94</v>
      </c>
      <c r="AG9" s="32" t="s">
        <v>94</v>
      </c>
      <c r="AH9" s="32" t="s">
        <v>94</v>
      </c>
      <c r="AI9" s="32" t="s">
        <v>94</v>
      </c>
      <c r="AJ9" s="32" t="s">
        <v>94</v>
      </c>
      <c r="AK9" s="34">
        <v>3</v>
      </c>
      <c r="AL9" s="30">
        <v>0.74</v>
      </c>
      <c r="AM9" s="30">
        <v>98.55</v>
      </c>
      <c r="AN9" s="4">
        <v>9.11</v>
      </c>
    </row>
    <row r="10" spans="1:40">
      <c r="A10" t="s">
        <v>192</v>
      </c>
      <c r="B10" t="s">
        <v>88</v>
      </c>
      <c r="C10" t="s">
        <v>106</v>
      </c>
      <c r="D10" t="s">
        <v>107</v>
      </c>
      <c r="E10" t="s">
        <v>101</v>
      </c>
      <c r="F10" t="s">
        <v>93</v>
      </c>
      <c r="G10" s="32" t="s">
        <v>94</v>
      </c>
      <c r="H10" s="32" t="s">
        <v>94</v>
      </c>
      <c r="I10" s="32" t="s">
        <v>94</v>
      </c>
      <c r="J10" s="32" t="s">
        <v>94</v>
      </c>
      <c r="K10" s="32" t="s">
        <v>94</v>
      </c>
      <c r="L10" s="32" t="s">
        <v>99</v>
      </c>
      <c r="M10" s="32" t="s">
        <v>99</v>
      </c>
      <c r="N10" s="32" t="s">
        <v>99</v>
      </c>
      <c r="O10" s="32" t="s">
        <v>94</v>
      </c>
      <c r="P10" s="32" t="s">
        <v>94</v>
      </c>
      <c r="Q10" s="32" t="s">
        <v>94</v>
      </c>
      <c r="R10" s="32" t="s">
        <v>94</v>
      </c>
      <c r="S10" s="32" t="s">
        <v>94</v>
      </c>
      <c r="T10" s="32" t="s">
        <v>94</v>
      </c>
      <c r="U10" s="32" t="s">
        <v>94</v>
      </c>
      <c r="V10" s="32" t="s">
        <v>94</v>
      </c>
      <c r="W10" s="32" t="s">
        <v>94</v>
      </c>
      <c r="X10" s="32" t="s">
        <v>94</v>
      </c>
      <c r="Y10" s="32" t="s">
        <v>94</v>
      </c>
      <c r="Z10" s="32" t="s">
        <v>94</v>
      </c>
      <c r="AA10" s="32" t="s">
        <v>94</v>
      </c>
      <c r="AB10" s="32" t="s">
        <v>94</v>
      </c>
      <c r="AC10" s="32" t="s">
        <v>94</v>
      </c>
      <c r="AD10" s="32" t="s">
        <v>94</v>
      </c>
      <c r="AE10" s="32" t="s">
        <v>94</v>
      </c>
      <c r="AF10" s="32" t="s">
        <v>94</v>
      </c>
      <c r="AG10" s="32" t="s">
        <v>94</v>
      </c>
      <c r="AH10" s="32" t="s">
        <v>94</v>
      </c>
      <c r="AI10" s="32" t="s">
        <v>94</v>
      </c>
      <c r="AJ10" s="32" t="s">
        <v>94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192</v>
      </c>
      <c r="B11" t="s">
        <v>88</v>
      </c>
      <c r="C11" t="s">
        <v>106</v>
      </c>
      <c r="D11" t="s">
        <v>107</v>
      </c>
      <c r="E11" t="s">
        <v>104</v>
      </c>
      <c r="F11" t="s">
        <v>92</v>
      </c>
      <c r="G11" s="32" t="s">
        <v>94</v>
      </c>
      <c r="H11" s="32" t="s">
        <v>94</v>
      </c>
      <c r="I11" s="32" t="s">
        <v>94</v>
      </c>
      <c r="J11" s="32" t="s">
        <v>94</v>
      </c>
      <c r="K11" s="32" t="s">
        <v>94</v>
      </c>
      <c r="L11" s="32" t="s">
        <v>94</v>
      </c>
      <c r="M11" s="32" t="s">
        <v>94</v>
      </c>
      <c r="N11" s="32" t="s">
        <v>94</v>
      </c>
      <c r="O11" s="32">
        <v>1.605</v>
      </c>
      <c r="P11" s="32">
        <v>0.27400000000000002</v>
      </c>
      <c r="Q11" s="32">
        <v>0.56100000000000005</v>
      </c>
      <c r="R11" s="32">
        <v>0.20100000000000001</v>
      </c>
      <c r="S11" s="32">
        <v>0.42699999999999999</v>
      </c>
      <c r="T11" s="32" t="s">
        <v>94</v>
      </c>
      <c r="U11" s="32">
        <v>0.27900000000000003</v>
      </c>
      <c r="V11" s="32">
        <v>8.2000000000000003E-2</v>
      </c>
      <c r="W11" s="32">
        <v>0.69599999999999995</v>
      </c>
      <c r="X11" s="32">
        <v>7.2999999999999995E-2</v>
      </c>
      <c r="Y11" s="32">
        <v>0.26800000000000002</v>
      </c>
      <c r="Z11" s="32">
        <v>9.7000000000000003E-2</v>
      </c>
      <c r="AA11" s="32">
        <v>0.753</v>
      </c>
      <c r="AB11" s="32">
        <v>0.115</v>
      </c>
      <c r="AC11" s="32">
        <v>0.14499999999999999</v>
      </c>
      <c r="AD11" s="32" t="s">
        <v>94</v>
      </c>
      <c r="AE11" s="32">
        <v>0.69199999999999995</v>
      </c>
      <c r="AF11" s="32">
        <v>9.4E-2</v>
      </c>
      <c r="AG11" s="32">
        <v>0.105</v>
      </c>
      <c r="AH11" s="32">
        <v>0.11600000000000001</v>
      </c>
      <c r="AI11" s="32">
        <v>0.112</v>
      </c>
      <c r="AJ11" s="32" t="s">
        <v>94</v>
      </c>
      <c r="AK11">
        <v>4</v>
      </c>
      <c r="AL11" s="30">
        <v>0.54</v>
      </c>
      <c r="AM11" s="30">
        <v>99.09</v>
      </c>
      <c r="AN11" s="4">
        <v>6.694</v>
      </c>
    </row>
    <row r="12" spans="1:40">
      <c r="A12" t="s">
        <v>192</v>
      </c>
      <c r="B12" t="s">
        <v>88</v>
      </c>
      <c r="C12" t="s">
        <v>106</v>
      </c>
      <c r="D12" t="s">
        <v>107</v>
      </c>
      <c r="E12" t="s">
        <v>104</v>
      </c>
      <c r="F12" t="s">
        <v>93</v>
      </c>
      <c r="G12" s="32" t="s">
        <v>94</v>
      </c>
      <c r="H12" s="32" t="s">
        <v>94</v>
      </c>
      <c r="I12" s="32" t="s">
        <v>94</v>
      </c>
      <c r="J12" s="32" t="s">
        <v>94</v>
      </c>
      <c r="K12" s="32" t="s">
        <v>94</v>
      </c>
      <c r="L12" s="32" t="s">
        <v>94</v>
      </c>
      <c r="M12" s="32" t="s">
        <v>94</v>
      </c>
      <c r="N12" s="32" t="s">
        <v>94</v>
      </c>
      <c r="O12" s="32" t="s">
        <v>99</v>
      </c>
      <c r="P12" s="32" t="s">
        <v>99</v>
      </c>
      <c r="Q12" s="32" t="s">
        <v>99</v>
      </c>
      <c r="R12" s="32" t="s">
        <v>99</v>
      </c>
      <c r="S12" s="32" t="s">
        <v>99</v>
      </c>
      <c r="T12" s="32" t="s">
        <v>94</v>
      </c>
      <c r="U12" s="32" t="s">
        <v>99</v>
      </c>
      <c r="V12" s="32" t="s">
        <v>99</v>
      </c>
      <c r="W12" s="32" t="s">
        <v>99</v>
      </c>
      <c r="X12" s="32" t="s">
        <v>99</v>
      </c>
      <c r="Y12" s="32" t="s">
        <v>99</v>
      </c>
      <c r="Z12" s="32" t="s">
        <v>99</v>
      </c>
      <c r="AA12" s="32" t="s">
        <v>99</v>
      </c>
      <c r="AB12" s="32" t="s">
        <v>99</v>
      </c>
      <c r="AC12" s="32" t="s">
        <v>99</v>
      </c>
      <c r="AD12" s="32" t="s">
        <v>94</v>
      </c>
      <c r="AE12" s="32" t="s">
        <v>99</v>
      </c>
      <c r="AF12" s="32" t="s">
        <v>99</v>
      </c>
      <c r="AG12" s="32" t="s">
        <v>99</v>
      </c>
      <c r="AH12" s="32" t="s">
        <v>99</v>
      </c>
      <c r="AI12" s="32" t="s">
        <v>99</v>
      </c>
      <c r="AJ12" s="32" t="s">
        <v>94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192</v>
      </c>
      <c r="B13" t="s">
        <v>88</v>
      </c>
      <c r="C13" t="s">
        <v>89</v>
      </c>
      <c r="D13" t="s">
        <v>112</v>
      </c>
      <c r="E13" t="s">
        <v>98</v>
      </c>
      <c r="F13" t="s">
        <v>92</v>
      </c>
      <c r="G13" s="32" t="s">
        <v>94</v>
      </c>
      <c r="H13" s="32">
        <v>1</v>
      </c>
      <c r="I13" s="32">
        <v>1</v>
      </c>
      <c r="J13" s="32">
        <v>0.6</v>
      </c>
      <c r="K13" s="32">
        <v>1</v>
      </c>
      <c r="L13" s="32">
        <v>0.9</v>
      </c>
      <c r="M13" s="32">
        <v>0.4</v>
      </c>
      <c r="N13" s="32" t="s">
        <v>94</v>
      </c>
      <c r="O13" s="32" t="s">
        <v>94</v>
      </c>
      <c r="P13" s="32" t="s">
        <v>94</v>
      </c>
      <c r="Q13" s="32" t="s">
        <v>94</v>
      </c>
      <c r="R13" s="32" t="s">
        <v>94</v>
      </c>
      <c r="S13" s="32" t="s">
        <v>94</v>
      </c>
      <c r="T13" s="32" t="s">
        <v>94</v>
      </c>
      <c r="U13" s="32" t="s">
        <v>94</v>
      </c>
      <c r="V13" s="32" t="s">
        <v>94</v>
      </c>
      <c r="W13" s="32" t="s">
        <v>94</v>
      </c>
      <c r="X13" s="32" t="s">
        <v>94</v>
      </c>
      <c r="Y13" s="32" t="s">
        <v>94</v>
      </c>
      <c r="Z13" s="32" t="s">
        <v>94</v>
      </c>
      <c r="AA13" s="32" t="s">
        <v>94</v>
      </c>
      <c r="AB13" s="32" t="s">
        <v>94</v>
      </c>
      <c r="AC13" s="32" t="s">
        <v>94</v>
      </c>
      <c r="AD13" s="32" t="s">
        <v>94</v>
      </c>
      <c r="AE13" s="32" t="s">
        <v>94</v>
      </c>
      <c r="AF13" s="32" t="s">
        <v>94</v>
      </c>
      <c r="AG13" s="32" t="s">
        <v>94</v>
      </c>
      <c r="AH13" s="32" t="s">
        <v>94</v>
      </c>
      <c r="AI13" s="32" t="s">
        <v>94</v>
      </c>
      <c r="AJ13" s="32">
        <v>0.152</v>
      </c>
      <c r="AK13">
        <v>5</v>
      </c>
      <c r="AL13" s="30">
        <v>0.41</v>
      </c>
      <c r="AM13" s="30">
        <v>99.5</v>
      </c>
      <c r="AN13" s="4">
        <v>5.0519999999999996</v>
      </c>
    </row>
    <row r="14" spans="1:40">
      <c r="A14" t="s">
        <v>192</v>
      </c>
      <c r="B14" t="s">
        <v>88</v>
      </c>
      <c r="C14" t="s">
        <v>89</v>
      </c>
      <c r="D14" t="s">
        <v>112</v>
      </c>
      <c r="E14" t="s">
        <v>98</v>
      </c>
      <c r="F14" t="s">
        <v>93</v>
      </c>
      <c r="G14" s="32" t="s">
        <v>94</v>
      </c>
      <c r="H14" s="32" t="s">
        <v>99</v>
      </c>
      <c r="I14" s="32" t="s">
        <v>99</v>
      </c>
      <c r="J14" s="32" t="s">
        <v>99</v>
      </c>
      <c r="K14" s="32" t="s">
        <v>99</v>
      </c>
      <c r="L14" s="32" t="s">
        <v>99</v>
      </c>
      <c r="M14" s="32" t="s">
        <v>99</v>
      </c>
      <c r="N14" s="32" t="s">
        <v>94</v>
      </c>
      <c r="O14" s="32" t="s">
        <v>94</v>
      </c>
      <c r="P14" s="32" t="s">
        <v>94</v>
      </c>
      <c r="Q14" s="32" t="s">
        <v>94</v>
      </c>
      <c r="R14" s="32" t="s">
        <v>94</v>
      </c>
      <c r="S14" s="32" t="s">
        <v>94</v>
      </c>
      <c r="T14" s="32" t="s">
        <v>94</v>
      </c>
      <c r="U14" s="32" t="s">
        <v>94</v>
      </c>
      <c r="V14" s="32" t="s">
        <v>94</v>
      </c>
      <c r="W14" s="32" t="s">
        <v>94</v>
      </c>
      <c r="X14" s="32" t="s">
        <v>94</v>
      </c>
      <c r="Y14" s="32" t="s">
        <v>94</v>
      </c>
      <c r="Z14" s="32" t="s">
        <v>94</v>
      </c>
      <c r="AA14" s="32" t="s">
        <v>94</v>
      </c>
      <c r="AB14" s="32" t="s">
        <v>94</v>
      </c>
      <c r="AC14" s="32" t="s">
        <v>94</v>
      </c>
      <c r="AD14" s="32" t="s">
        <v>94</v>
      </c>
      <c r="AE14" s="32" t="s">
        <v>94</v>
      </c>
      <c r="AF14" s="32" t="s">
        <v>94</v>
      </c>
      <c r="AG14" s="32" t="s">
        <v>94</v>
      </c>
      <c r="AH14" s="32" t="s">
        <v>94</v>
      </c>
      <c r="AI14" s="32" t="s">
        <v>94</v>
      </c>
      <c r="AJ14" s="32" t="s">
        <v>99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192</v>
      </c>
      <c r="B15" t="s">
        <v>88</v>
      </c>
      <c r="C15" t="s">
        <v>106</v>
      </c>
      <c r="D15" t="s">
        <v>110</v>
      </c>
      <c r="E15" t="s">
        <v>98</v>
      </c>
      <c r="F15" t="s">
        <v>92</v>
      </c>
      <c r="G15" s="32" t="s">
        <v>94</v>
      </c>
      <c r="H15" s="32" t="s">
        <v>94</v>
      </c>
      <c r="I15" s="32" t="s">
        <v>94</v>
      </c>
      <c r="J15" s="32" t="s">
        <v>94</v>
      </c>
      <c r="K15" s="32" t="s">
        <v>94</v>
      </c>
      <c r="L15" s="32" t="s">
        <v>94</v>
      </c>
      <c r="M15" s="32" t="s">
        <v>94</v>
      </c>
      <c r="N15" s="32" t="s">
        <v>94</v>
      </c>
      <c r="O15" s="32" t="s">
        <v>94</v>
      </c>
      <c r="P15" s="32" t="s">
        <v>94</v>
      </c>
      <c r="Q15" s="32" t="s">
        <v>94</v>
      </c>
      <c r="R15" s="32">
        <v>0.78800000000000003</v>
      </c>
      <c r="S15" s="32" t="s">
        <v>94</v>
      </c>
      <c r="T15" s="32" t="s">
        <v>94</v>
      </c>
      <c r="U15" s="32" t="s">
        <v>94</v>
      </c>
      <c r="V15" s="32" t="s">
        <v>94</v>
      </c>
      <c r="W15" s="32">
        <v>0.122</v>
      </c>
      <c r="X15" s="32" t="s">
        <v>94</v>
      </c>
      <c r="Y15" s="32" t="s">
        <v>94</v>
      </c>
      <c r="Z15" s="32">
        <v>0.44600000000000001</v>
      </c>
      <c r="AA15" s="32">
        <v>1.2E-2</v>
      </c>
      <c r="AB15" s="32">
        <v>0.20799999999999999</v>
      </c>
      <c r="AC15" s="32">
        <v>0.154</v>
      </c>
      <c r="AD15" s="32">
        <v>0.246</v>
      </c>
      <c r="AE15" s="32">
        <v>6.5000000000000002E-2</v>
      </c>
      <c r="AF15" s="32">
        <v>9.4E-2</v>
      </c>
      <c r="AG15" s="32" t="s">
        <v>94</v>
      </c>
      <c r="AH15" s="32" t="s">
        <v>94</v>
      </c>
      <c r="AI15" s="32" t="s">
        <v>94</v>
      </c>
      <c r="AJ15" s="32" t="s">
        <v>94</v>
      </c>
      <c r="AK15">
        <v>6</v>
      </c>
      <c r="AL15" s="30">
        <v>0.17</v>
      </c>
      <c r="AM15" s="30">
        <v>99.68</v>
      </c>
      <c r="AN15" s="4">
        <v>2.133</v>
      </c>
    </row>
    <row r="16" spans="1:40">
      <c r="A16" t="s">
        <v>192</v>
      </c>
      <c r="B16" t="s">
        <v>88</v>
      </c>
      <c r="C16" t="s">
        <v>106</v>
      </c>
      <c r="D16" t="s">
        <v>110</v>
      </c>
      <c r="E16" t="s">
        <v>98</v>
      </c>
      <c r="F16" t="s">
        <v>93</v>
      </c>
      <c r="G16" s="32" t="s">
        <v>94</v>
      </c>
      <c r="H16" s="32" t="s">
        <v>94</v>
      </c>
      <c r="I16" s="32" t="s">
        <v>94</v>
      </c>
      <c r="J16" s="32" t="s">
        <v>94</v>
      </c>
      <c r="K16" s="32" t="s">
        <v>94</v>
      </c>
      <c r="L16" s="32" t="s">
        <v>94</v>
      </c>
      <c r="M16" s="32" t="s">
        <v>94</v>
      </c>
      <c r="N16" s="32" t="s">
        <v>94</v>
      </c>
      <c r="O16" s="32" t="s">
        <v>94</v>
      </c>
      <c r="P16" s="32" t="s">
        <v>94</v>
      </c>
      <c r="Q16" s="32" t="s">
        <v>94</v>
      </c>
      <c r="R16" s="32" t="s">
        <v>14</v>
      </c>
      <c r="S16" s="32" t="s">
        <v>94</v>
      </c>
      <c r="T16" s="32" t="s">
        <v>94</v>
      </c>
      <c r="U16" s="32" t="s">
        <v>14</v>
      </c>
      <c r="V16" s="32" t="s">
        <v>94</v>
      </c>
      <c r="W16" s="32" t="s">
        <v>14</v>
      </c>
      <c r="X16" s="32" t="s">
        <v>94</v>
      </c>
      <c r="Y16" s="32" t="s">
        <v>94</v>
      </c>
      <c r="Z16" s="32" t="s">
        <v>99</v>
      </c>
      <c r="AA16" s="32" t="s">
        <v>99</v>
      </c>
      <c r="AB16" s="32" t="s">
        <v>99</v>
      </c>
      <c r="AC16" s="32" t="s">
        <v>14</v>
      </c>
      <c r="AD16" s="32" t="s">
        <v>14</v>
      </c>
      <c r="AE16" s="32" t="s">
        <v>14</v>
      </c>
      <c r="AF16" s="32" t="s">
        <v>14</v>
      </c>
      <c r="AG16" s="32" t="s">
        <v>94</v>
      </c>
      <c r="AH16" s="32" t="s">
        <v>94</v>
      </c>
      <c r="AI16" s="32" t="s">
        <v>94</v>
      </c>
      <c r="AJ16" s="32" t="s">
        <v>94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192</v>
      </c>
      <c r="B17" t="s">
        <v>88</v>
      </c>
      <c r="C17" t="s">
        <v>89</v>
      </c>
      <c r="D17" t="s">
        <v>112</v>
      </c>
      <c r="E17" t="s">
        <v>104</v>
      </c>
      <c r="F17" t="s">
        <v>92</v>
      </c>
      <c r="G17" s="32" t="s">
        <v>94</v>
      </c>
      <c r="H17" s="32" t="s">
        <v>94</v>
      </c>
      <c r="I17" s="32" t="s">
        <v>94</v>
      </c>
      <c r="J17" s="32" t="s">
        <v>94</v>
      </c>
      <c r="K17" s="32" t="s">
        <v>94</v>
      </c>
      <c r="L17" s="32" t="s">
        <v>94</v>
      </c>
      <c r="M17" s="32" t="s">
        <v>94</v>
      </c>
      <c r="N17" s="32">
        <v>0.3</v>
      </c>
      <c r="O17" s="32">
        <v>0.3</v>
      </c>
      <c r="P17" s="32">
        <v>0.4</v>
      </c>
      <c r="Q17" s="32" t="s">
        <v>94</v>
      </c>
      <c r="R17" s="32">
        <v>2.1999999999999999E-2</v>
      </c>
      <c r="S17" s="32" t="s">
        <v>94</v>
      </c>
      <c r="T17" s="32" t="s">
        <v>94</v>
      </c>
      <c r="U17" s="32" t="s">
        <v>94</v>
      </c>
      <c r="V17" s="32">
        <v>0.11899999999999999</v>
      </c>
      <c r="W17" s="32">
        <v>0.67600000000000005</v>
      </c>
      <c r="X17" s="32" t="s">
        <v>94</v>
      </c>
      <c r="Y17" s="32">
        <v>0.04</v>
      </c>
      <c r="Z17" s="32" t="s">
        <v>94</v>
      </c>
      <c r="AA17" s="32" t="s">
        <v>94</v>
      </c>
      <c r="AB17" s="32" t="s">
        <v>94</v>
      </c>
      <c r="AC17" s="32" t="s">
        <v>94</v>
      </c>
      <c r="AD17" s="32" t="s">
        <v>94</v>
      </c>
      <c r="AE17" s="32" t="s">
        <v>94</v>
      </c>
      <c r="AF17" s="32" t="s">
        <v>94</v>
      </c>
      <c r="AG17" s="32" t="s">
        <v>94</v>
      </c>
      <c r="AH17" s="32" t="s">
        <v>94</v>
      </c>
      <c r="AI17" s="32" t="s">
        <v>94</v>
      </c>
      <c r="AJ17" s="32" t="s">
        <v>94</v>
      </c>
      <c r="AK17">
        <v>7</v>
      </c>
      <c r="AL17" s="30">
        <v>0.15</v>
      </c>
      <c r="AM17" s="30">
        <v>99.83</v>
      </c>
      <c r="AN17" s="4">
        <v>1.857</v>
      </c>
    </row>
    <row r="18" spans="1:40">
      <c r="A18" t="s">
        <v>192</v>
      </c>
      <c r="B18" t="s">
        <v>88</v>
      </c>
      <c r="C18" t="s">
        <v>89</v>
      </c>
      <c r="D18" t="s">
        <v>112</v>
      </c>
      <c r="E18" t="s">
        <v>104</v>
      </c>
      <c r="F18" t="s">
        <v>93</v>
      </c>
      <c r="G18" s="32" t="s">
        <v>94</v>
      </c>
      <c r="H18" s="32" t="s">
        <v>94</v>
      </c>
      <c r="I18" s="32" t="s">
        <v>94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99</v>
      </c>
      <c r="O18" s="32" t="s">
        <v>99</v>
      </c>
      <c r="P18" s="32" t="s">
        <v>99</v>
      </c>
      <c r="Q18" s="32" t="s">
        <v>94</v>
      </c>
      <c r="R18" s="32" t="s">
        <v>99</v>
      </c>
      <c r="S18" s="32" t="s">
        <v>94</v>
      </c>
      <c r="T18" s="32" t="s">
        <v>94</v>
      </c>
      <c r="U18" s="32" t="s">
        <v>94</v>
      </c>
      <c r="V18" s="32" t="s">
        <v>99</v>
      </c>
      <c r="W18" s="32" t="s">
        <v>99</v>
      </c>
      <c r="X18" s="32" t="s">
        <v>94</v>
      </c>
      <c r="Y18" s="32" t="s">
        <v>99</v>
      </c>
      <c r="Z18" s="32" t="s">
        <v>94</v>
      </c>
      <c r="AA18" s="32" t="s">
        <v>94</v>
      </c>
      <c r="AB18" s="32" t="s">
        <v>94</v>
      </c>
      <c r="AC18" s="32" t="s">
        <v>94</v>
      </c>
      <c r="AD18" s="32" t="s">
        <v>94</v>
      </c>
      <c r="AE18" s="32" t="s">
        <v>94</v>
      </c>
      <c r="AF18" s="32" t="s">
        <v>94</v>
      </c>
      <c r="AG18" s="32" t="s">
        <v>94</v>
      </c>
      <c r="AH18" s="32" t="s">
        <v>94</v>
      </c>
      <c r="AI18" s="32" t="s">
        <v>94</v>
      </c>
      <c r="AJ18" s="32" t="s">
        <v>94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192</v>
      </c>
      <c r="B19" t="s">
        <v>88</v>
      </c>
      <c r="C19" t="s">
        <v>106</v>
      </c>
      <c r="D19" t="s">
        <v>110</v>
      </c>
      <c r="E19" t="s">
        <v>104</v>
      </c>
      <c r="F19" t="s">
        <v>92</v>
      </c>
      <c r="G19" s="32" t="s">
        <v>94</v>
      </c>
      <c r="H19" s="32" t="s">
        <v>94</v>
      </c>
      <c r="I19" s="32" t="s">
        <v>94</v>
      </c>
      <c r="J19" s="32" t="s">
        <v>94</v>
      </c>
      <c r="K19" s="32" t="s">
        <v>94</v>
      </c>
      <c r="L19" s="32" t="s">
        <v>94</v>
      </c>
      <c r="M19" s="32" t="s">
        <v>94</v>
      </c>
      <c r="N19" s="32" t="s">
        <v>94</v>
      </c>
      <c r="O19" s="32" t="s">
        <v>94</v>
      </c>
      <c r="P19" s="32" t="s">
        <v>94</v>
      </c>
      <c r="Q19" s="32">
        <v>0.01</v>
      </c>
      <c r="R19" s="32">
        <v>4.0000000000000001E-3</v>
      </c>
      <c r="S19" s="32" t="s">
        <v>94</v>
      </c>
      <c r="T19" s="32">
        <v>0.02</v>
      </c>
      <c r="U19" s="32">
        <v>5.7000000000000002E-2</v>
      </c>
      <c r="V19" s="32" t="s">
        <v>94</v>
      </c>
      <c r="W19" s="32">
        <v>1.2999999999999999E-2</v>
      </c>
      <c r="X19" s="32" t="s">
        <v>94</v>
      </c>
      <c r="Y19" s="32" t="s">
        <v>94</v>
      </c>
      <c r="Z19" s="32">
        <v>0.33100000000000002</v>
      </c>
      <c r="AA19" s="32">
        <v>8.0000000000000002E-3</v>
      </c>
      <c r="AB19" s="32" t="s">
        <v>94</v>
      </c>
      <c r="AC19" s="32">
        <v>0.27400000000000002</v>
      </c>
      <c r="AD19" s="32" t="s">
        <v>94</v>
      </c>
      <c r="AE19" s="32">
        <v>1.9E-2</v>
      </c>
      <c r="AF19" s="32" t="s">
        <v>94</v>
      </c>
      <c r="AG19" s="32" t="s">
        <v>94</v>
      </c>
      <c r="AH19" s="32" t="s">
        <v>94</v>
      </c>
      <c r="AI19" s="32" t="s">
        <v>94</v>
      </c>
      <c r="AJ19" s="32" t="s">
        <v>94</v>
      </c>
      <c r="AK19">
        <v>8</v>
      </c>
      <c r="AL19" s="30">
        <v>0.06</v>
      </c>
      <c r="AM19" s="30">
        <v>99.89</v>
      </c>
      <c r="AN19" s="4">
        <v>0.73599999999999999</v>
      </c>
    </row>
    <row r="20" spans="1:40">
      <c r="A20" t="s">
        <v>192</v>
      </c>
      <c r="B20" t="s">
        <v>88</v>
      </c>
      <c r="C20" t="s">
        <v>106</v>
      </c>
      <c r="D20" t="s">
        <v>110</v>
      </c>
      <c r="E20" t="s">
        <v>104</v>
      </c>
      <c r="F20" t="s">
        <v>93</v>
      </c>
      <c r="G20" s="32" t="s">
        <v>94</v>
      </c>
      <c r="H20" s="32" t="s">
        <v>94</v>
      </c>
      <c r="I20" s="32" t="s">
        <v>94</v>
      </c>
      <c r="J20" s="32" t="s">
        <v>94</v>
      </c>
      <c r="K20" s="32" t="s">
        <v>94</v>
      </c>
      <c r="L20" s="32" t="s">
        <v>94</v>
      </c>
      <c r="M20" s="32" t="s">
        <v>94</v>
      </c>
      <c r="N20" s="32" t="s">
        <v>94</v>
      </c>
      <c r="O20" s="32" t="s">
        <v>94</v>
      </c>
      <c r="P20" s="32" t="s">
        <v>94</v>
      </c>
      <c r="Q20" s="32" t="s">
        <v>99</v>
      </c>
      <c r="R20" s="32" t="s">
        <v>14</v>
      </c>
      <c r="S20" s="32" t="s">
        <v>94</v>
      </c>
      <c r="T20" s="32" t="s">
        <v>14</v>
      </c>
      <c r="U20" s="32" t="s">
        <v>14</v>
      </c>
      <c r="V20" s="32" t="s">
        <v>94</v>
      </c>
      <c r="W20" s="32" t="s">
        <v>14</v>
      </c>
      <c r="X20" s="32" t="s">
        <v>94</v>
      </c>
      <c r="Y20" s="32" t="s">
        <v>94</v>
      </c>
      <c r="Z20" s="32" t="s">
        <v>99</v>
      </c>
      <c r="AA20" s="32" t="s">
        <v>99</v>
      </c>
      <c r="AB20" s="32" t="s">
        <v>94</v>
      </c>
      <c r="AC20" s="32" t="s">
        <v>14</v>
      </c>
      <c r="AD20" s="32" t="s">
        <v>94</v>
      </c>
      <c r="AE20" s="32" t="s">
        <v>14</v>
      </c>
      <c r="AF20" s="32" t="s">
        <v>94</v>
      </c>
      <c r="AG20" s="32" t="s">
        <v>94</v>
      </c>
      <c r="AH20" s="32" t="s">
        <v>94</v>
      </c>
      <c r="AI20" s="32" t="s">
        <v>94</v>
      </c>
      <c r="AJ20" s="32" t="s">
        <v>94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192</v>
      </c>
      <c r="B21" t="s">
        <v>88</v>
      </c>
      <c r="C21" t="s">
        <v>89</v>
      </c>
      <c r="D21" t="s">
        <v>103</v>
      </c>
      <c r="E21" t="s">
        <v>102</v>
      </c>
      <c r="F21" t="s">
        <v>92</v>
      </c>
      <c r="G21" s="32" t="s">
        <v>94</v>
      </c>
      <c r="H21" s="32" t="s">
        <v>94</v>
      </c>
      <c r="I21" s="32" t="s">
        <v>94</v>
      </c>
      <c r="J21" s="32" t="s">
        <v>94</v>
      </c>
      <c r="K21" s="32" t="s">
        <v>94</v>
      </c>
      <c r="L21" s="32" t="s">
        <v>94</v>
      </c>
      <c r="M21" s="32" t="s">
        <v>94</v>
      </c>
      <c r="N21" s="32" t="s">
        <v>94</v>
      </c>
      <c r="O21" s="32" t="s">
        <v>94</v>
      </c>
      <c r="P21" s="32" t="s">
        <v>94</v>
      </c>
      <c r="Q21" s="32" t="s">
        <v>94</v>
      </c>
      <c r="R21" s="32" t="s">
        <v>94</v>
      </c>
      <c r="S21" s="32" t="s">
        <v>94</v>
      </c>
      <c r="T21" s="32" t="s">
        <v>94</v>
      </c>
      <c r="U21" s="32" t="s">
        <v>94</v>
      </c>
      <c r="V21" s="32" t="s">
        <v>94</v>
      </c>
      <c r="W21" s="32" t="s">
        <v>94</v>
      </c>
      <c r="X21" s="32" t="s">
        <v>94</v>
      </c>
      <c r="Y21" s="32" t="s">
        <v>94</v>
      </c>
      <c r="Z21" s="32" t="s">
        <v>94</v>
      </c>
      <c r="AA21" s="32">
        <v>8.7999999999999995E-2</v>
      </c>
      <c r="AB21" s="32">
        <v>4.1000000000000002E-2</v>
      </c>
      <c r="AC21" s="32">
        <v>1.6E-2</v>
      </c>
      <c r="AD21" s="32">
        <v>0.29199999999999998</v>
      </c>
      <c r="AE21" s="32" t="s">
        <v>94</v>
      </c>
      <c r="AF21" s="32" t="s">
        <v>94</v>
      </c>
      <c r="AG21" s="32" t="s">
        <v>94</v>
      </c>
      <c r="AH21" s="32" t="s">
        <v>94</v>
      </c>
      <c r="AI21" s="32" t="s">
        <v>94</v>
      </c>
      <c r="AJ21" s="32" t="s">
        <v>94</v>
      </c>
      <c r="AK21">
        <v>9</v>
      </c>
      <c r="AL21" s="30">
        <v>0.04</v>
      </c>
      <c r="AM21" s="30">
        <v>99.92</v>
      </c>
      <c r="AN21" s="4">
        <v>0.437</v>
      </c>
    </row>
    <row r="22" spans="1:40">
      <c r="A22" t="s">
        <v>192</v>
      </c>
      <c r="B22" t="s">
        <v>88</v>
      </c>
      <c r="C22" t="s">
        <v>89</v>
      </c>
      <c r="D22" t="s">
        <v>103</v>
      </c>
      <c r="E22" t="s">
        <v>102</v>
      </c>
      <c r="F22" t="s">
        <v>93</v>
      </c>
      <c r="G22" s="32" t="s">
        <v>94</v>
      </c>
      <c r="H22" s="32" t="s">
        <v>94</v>
      </c>
      <c r="I22" s="32" t="s">
        <v>94</v>
      </c>
      <c r="J22" s="32" t="s">
        <v>94</v>
      </c>
      <c r="K22" s="32" t="s">
        <v>94</v>
      </c>
      <c r="L22" s="32" t="s">
        <v>94</v>
      </c>
      <c r="M22" s="32" t="s">
        <v>94</v>
      </c>
      <c r="N22" s="32" t="s">
        <v>94</v>
      </c>
      <c r="O22" s="32" t="s">
        <v>94</v>
      </c>
      <c r="P22" s="32" t="s">
        <v>94</v>
      </c>
      <c r="Q22" s="32" t="s">
        <v>94</v>
      </c>
      <c r="R22" s="32" t="s">
        <v>94</v>
      </c>
      <c r="S22" s="32" t="s">
        <v>94</v>
      </c>
      <c r="T22" s="32" t="s">
        <v>94</v>
      </c>
      <c r="U22" s="32" t="s">
        <v>94</v>
      </c>
      <c r="V22" s="32" t="s">
        <v>94</v>
      </c>
      <c r="W22" s="32" t="s">
        <v>94</v>
      </c>
      <c r="X22" s="32" t="s">
        <v>94</v>
      </c>
      <c r="Y22" s="32" t="s">
        <v>94</v>
      </c>
      <c r="Z22" s="32" t="s">
        <v>94</v>
      </c>
      <c r="AA22" s="32" t="s">
        <v>99</v>
      </c>
      <c r="AB22" s="32" t="s">
        <v>99</v>
      </c>
      <c r="AC22" s="32" t="s">
        <v>99</v>
      </c>
      <c r="AD22" s="32" t="s">
        <v>99</v>
      </c>
      <c r="AE22" s="32" t="s">
        <v>94</v>
      </c>
      <c r="AF22" s="32" t="s">
        <v>94</v>
      </c>
      <c r="AG22" s="32" t="s">
        <v>94</v>
      </c>
      <c r="AH22" s="32" t="s">
        <v>94</v>
      </c>
      <c r="AI22" s="32" t="s">
        <v>94</v>
      </c>
      <c r="AJ22" s="32" t="s">
        <v>94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192</v>
      </c>
      <c r="B23" t="s">
        <v>88</v>
      </c>
      <c r="C23" t="s">
        <v>106</v>
      </c>
      <c r="D23" t="s">
        <v>107</v>
      </c>
      <c r="E23" t="s">
        <v>98</v>
      </c>
      <c r="F23" t="s">
        <v>92</v>
      </c>
      <c r="G23" s="32" t="s">
        <v>94</v>
      </c>
      <c r="H23" s="32">
        <v>0.2</v>
      </c>
      <c r="I23" s="32">
        <v>0.1</v>
      </c>
      <c r="J23" s="32" t="s">
        <v>94</v>
      </c>
      <c r="K23" s="32" t="s">
        <v>94</v>
      </c>
      <c r="L23" s="32" t="s">
        <v>94</v>
      </c>
      <c r="M23" s="32" t="s">
        <v>94</v>
      </c>
      <c r="N23" s="32" t="s">
        <v>94</v>
      </c>
      <c r="O23" s="32" t="s">
        <v>94</v>
      </c>
      <c r="P23" s="32" t="s">
        <v>94</v>
      </c>
      <c r="Q23" s="32" t="s">
        <v>94</v>
      </c>
      <c r="R23" s="32" t="s">
        <v>94</v>
      </c>
      <c r="S23" s="32" t="s">
        <v>94</v>
      </c>
      <c r="T23" s="32" t="s">
        <v>94</v>
      </c>
      <c r="U23" s="32" t="s">
        <v>94</v>
      </c>
      <c r="V23" s="32" t="s">
        <v>94</v>
      </c>
      <c r="W23" s="32" t="s">
        <v>94</v>
      </c>
      <c r="X23" s="32" t="s">
        <v>94</v>
      </c>
      <c r="Y23" s="32" t="s">
        <v>94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 t="s">
        <v>94</v>
      </c>
      <c r="AK23">
        <v>10</v>
      </c>
      <c r="AL23" s="30">
        <v>0.02</v>
      </c>
      <c r="AM23" s="30">
        <v>99.95</v>
      </c>
      <c r="AN23" s="4">
        <v>0.3</v>
      </c>
    </row>
    <row r="24" spans="1:40">
      <c r="A24" t="s">
        <v>192</v>
      </c>
      <c r="B24" t="s">
        <v>88</v>
      </c>
      <c r="C24" t="s">
        <v>106</v>
      </c>
      <c r="D24" t="s">
        <v>107</v>
      </c>
      <c r="E24" t="s">
        <v>98</v>
      </c>
      <c r="F24" t="s">
        <v>93</v>
      </c>
      <c r="G24" s="32" t="s">
        <v>94</v>
      </c>
      <c r="H24" s="32" t="s">
        <v>99</v>
      </c>
      <c r="I24" s="32" t="s">
        <v>99</v>
      </c>
      <c r="J24" s="32" t="s">
        <v>94</v>
      </c>
      <c r="K24" s="32" t="s">
        <v>94</v>
      </c>
      <c r="L24" s="32" t="s">
        <v>94</v>
      </c>
      <c r="M24" s="32" t="s">
        <v>94</v>
      </c>
      <c r="N24" s="32" t="s">
        <v>94</v>
      </c>
      <c r="O24" s="32" t="s">
        <v>94</v>
      </c>
      <c r="P24" s="32" t="s">
        <v>94</v>
      </c>
      <c r="Q24" s="32" t="s">
        <v>94</v>
      </c>
      <c r="R24" s="32" t="s">
        <v>94</v>
      </c>
      <c r="S24" s="32" t="s">
        <v>94</v>
      </c>
      <c r="T24" s="32" t="s">
        <v>94</v>
      </c>
      <c r="U24" s="32" t="s">
        <v>94</v>
      </c>
      <c r="V24" s="32" t="s">
        <v>94</v>
      </c>
      <c r="W24" s="32" t="s">
        <v>94</v>
      </c>
      <c r="X24" s="32" t="s">
        <v>94</v>
      </c>
      <c r="Y24" s="32" t="s">
        <v>94</v>
      </c>
      <c r="Z24" s="32" t="s">
        <v>94</v>
      </c>
      <c r="AA24" s="32" t="s">
        <v>94</v>
      </c>
      <c r="AB24" s="32" t="s">
        <v>94</v>
      </c>
      <c r="AC24" s="32" t="s">
        <v>94</v>
      </c>
      <c r="AD24" s="32" t="s">
        <v>94</v>
      </c>
      <c r="AE24" s="32" t="s">
        <v>94</v>
      </c>
      <c r="AF24" s="32" t="s">
        <v>94</v>
      </c>
      <c r="AG24" s="32" t="s">
        <v>94</v>
      </c>
      <c r="AH24" s="32" t="s">
        <v>94</v>
      </c>
      <c r="AI24" s="32" t="s">
        <v>94</v>
      </c>
      <c r="AJ24" s="32" t="s">
        <v>94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192</v>
      </c>
      <c r="B25" t="s">
        <v>88</v>
      </c>
      <c r="C25" t="s">
        <v>106</v>
      </c>
      <c r="D25" t="s">
        <v>110</v>
      </c>
      <c r="E25" t="s">
        <v>101</v>
      </c>
      <c r="F25" t="s">
        <v>92</v>
      </c>
      <c r="G25" s="32" t="s">
        <v>94</v>
      </c>
      <c r="H25" s="32" t="s">
        <v>94</v>
      </c>
      <c r="I25" s="32" t="s">
        <v>94</v>
      </c>
      <c r="J25" s="32" t="s">
        <v>94</v>
      </c>
      <c r="K25" s="32" t="s">
        <v>94</v>
      </c>
      <c r="L25" s="32" t="s">
        <v>94</v>
      </c>
      <c r="M25" s="32" t="s">
        <v>94</v>
      </c>
      <c r="N25" s="32" t="s">
        <v>94</v>
      </c>
      <c r="O25" s="32" t="s">
        <v>94</v>
      </c>
      <c r="P25" s="32" t="s">
        <v>94</v>
      </c>
      <c r="Q25" s="32" t="s">
        <v>94</v>
      </c>
      <c r="R25" s="32">
        <v>8.0000000000000002E-3</v>
      </c>
      <c r="S25" s="32">
        <v>3.0000000000000001E-3</v>
      </c>
      <c r="T25" s="32">
        <v>3.9E-2</v>
      </c>
      <c r="U25" s="32">
        <v>2.8000000000000001E-2</v>
      </c>
      <c r="V25" s="32" t="s">
        <v>94</v>
      </c>
      <c r="W25" s="32" t="s">
        <v>94</v>
      </c>
      <c r="X25" s="32" t="s">
        <v>94</v>
      </c>
      <c r="Y25" s="32" t="s">
        <v>94</v>
      </c>
      <c r="Z25" s="32">
        <v>2.1999999999999999E-2</v>
      </c>
      <c r="AA25" s="32">
        <v>4.0000000000000001E-3</v>
      </c>
      <c r="AB25" s="32">
        <v>3.1E-2</v>
      </c>
      <c r="AC25" s="32">
        <v>2.1999999999999999E-2</v>
      </c>
      <c r="AD25" s="32">
        <v>0.03</v>
      </c>
      <c r="AE25" s="32">
        <v>6.7000000000000004E-2</v>
      </c>
      <c r="AF25" s="32">
        <v>8.0000000000000002E-3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0.02</v>
      </c>
      <c r="AM25" s="30">
        <v>99.97</v>
      </c>
      <c r="AN25" s="4">
        <v>0.26</v>
      </c>
    </row>
    <row r="26" spans="1:40">
      <c r="A26" t="s">
        <v>192</v>
      </c>
      <c r="B26" t="s">
        <v>88</v>
      </c>
      <c r="C26" t="s">
        <v>106</v>
      </c>
      <c r="D26" t="s">
        <v>110</v>
      </c>
      <c r="E26" t="s">
        <v>101</v>
      </c>
      <c r="F26" t="s">
        <v>93</v>
      </c>
      <c r="G26" s="32" t="s">
        <v>94</v>
      </c>
      <c r="H26" s="32" t="s">
        <v>94</v>
      </c>
      <c r="I26" s="32" t="s">
        <v>94</v>
      </c>
      <c r="J26" s="32" t="s">
        <v>94</v>
      </c>
      <c r="K26" s="32" t="s">
        <v>94</v>
      </c>
      <c r="L26" s="32" t="s">
        <v>94</v>
      </c>
      <c r="M26" s="32" t="s">
        <v>94</v>
      </c>
      <c r="N26" s="32" t="s">
        <v>94</v>
      </c>
      <c r="O26" s="32" t="s">
        <v>94</v>
      </c>
      <c r="P26" s="32" t="s">
        <v>94</v>
      </c>
      <c r="Q26" s="32" t="s">
        <v>94</v>
      </c>
      <c r="R26" s="32" t="s">
        <v>14</v>
      </c>
      <c r="S26" s="32" t="s">
        <v>14</v>
      </c>
      <c r="T26" s="32" t="s">
        <v>14</v>
      </c>
      <c r="U26" s="32" t="s">
        <v>14</v>
      </c>
      <c r="V26" s="32" t="s">
        <v>94</v>
      </c>
      <c r="W26" s="32" t="s">
        <v>94</v>
      </c>
      <c r="X26" s="32" t="s">
        <v>94</v>
      </c>
      <c r="Y26" s="32" t="s">
        <v>94</v>
      </c>
      <c r="Z26" s="32" t="s">
        <v>99</v>
      </c>
      <c r="AA26" s="32" t="s">
        <v>99</v>
      </c>
      <c r="AB26" s="32" t="s">
        <v>99</v>
      </c>
      <c r="AC26" s="32" t="s">
        <v>14</v>
      </c>
      <c r="AD26" s="32" t="s">
        <v>14</v>
      </c>
      <c r="AE26" s="32" t="s">
        <v>14</v>
      </c>
      <c r="AF26" s="32" t="s">
        <v>14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192</v>
      </c>
      <c r="B27" t="s">
        <v>88</v>
      </c>
      <c r="C27" t="s">
        <v>89</v>
      </c>
      <c r="D27" t="s">
        <v>112</v>
      </c>
      <c r="E27" t="s">
        <v>101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 t="s">
        <v>94</v>
      </c>
      <c r="AA27" s="32" t="s">
        <v>94</v>
      </c>
      <c r="AB27" s="32" t="s">
        <v>94</v>
      </c>
      <c r="AC27" s="32" t="s">
        <v>94</v>
      </c>
      <c r="AD27" s="32" t="s">
        <v>94</v>
      </c>
      <c r="AE27" s="32" t="s">
        <v>94</v>
      </c>
      <c r="AF27" s="32" t="s">
        <v>94</v>
      </c>
      <c r="AG27" s="32" t="s">
        <v>94</v>
      </c>
      <c r="AH27" s="32" t="s">
        <v>94</v>
      </c>
      <c r="AI27" s="32" t="s">
        <v>94</v>
      </c>
      <c r="AJ27" s="32">
        <v>0.123</v>
      </c>
      <c r="AK27">
        <v>12</v>
      </c>
      <c r="AL27" s="30">
        <v>0.01</v>
      </c>
      <c r="AM27" s="30">
        <v>99.98</v>
      </c>
      <c r="AN27" s="4">
        <v>0.123</v>
      </c>
    </row>
    <row r="28" spans="1:40">
      <c r="A28" t="s">
        <v>192</v>
      </c>
      <c r="B28" t="s">
        <v>88</v>
      </c>
      <c r="C28" t="s">
        <v>89</v>
      </c>
      <c r="D28" t="s">
        <v>112</v>
      </c>
      <c r="E28" t="s">
        <v>101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32" t="s">
        <v>94</v>
      </c>
      <c r="AB28" s="32" t="s">
        <v>94</v>
      </c>
      <c r="AC28" s="32" t="s">
        <v>94</v>
      </c>
      <c r="AD28" s="32" t="s">
        <v>94</v>
      </c>
      <c r="AE28" s="32" t="s">
        <v>94</v>
      </c>
      <c r="AF28" s="32" t="s">
        <v>94</v>
      </c>
      <c r="AG28" s="32" t="s">
        <v>94</v>
      </c>
      <c r="AH28" s="32" t="s">
        <v>94</v>
      </c>
      <c r="AI28" s="32" t="s">
        <v>94</v>
      </c>
      <c r="AJ28" s="32" t="s">
        <v>99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192</v>
      </c>
      <c r="B29" t="s">
        <v>88</v>
      </c>
      <c r="C29" t="s">
        <v>89</v>
      </c>
      <c r="D29" t="s">
        <v>97</v>
      </c>
      <c r="E29" t="s">
        <v>102</v>
      </c>
      <c r="F29" t="s">
        <v>92</v>
      </c>
      <c r="G29" s="32" t="s">
        <v>94</v>
      </c>
      <c r="H29" s="32" t="s">
        <v>94</v>
      </c>
      <c r="I29" s="32" t="s">
        <v>94</v>
      </c>
      <c r="J29" s="32" t="s">
        <v>94</v>
      </c>
      <c r="K29" s="32" t="s">
        <v>94</v>
      </c>
      <c r="L29" s="32" t="s">
        <v>94</v>
      </c>
      <c r="M29" s="32" t="s">
        <v>94</v>
      </c>
      <c r="N29" s="32" t="s">
        <v>94</v>
      </c>
      <c r="O29" s="32" t="s">
        <v>94</v>
      </c>
      <c r="P29" s="32" t="s">
        <v>94</v>
      </c>
      <c r="Q29" s="32" t="s">
        <v>94</v>
      </c>
      <c r="R29" s="32" t="s">
        <v>94</v>
      </c>
      <c r="S29" s="32" t="s">
        <v>94</v>
      </c>
      <c r="T29" s="32" t="s">
        <v>94</v>
      </c>
      <c r="U29" s="32" t="s">
        <v>94</v>
      </c>
      <c r="V29" s="32" t="s">
        <v>94</v>
      </c>
      <c r="W29" s="32" t="s">
        <v>94</v>
      </c>
      <c r="X29" s="32" t="s">
        <v>94</v>
      </c>
      <c r="Y29" s="32" t="s">
        <v>94</v>
      </c>
      <c r="Z29" s="32" t="s">
        <v>94</v>
      </c>
      <c r="AA29" s="32">
        <v>8.7999999999999995E-2</v>
      </c>
      <c r="AB29" s="32" t="s">
        <v>94</v>
      </c>
      <c r="AC29" s="32" t="s">
        <v>94</v>
      </c>
      <c r="AD29" s="32" t="s">
        <v>94</v>
      </c>
      <c r="AE29" s="32" t="s">
        <v>94</v>
      </c>
      <c r="AF29" s="32" t="s">
        <v>94</v>
      </c>
      <c r="AG29" s="32" t="s">
        <v>94</v>
      </c>
      <c r="AH29" s="32" t="s">
        <v>94</v>
      </c>
      <c r="AI29" s="32" t="s">
        <v>94</v>
      </c>
      <c r="AJ29" s="32" t="s">
        <v>94</v>
      </c>
      <c r="AK29">
        <v>13</v>
      </c>
      <c r="AL29" s="30">
        <v>0.01</v>
      </c>
      <c r="AM29" s="30">
        <v>99.98</v>
      </c>
      <c r="AN29" s="4">
        <v>8.7999999999999995E-2</v>
      </c>
    </row>
    <row r="30" spans="1:40">
      <c r="A30" t="s">
        <v>192</v>
      </c>
      <c r="B30" t="s">
        <v>88</v>
      </c>
      <c r="C30" t="s">
        <v>89</v>
      </c>
      <c r="D30" t="s">
        <v>97</v>
      </c>
      <c r="E30" t="s">
        <v>102</v>
      </c>
      <c r="F30" t="s">
        <v>93</v>
      </c>
      <c r="G30" s="32" t="s">
        <v>94</v>
      </c>
      <c r="H30" s="32" t="s">
        <v>94</v>
      </c>
      <c r="I30" s="32" t="s">
        <v>94</v>
      </c>
      <c r="J30" s="32" t="s">
        <v>94</v>
      </c>
      <c r="K30" s="32" t="s">
        <v>94</v>
      </c>
      <c r="L30" s="32" t="s">
        <v>94</v>
      </c>
      <c r="M30" s="32" t="s">
        <v>94</v>
      </c>
      <c r="N30" s="32" t="s">
        <v>94</v>
      </c>
      <c r="O30" s="32" t="s">
        <v>94</v>
      </c>
      <c r="P30" s="32" t="s">
        <v>94</v>
      </c>
      <c r="Q30" s="32" t="s">
        <v>94</v>
      </c>
      <c r="R30" s="32" t="s">
        <v>94</v>
      </c>
      <c r="S30" s="32" t="s">
        <v>94</v>
      </c>
      <c r="T30" s="32" t="s">
        <v>94</v>
      </c>
      <c r="U30" s="32" t="s">
        <v>94</v>
      </c>
      <c r="V30" s="32" t="s">
        <v>94</v>
      </c>
      <c r="W30" s="32" t="s">
        <v>94</v>
      </c>
      <c r="X30" s="32" t="s">
        <v>94</v>
      </c>
      <c r="Y30" s="32" t="s">
        <v>94</v>
      </c>
      <c r="Z30" s="32" t="s">
        <v>94</v>
      </c>
      <c r="AA30" s="32" t="s">
        <v>99</v>
      </c>
      <c r="AB30" s="32" t="s">
        <v>94</v>
      </c>
      <c r="AC30" s="32" t="s">
        <v>94</v>
      </c>
      <c r="AD30" s="32" t="s">
        <v>94</v>
      </c>
      <c r="AE30" s="32" t="s">
        <v>94</v>
      </c>
      <c r="AF30" s="32" t="s">
        <v>94</v>
      </c>
      <c r="AG30" s="32" t="s">
        <v>94</v>
      </c>
      <c r="AH30" s="32" t="s">
        <v>94</v>
      </c>
      <c r="AI30" s="32" t="s">
        <v>94</v>
      </c>
      <c r="AJ30" s="32" t="s">
        <v>94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192</v>
      </c>
      <c r="B31" t="s">
        <v>88</v>
      </c>
      <c r="C31" t="s">
        <v>106</v>
      </c>
      <c r="D31" t="s">
        <v>110</v>
      </c>
      <c r="E31" t="s">
        <v>117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>
        <v>3.0000000000000001E-3</v>
      </c>
      <c r="S31" s="32" t="s">
        <v>94</v>
      </c>
      <c r="T31" s="32">
        <v>5.0000000000000001E-3</v>
      </c>
      <c r="U31" s="32" t="s">
        <v>94</v>
      </c>
      <c r="V31" s="32" t="s">
        <v>94</v>
      </c>
      <c r="W31" s="32">
        <v>2.9000000000000001E-2</v>
      </c>
      <c r="X31" s="32" t="s">
        <v>94</v>
      </c>
      <c r="Y31" s="32" t="s">
        <v>94</v>
      </c>
      <c r="Z31" s="32">
        <v>7.0000000000000001E-3</v>
      </c>
      <c r="AA31" s="32" t="s">
        <v>94</v>
      </c>
      <c r="AB31" s="32">
        <v>3.2000000000000001E-2</v>
      </c>
      <c r="AC31" s="32" t="s">
        <v>94</v>
      </c>
      <c r="AD31" s="32" t="s">
        <v>94</v>
      </c>
      <c r="AE31" s="32" t="s">
        <v>94</v>
      </c>
      <c r="AF31" s="32" t="s">
        <v>94</v>
      </c>
      <c r="AG31" s="32" t="s">
        <v>94</v>
      </c>
      <c r="AH31" s="32" t="s">
        <v>94</v>
      </c>
      <c r="AI31" s="32" t="s">
        <v>94</v>
      </c>
      <c r="AJ31" s="32" t="s">
        <v>94</v>
      </c>
      <c r="AK31">
        <v>14</v>
      </c>
      <c r="AL31" s="30">
        <v>0.01</v>
      </c>
      <c r="AM31" s="30">
        <v>99.99</v>
      </c>
      <c r="AN31" s="4">
        <v>7.4999999999999997E-2</v>
      </c>
    </row>
    <row r="32" spans="1:40">
      <c r="A32" t="s">
        <v>192</v>
      </c>
      <c r="B32" t="s">
        <v>88</v>
      </c>
      <c r="C32" t="s">
        <v>106</v>
      </c>
      <c r="D32" t="s">
        <v>110</v>
      </c>
      <c r="E32" t="s">
        <v>117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94</v>
      </c>
      <c r="M32" s="32" t="s">
        <v>94</v>
      </c>
      <c r="N32" s="32" t="s">
        <v>94</v>
      </c>
      <c r="O32" s="32" t="s">
        <v>94</v>
      </c>
      <c r="P32" s="32" t="s">
        <v>94</v>
      </c>
      <c r="Q32" s="32" t="s">
        <v>94</v>
      </c>
      <c r="R32" s="32" t="s">
        <v>14</v>
      </c>
      <c r="S32" s="32" t="s">
        <v>94</v>
      </c>
      <c r="T32" s="32" t="s">
        <v>99</v>
      </c>
      <c r="U32" s="32" t="s">
        <v>94</v>
      </c>
      <c r="V32" s="32" t="s">
        <v>94</v>
      </c>
      <c r="W32" s="32" t="s">
        <v>14</v>
      </c>
      <c r="X32" s="32" t="s">
        <v>94</v>
      </c>
      <c r="Y32" s="32" t="s">
        <v>94</v>
      </c>
      <c r="Z32" s="32" t="s">
        <v>99</v>
      </c>
      <c r="AA32" s="32" t="s">
        <v>94</v>
      </c>
      <c r="AB32" s="32" t="s">
        <v>99</v>
      </c>
      <c r="AC32" s="32" t="s">
        <v>94</v>
      </c>
      <c r="AD32" s="32" t="s">
        <v>94</v>
      </c>
      <c r="AE32" s="32" t="s">
        <v>94</v>
      </c>
      <c r="AF32" s="32" t="s">
        <v>94</v>
      </c>
      <c r="AG32" s="32" t="s">
        <v>94</v>
      </c>
      <c r="AH32" s="32" t="s">
        <v>94</v>
      </c>
      <c r="AI32" s="32" t="s">
        <v>94</v>
      </c>
      <c r="AJ32" s="32" t="s">
        <v>94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192</v>
      </c>
      <c r="B33" t="s">
        <v>88</v>
      </c>
      <c r="C33" t="s">
        <v>89</v>
      </c>
      <c r="D33" t="s">
        <v>97</v>
      </c>
      <c r="E33" t="s">
        <v>120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 t="s">
        <v>94</v>
      </c>
      <c r="O33" s="32" t="s">
        <v>94</v>
      </c>
      <c r="P33" s="32" t="s">
        <v>94</v>
      </c>
      <c r="Q33" s="32" t="s">
        <v>94</v>
      </c>
      <c r="R33" s="32" t="s">
        <v>94</v>
      </c>
      <c r="S33" s="32" t="s">
        <v>94</v>
      </c>
      <c r="T33" s="32" t="s">
        <v>94</v>
      </c>
      <c r="U33" s="32" t="s">
        <v>94</v>
      </c>
      <c r="V33" s="32" t="s">
        <v>94</v>
      </c>
      <c r="W33" s="32">
        <v>7.3999999999999996E-2</v>
      </c>
      <c r="X33" s="32" t="s">
        <v>94</v>
      </c>
      <c r="Y33" s="32" t="s">
        <v>94</v>
      </c>
      <c r="Z33" s="32" t="s">
        <v>94</v>
      </c>
      <c r="AA33" s="32" t="s">
        <v>94</v>
      </c>
      <c r="AB33" s="32" t="s">
        <v>94</v>
      </c>
      <c r="AC33" s="32" t="s">
        <v>94</v>
      </c>
      <c r="AD33" s="32" t="s">
        <v>94</v>
      </c>
      <c r="AE33" s="32" t="s">
        <v>94</v>
      </c>
      <c r="AF33" s="32" t="s">
        <v>94</v>
      </c>
      <c r="AG33" s="32" t="s">
        <v>94</v>
      </c>
      <c r="AH33" s="32" t="s">
        <v>94</v>
      </c>
      <c r="AI33" s="32" t="s">
        <v>94</v>
      </c>
      <c r="AJ33" s="32" t="s">
        <v>94</v>
      </c>
      <c r="AK33">
        <v>15</v>
      </c>
      <c r="AL33" s="30">
        <v>0.01</v>
      </c>
      <c r="AM33" s="30">
        <v>100</v>
      </c>
      <c r="AN33" s="4">
        <v>7.3999999999999996E-2</v>
      </c>
    </row>
    <row r="34" spans="1:40">
      <c r="A34" t="s">
        <v>192</v>
      </c>
      <c r="B34" t="s">
        <v>88</v>
      </c>
      <c r="C34" t="s">
        <v>89</v>
      </c>
      <c r="D34" t="s">
        <v>97</v>
      </c>
      <c r="E34" t="s">
        <v>120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94</v>
      </c>
      <c r="O34" s="32" t="s">
        <v>94</v>
      </c>
      <c r="P34" s="32" t="s">
        <v>94</v>
      </c>
      <c r="Q34" s="32" t="s">
        <v>94</v>
      </c>
      <c r="R34" s="32" t="s">
        <v>94</v>
      </c>
      <c r="S34" s="32" t="s">
        <v>94</v>
      </c>
      <c r="T34" s="32" t="s">
        <v>94</v>
      </c>
      <c r="U34" s="32" t="s">
        <v>94</v>
      </c>
      <c r="V34" s="32" t="s">
        <v>94</v>
      </c>
      <c r="W34" s="32" t="s">
        <v>99</v>
      </c>
      <c r="X34" s="32" t="s">
        <v>94</v>
      </c>
      <c r="Y34" s="32" t="s">
        <v>94</v>
      </c>
      <c r="Z34" s="32" t="s">
        <v>94</v>
      </c>
      <c r="AA34" s="32" t="s">
        <v>94</v>
      </c>
      <c r="AB34" s="32" t="s">
        <v>94</v>
      </c>
      <c r="AC34" s="32" t="s">
        <v>94</v>
      </c>
      <c r="AD34" s="32" t="s">
        <v>94</v>
      </c>
      <c r="AE34" s="32" t="s">
        <v>94</v>
      </c>
      <c r="AF34" s="32" t="s">
        <v>94</v>
      </c>
      <c r="AG34" s="32" t="s">
        <v>94</v>
      </c>
      <c r="AH34" s="32" t="s">
        <v>94</v>
      </c>
      <c r="AI34" s="32" t="s">
        <v>94</v>
      </c>
      <c r="AJ34" s="32" t="s">
        <v>94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192</v>
      </c>
      <c r="B35" t="s">
        <v>88</v>
      </c>
      <c r="C35" t="s">
        <v>89</v>
      </c>
      <c r="D35" t="s">
        <v>103</v>
      </c>
      <c r="E35" t="s">
        <v>104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 t="s">
        <v>94</v>
      </c>
      <c r="Q35" s="32" t="s">
        <v>94</v>
      </c>
      <c r="R35" s="32" t="s">
        <v>94</v>
      </c>
      <c r="S35" s="32" t="s">
        <v>94</v>
      </c>
      <c r="T35" s="32" t="s">
        <v>94</v>
      </c>
      <c r="U35" s="32" t="s">
        <v>94</v>
      </c>
      <c r="V35" s="32" t="s">
        <v>94</v>
      </c>
      <c r="W35" s="32" t="s">
        <v>94</v>
      </c>
      <c r="X35" s="32" t="s">
        <v>94</v>
      </c>
      <c r="Y35" s="32" t="s">
        <v>94</v>
      </c>
      <c r="Z35" s="32" t="s">
        <v>94</v>
      </c>
      <c r="AA35" s="32">
        <v>1.4999999999999999E-2</v>
      </c>
      <c r="AB35" s="32">
        <v>1.2999999999999999E-2</v>
      </c>
      <c r="AC35" s="32" t="s">
        <v>94</v>
      </c>
      <c r="AD35" s="32">
        <v>2E-3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>
        <v>1.4E-2</v>
      </c>
      <c r="AJ35" s="32" t="s">
        <v>94</v>
      </c>
      <c r="AK35">
        <v>16</v>
      </c>
      <c r="AL35" s="30">
        <v>0</v>
      </c>
      <c r="AM35" s="30">
        <v>100</v>
      </c>
      <c r="AN35" s="4">
        <v>4.3999999999999997E-2</v>
      </c>
    </row>
    <row r="36" spans="1:40">
      <c r="A36" t="s">
        <v>192</v>
      </c>
      <c r="B36" t="s">
        <v>88</v>
      </c>
      <c r="C36" t="s">
        <v>89</v>
      </c>
      <c r="D36" t="s">
        <v>103</v>
      </c>
      <c r="E36" t="s">
        <v>104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94</v>
      </c>
      <c r="Q36" s="32" t="s">
        <v>94</v>
      </c>
      <c r="R36" s="32" t="s">
        <v>94</v>
      </c>
      <c r="S36" s="32" t="s">
        <v>94</v>
      </c>
      <c r="T36" s="32" t="s">
        <v>94</v>
      </c>
      <c r="U36" s="32" t="s">
        <v>94</v>
      </c>
      <c r="V36" s="32" t="s">
        <v>94</v>
      </c>
      <c r="W36" s="32" t="s">
        <v>94</v>
      </c>
      <c r="X36" s="32" t="s">
        <v>94</v>
      </c>
      <c r="Y36" s="32" t="s">
        <v>94</v>
      </c>
      <c r="Z36" s="32" t="s">
        <v>94</v>
      </c>
      <c r="AA36" s="32" t="s">
        <v>99</v>
      </c>
      <c r="AB36" s="32" t="s">
        <v>99</v>
      </c>
      <c r="AC36" s="32" t="s">
        <v>94</v>
      </c>
      <c r="AD36" s="32" t="s">
        <v>99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99</v>
      </c>
      <c r="AJ36" s="32" t="s">
        <v>94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192</v>
      </c>
      <c r="B37" t="s">
        <v>88</v>
      </c>
      <c r="C37" t="s">
        <v>106</v>
      </c>
      <c r="D37" t="s">
        <v>113</v>
      </c>
      <c r="E37" t="s">
        <v>101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 t="s">
        <v>94</v>
      </c>
      <c r="N37" s="32" t="s">
        <v>94</v>
      </c>
      <c r="O37" s="32" t="s">
        <v>94</v>
      </c>
      <c r="P37" s="32" t="s">
        <v>94</v>
      </c>
      <c r="Q37" s="32" t="s">
        <v>94</v>
      </c>
      <c r="R37" s="32" t="s">
        <v>94</v>
      </c>
      <c r="S37" s="32" t="s">
        <v>94</v>
      </c>
      <c r="T37" s="32" t="s">
        <v>94</v>
      </c>
      <c r="U37" s="32" t="s">
        <v>94</v>
      </c>
      <c r="V37" s="32" t="s">
        <v>94</v>
      </c>
      <c r="W37" s="32" t="s">
        <v>94</v>
      </c>
      <c r="X37" s="32" t="s">
        <v>94</v>
      </c>
      <c r="Y37" s="32" t="s">
        <v>94</v>
      </c>
      <c r="Z37" s="32" t="s">
        <v>94</v>
      </c>
      <c r="AA37" s="32" t="s">
        <v>94</v>
      </c>
      <c r="AB37" s="32" t="s">
        <v>94</v>
      </c>
      <c r="AC37" s="32">
        <v>4.0000000000000001E-3</v>
      </c>
      <c r="AD37" s="32">
        <v>6.0000000000000001E-3</v>
      </c>
      <c r="AE37" s="32" t="s">
        <v>94</v>
      </c>
      <c r="AF37" s="32" t="s">
        <v>94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</v>
      </c>
      <c r="AM37" s="30">
        <v>100</v>
      </c>
      <c r="AN37" s="4">
        <v>0.01</v>
      </c>
    </row>
    <row r="38" spans="1:40">
      <c r="A38" t="s">
        <v>192</v>
      </c>
      <c r="B38" t="s">
        <v>88</v>
      </c>
      <c r="C38" t="s">
        <v>106</v>
      </c>
      <c r="D38" t="s">
        <v>113</v>
      </c>
      <c r="E38" t="s">
        <v>101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94</v>
      </c>
      <c r="T38" s="32" t="s">
        <v>94</v>
      </c>
      <c r="U38" s="32" t="s">
        <v>94</v>
      </c>
      <c r="V38" s="32" t="s">
        <v>94</v>
      </c>
      <c r="W38" s="32" t="s">
        <v>94</v>
      </c>
      <c r="X38" s="32" t="s">
        <v>94</v>
      </c>
      <c r="Y38" s="32" t="s">
        <v>94</v>
      </c>
      <c r="Z38" s="32" t="s">
        <v>94</v>
      </c>
      <c r="AA38" s="32" t="s">
        <v>94</v>
      </c>
      <c r="AB38" s="32" t="s">
        <v>94</v>
      </c>
      <c r="AC38" s="32" t="s">
        <v>99</v>
      </c>
      <c r="AD38" s="32" t="s">
        <v>99</v>
      </c>
      <c r="AE38" s="32" t="s">
        <v>94</v>
      </c>
      <c r="AF38" s="32" t="s">
        <v>94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192</v>
      </c>
      <c r="B39" t="s">
        <v>88</v>
      </c>
      <c r="C39" t="s">
        <v>106</v>
      </c>
      <c r="D39" t="s">
        <v>110</v>
      </c>
      <c r="E39" t="s">
        <v>120</v>
      </c>
      <c r="F39" t="s">
        <v>92</v>
      </c>
      <c r="G39" s="32" t="s">
        <v>94</v>
      </c>
      <c r="H39" s="32" t="s">
        <v>94</v>
      </c>
      <c r="I39" s="32" t="s">
        <v>94</v>
      </c>
      <c r="J39" s="32" t="s">
        <v>94</v>
      </c>
      <c r="K39" s="32" t="s">
        <v>94</v>
      </c>
      <c r="L39" s="32" t="s">
        <v>94</v>
      </c>
      <c r="M39" s="32" t="s">
        <v>94</v>
      </c>
      <c r="N39" s="32" t="s">
        <v>94</v>
      </c>
      <c r="O39" s="32" t="s">
        <v>94</v>
      </c>
      <c r="P39" s="32" t="s">
        <v>94</v>
      </c>
      <c r="Q39" s="32" t="s">
        <v>94</v>
      </c>
      <c r="R39" s="32" t="s">
        <v>94</v>
      </c>
      <c r="S39" s="32" t="s">
        <v>94</v>
      </c>
      <c r="T39" s="32" t="s">
        <v>94</v>
      </c>
      <c r="U39" s="32" t="s">
        <v>94</v>
      </c>
      <c r="V39" s="32" t="s">
        <v>94</v>
      </c>
      <c r="W39" s="32" t="s">
        <v>94</v>
      </c>
      <c r="X39" s="32" t="s">
        <v>94</v>
      </c>
      <c r="Y39" s="32" t="s">
        <v>94</v>
      </c>
      <c r="Z39" s="32" t="s">
        <v>94</v>
      </c>
      <c r="AA39" s="32" t="s">
        <v>94</v>
      </c>
      <c r="AB39" s="32" t="s">
        <v>94</v>
      </c>
      <c r="AC39" s="32" t="s">
        <v>94</v>
      </c>
      <c r="AD39" s="32" t="s">
        <v>94</v>
      </c>
      <c r="AE39" s="32" t="s">
        <v>94</v>
      </c>
      <c r="AF39" s="32">
        <v>4.0000000000000001E-3</v>
      </c>
      <c r="AG39" s="32" t="s">
        <v>94</v>
      </c>
      <c r="AH39" s="32" t="s">
        <v>94</v>
      </c>
      <c r="AI39" s="32" t="s">
        <v>94</v>
      </c>
      <c r="AJ39" s="32" t="s">
        <v>94</v>
      </c>
      <c r="AK39">
        <v>18</v>
      </c>
      <c r="AL39" s="30">
        <v>0</v>
      </c>
      <c r="AM39" s="30">
        <v>100</v>
      </c>
      <c r="AN39" s="4">
        <v>4.0000000000000001E-3</v>
      </c>
    </row>
    <row r="40" spans="1:40">
      <c r="A40" t="s">
        <v>192</v>
      </c>
      <c r="B40" t="s">
        <v>88</v>
      </c>
      <c r="C40" t="s">
        <v>106</v>
      </c>
      <c r="D40" t="s">
        <v>110</v>
      </c>
      <c r="E40" t="s">
        <v>120</v>
      </c>
      <c r="F40" t="s">
        <v>93</v>
      </c>
      <c r="G40" s="32" t="s">
        <v>94</v>
      </c>
      <c r="H40" s="32" t="s">
        <v>94</v>
      </c>
      <c r="I40" s="32" t="s">
        <v>94</v>
      </c>
      <c r="J40" s="32" t="s">
        <v>94</v>
      </c>
      <c r="K40" s="32" t="s">
        <v>94</v>
      </c>
      <c r="L40" s="32" t="s">
        <v>94</v>
      </c>
      <c r="M40" s="32" t="s">
        <v>94</v>
      </c>
      <c r="N40" s="32" t="s">
        <v>94</v>
      </c>
      <c r="O40" s="32" t="s">
        <v>94</v>
      </c>
      <c r="P40" s="32" t="s">
        <v>94</v>
      </c>
      <c r="Q40" s="32" t="s">
        <v>94</v>
      </c>
      <c r="R40" s="32" t="s">
        <v>94</v>
      </c>
      <c r="S40" s="32" t="s">
        <v>94</v>
      </c>
      <c r="T40" s="32" t="s">
        <v>94</v>
      </c>
      <c r="U40" s="32" t="s">
        <v>94</v>
      </c>
      <c r="V40" s="32" t="s">
        <v>94</v>
      </c>
      <c r="W40" s="32" t="s">
        <v>94</v>
      </c>
      <c r="X40" s="32" t="s">
        <v>94</v>
      </c>
      <c r="Y40" s="32" t="s">
        <v>94</v>
      </c>
      <c r="Z40" s="32" t="s">
        <v>94</v>
      </c>
      <c r="AA40" s="32" t="s">
        <v>94</v>
      </c>
      <c r="AB40" s="32" t="s">
        <v>94</v>
      </c>
      <c r="AC40" s="32" t="s">
        <v>94</v>
      </c>
      <c r="AD40" s="32" t="s">
        <v>94</v>
      </c>
      <c r="AE40" s="32" t="s">
        <v>94</v>
      </c>
      <c r="AF40" s="32" t="s">
        <v>14</v>
      </c>
      <c r="AG40" s="32" t="s">
        <v>94</v>
      </c>
      <c r="AH40" s="32" t="s">
        <v>94</v>
      </c>
      <c r="AI40" s="32" t="s">
        <v>94</v>
      </c>
      <c r="AJ40" s="32" t="s">
        <v>94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</row>
  </sheetData>
  <mergeCells count="2">
    <mergeCell ref="A1:G1"/>
    <mergeCell ref="E2:F2"/>
  </mergeCells>
  <conditionalFormatting sqref="E5:E41">
    <cfRule type="expression" dxfId="653" priority="1">
      <formula>E5="UN"</formula>
    </cfRule>
  </conditionalFormatting>
  <conditionalFormatting sqref="G5:AJ41">
    <cfRule type="expression" dxfId="652" priority="2">
      <formula>G5="-1"</formula>
    </cfRule>
  </conditionalFormatting>
  <conditionalFormatting sqref="G5:AJ41">
    <cfRule type="expression" dxfId="651" priority="3">
      <formula>G5="a"</formula>
    </cfRule>
  </conditionalFormatting>
  <conditionalFormatting sqref="G5:AJ41">
    <cfRule type="expression" dxfId="650" priority="4">
      <formula>G5="b"</formula>
    </cfRule>
  </conditionalFormatting>
  <conditionalFormatting sqref="G5:AJ41">
    <cfRule type="expression" dxfId="649" priority="5">
      <formula>G5="c"</formula>
    </cfRule>
  </conditionalFormatting>
  <conditionalFormatting sqref="G5:AJ41">
    <cfRule type="expression" dxfId="648" priority="6">
      <formula>G5="bc"</formula>
    </cfRule>
  </conditionalFormatting>
  <conditionalFormatting sqref="G5:AJ41">
    <cfRule type="expression" dxfId="647" priority="7">
      <formula>G5="ab"</formula>
    </cfRule>
  </conditionalFormatting>
  <conditionalFormatting sqref="G5:AJ41">
    <cfRule type="expression" dxfId="646" priority="8">
      <formula>G5="ac"</formula>
    </cfRule>
  </conditionalFormatting>
  <conditionalFormatting sqref="G5:AJ41">
    <cfRule type="expression" dxfId="645" priority="9">
      <formula>G5="abc"</formula>
    </cfRule>
  </conditionalFormatting>
  <conditionalFormatting sqref="G5:AJ5">
    <cfRule type="expression" dxfId="644" priority="10">
      <formula>AND($E5&lt;&gt;"UN", G5="", G6&lt;&gt;"", G6&lt;&gt;"-1")</formula>
    </cfRule>
  </conditionalFormatting>
  <conditionalFormatting sqref="G7:AJ7">
    <cfRule type="expression" dxfId="643" priority="11">
      <formula>AND($E7&lt;&gt;"UN", G7="", G8&lt;&gt;"", G8&lt;&gt;"-1")</formula>
    </cfRule>
  </conditionalFormatting>
  <conditionalFormatting sqref="G9:AJ9">
    <cfRule type="expression" dxfId="642" priority="12">
      <formula>AND($E9&lt;&gt;"UN", G9="", G10&lt;&gt;"", G10&lt;&gt;"-1")</formula>
    </cfRule>
  </conditionalFormatting>
  <conditionalFormatting sqref="G11:AJ11">
    <cfRule type="expression" dxfId="641" priority="13">
      <formula>AND($E11&lt;&gt;"UN", G11="", G12&lt;&gt;"", G12&lt;&gt;"-1")</formula>
    </cfRule>
  </conditionalFormatting>
  <conditionalFormatting sqref="G13:AJ13">
    <cfRule type="expression" dxfId="640" priority="14">
      <formula>AND($E13&lt;&gt;"UN", G13="", G14&lt;&gt;"", G14&lt;&gt;"-1")</formula>
    </cfRule>
  </conditionalFormatting>
  <conditionalFormatting sqref="G15:AJ15">
    <cfRule type="expression" dxfId="639" priority="15">
      <formula>AND($E15&lt;&gt;"UN", G15="", G16&lt;&gt;"", G16&lt;&gt;"-1")</formula>
    </cfRule>
  </conditionalFormatting>
  <conditionalFormatting sqref="G17:AJ17">
    <cfRule type="expression" dxfId="638" priority="16">
      <formula>AND($E17&lt;&gt;"UN", G17="", G18&lt;&gt;"", G18&lt;&gt;"-1")</formula>
    </cfRule>
  </conditionalFormatting>
  <conditionalFormatting sqref="G19:AJ19">
    <cfRule type="expression" dxfId="637" priority="17">
      <formula>AND($E19&lt;&gt;"UN", G19="", G20&lt;&gt;"", G20&lt;&gt;"-1")</formula>
    </cfRule>
  </conditionalFormatting>
  <conditionalFormatting sqref="G21:AJ21">
    <cfRule type="expression" dxfId="636" priority="18">
      <formula>AND($E21&lt;&gt;"UN", G21="", G22&lt;&gt;"", G22&lt;&gt;"-1")</formula>
    </cfRule>
  </conditionalFormatting>
  <conditionalFormatting sqref="G23:AJ23">
    <cfRule type="expression" dxfId="635" priority="19">
      <formula>AND($E23&lt;&gt;"UN", G23="", G24&lt;&gt;"", G24&lt;&gt;"-1")</formula>
    </cfRule>
  </conditionalFormatting>
  <conditionalFormatting sqref="G25:AJ25">
    <cfRule type="expression" dxfId="634" priority="20">
      <formula>AND($E25&lt;&gt;"UN", G25="", G26&lt;&gt;"", G26&lt;&gt;"-1")</formula>
    </cfRule>
  </conditionalFormatting>
  <conditionalFormatting sqref="G27:AJ27">
    <cfRule type="expression" dxfId="633" priority="21">
      <formula>AND($E27&lt;&gt;"UN", G27="", G28&lt;&gt;"", G28&lt;&gt;"-1")</formula>
    </cfRule>
  </conditionalFormatting>
  <conditionalFormatting sqref="G29:AJ29">
    <cfRule type="expression" dxfId="632" priority="22">
      <formula>AND($E29&lt;&gt;"UN", G29="", G30&lt;&gt;"", G30&lt;&gt;"-1")</formula>
    </cfRule>
  </conditionalFormatting>
  <conditionalFormatting sqref="G31:AJ31">
    <cfRule type="expression" dxfId="631" priority="23">
      <formula>AND($E31&lt;&gt;"UN", G31="", G32&lt;&gt;"", G32&lt;&gt;"-1")</formula>
    </cfRule>
  </conditionalFormatting>
  <conditionalFormatting sqref="G33:AJ33">
    <cfRule type="expression" dxfId="630" priority="24">
      <formula>AND($E33&lt;&gt;"UN", G33="", G34&lt;&gt;"", G34&lt;&gt;"-1")</formula>
    </cfRule>
  </conditionalFormatting>
  <conditionalFormatting sqref="G35:AJ35">
    <cfRule type="expression" dxfId="629" priority="25">
      <formula>AND($E35&lt;&gt;"UN", G35="", G36&lt;&gt;"", G36&lt;&gt;"-1")</formula>
    </cfRule>
  </conditionalFormatting>
  <conditionalFormatting sqref="G37:AJ37">
    <cfRule type="expression" dxfId="628" priority="26">
      <formula>AND($E37&lt;&gt;"UN", G37="", G38&lt;&gt;"", G38&lt;&gt;"-1")</formula>
    </cfRule>
  </conditionalFormatting>
  <conditionalFormatting sqref="G39:AJ39">
    <cfRule type="expression" dxfId="627" priority="27">
      <formula>AND($E39&lt;&gt;"UN", G39="", G40&lt;&gt;"", G40&lt;&gt;"-1")</formula>
    </cfRule>
  </conditionalFormatting>
  <conditionalFormatting sqref="G41:AJ41">
    <cfRule type="expression" dxfId="626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0.41"/>
        <cfvo type="num" val="93.12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93.12"/>
        <cfvo type="num" val="99.935000000000002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41 H4:H41 I4:I41 J4:J41 K4:K41 L4:L41 M4:M41 N4:N41 O4:O41 P4:P41 Q4:Q41 R4:R41 S4:S41 T4:T41 U4:U41 V4:V41 W4:W41 X4:X41 Y4:Y41 Z4:Z41 AA4:AA41 AB4:AB41 AC4:AC41 AD4:AD41 AE4:AE41 AF4:AF41 AG4:AG41 AH4:AH41 AI4:AI41 AJ4:AJ4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79646"/>
  </sheetPr>
  <dimension ref="A1:AN15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193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1081.3320000000001</v>
      </c>
      <c r="H2" s="44">
        <v>1397.87</v>
      </c>
      <c r="I2" s="44">
        <v>1032.127</v>
      </c>
      <c r="J2" s="44">
        <v>1163.5920000000001</v>
      </c>
      <c r="K2" s="44">
        <v>1110.4290000000001</v>
      </c>
      <c r="L2" s="44">
        <v>1007.39</v>
      </c>
      <c r="M2" s="44">
        <v>1165.5999999999999</v>
      </c>
      <c r="N2" s="44">
        <v>1940.76</v>
      </c>
      <c r="O2" s="44">
        <v>1769.45</v>
      </c>
      <c r="P2" s="44">
        <v>1633.653</v>
      </c>
      <c r="Q2" s="44">
        <v>1033.279</v>
      </c>
      <c r="R2" s="44">
        <v>1100.665</v>
      </c>
      <c r="S2" s="44">
        <v>1621.7570000000001</v>
      </c>
      <c r="T2" s="44">
        <v>1861.423</v>
      </c>
      <c r="U2" s="44">
        <v>1932.451</v>
      </c>
      <c r="V2" s="44">
        <v>1670.3130000000001</v>
      </c>
      <c r="W2" s="44">
        <v>987.06299999999999</v>
      </c>
      <c r="X2" s="44">
        <v>644.91899999999998</v>
      </c>
      <c r="Y2" s="44">
        <v>540.46100000000001</v>
      </c>
      <c r="Z2" s="44">
        <v>751.51900000000001</v>
      </c>
      <c r="AA2" s="44">
        <v>827.66099999999994</v>
      </c>
      <c r="AB2" s="44">
        <v>1088.9559999999999</v>
      </c>
      <c r="AC2" s="44">
        <v>1182.8920000000001</v>
      </c>
      <c r="AD2" s="44">
        <v>1192.181</v>
      </c>
      <c r="AE2" s="44">
        <v>879.67</v>
      </c>
      <c r="AF2" s="44">
        <v>68.177999999999997</v>
      </c>
      <c r="AG2" s="44">
        <v>134.78800000000001</v>
      </c>
      <c r="AH2" s="44">
        <v>70.826999999999998</v>
      </c>
      <c r="AI2" s="44">
        <v>0</v>
      </c>
      <c r="AJ2" s="44">
        <v>0</v>
      </c>
    </row>
    <row r="3" spans="1:40">
      <c r="A3" s="26" t="s">
        <v>47</v>
      </c>
      <c r="B3" s="27">
        <v>0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194</v>
      </c>
      <c r="B5" t="s">
        <v>140</v>
      </c>
      <c r="C5" t="s">
        <v>89</v>
      </c>
      <c r="D5" t="s">
        <v>177</v>
      </c>
      <c r="E5" t="s">
        <v>98</v>
      </c>
      <c r="F5" t="s">
        <v>92</v>
      </c>
      <c r="G5" s="32">
        <v>530</v>
      </c>
      <c r="H5" s="32">
        <v>1071</v>
      </c>
      <c r="I5" s="32">
        <v>594</v>
      </c>
      <c r="J5" s="32">
        <v>576</v>
      </c>
      <c r="K5" s="32">
        <v>562</v>
      </c>
      <c r="L5" s="32">
        <v>548</v>
      </c>
      <c r="M5" s="32">
        <v>778</v>
      </c>
      <c r="N5" s="32">
        <v>1301</v>
      </c>
      <c r="O5" s="32">
        <v>903</v>
      </c>
      <c r="P5" s="32">
        <v>986</v>
      </c>
      <c r="Q5" s="32">
        <v>426</v>
      </c>
      <c r="R5" s="32">
        <v>1087</v>
      </c>
      <c r="S5" s="32">
        <v>1564</v>
      </c>
      <c r="T5" s="32">
        <v>1810</v>
      </c>
      <c r="U5" s="32">
        <v>1689</v>
      </c>
      <c r="V5" s="32">
        <v>1578</v>
      </c>
      <c r="W5" s="32">
        <v>939</v>
      </c>
      <c r="X5" s="32">
        <v>494</v>
      </c>
      <c r="Y5" s="32">
        <v>478</v>
      </c>
      <c r="Z5" s="32">
        <v>658</v>
      </c>
      <c r="AA5" s="32">
        <v>699</v>
      </c>
      <c r="AB5" s="32">
        <v>895</v>
      </c>
      <c r="AC5" s="32">
        <v>1019</v>
      </c>
      <c r="AD5" s="32">
        <v>1017</v>
      </c>
      <c r="AE5" s="32">
        <v>696</v>
      </c>
      <c r="AF5" s="32" t="s">
        <v>94</v>
      </c>
      <c r="AG5" s="32" t="s">
        <v>94</v>
      </c>
      <c r="AH5" s="32" t="s">
        <v>94</v>
      </c>
      <c r="AI5" s="32" t="s">
        <v>94</v>
      </c>
      <c r="AJ5" s="32" t="s">
        <v>94</v>
      </c>
      <c r="AK5">
        <v>1</v>
      </c>
      <c r="AL5" s="30">
        <v>74.12</v>
      </c>
      <c r="AM5" s="30">
        <v>74.12</v>
      </c>
      <c r="AN5" s="4">
        <v>22898</v>
      </c>
    </row>
    <row r="6" spans="1:40">
      <c r="A6" t="s">
        <v>194</v>
      </c>
      <c r="B6" t="s">
        <v>140</v>
      </c>
      <c r="C6" t="s">
        <v>89</v>
      </c>
      <c r="D6" t="s">
        <v>177</v>
      </c>
      <c r="E6" t="s">
        <v>98</v>
      </c>
      <c r="F6" t="s">
        <v>93</v>
      </c>
      <c r="G6" s="32" t="s">
        <v>99</v>
      </c>
      <c r="H6" s="32" t="s">
        <v>99</v>
      </c>
      <c r="I6" s="32" t="s">
        <v>99</v>
      </c>
      <c r="J6" s="32" t="s">
        <v>99</v>
      </c>
      <c r="K6" s="32" t="s">
        <v>99</v>
      </c>
      <c r="L6" s="32" t="s">
        <v>99</v>
      </c>
      <c r="M6" s="32" t="s">
        <v>99</v>
      </c>
      <c r="N6" s="32" t="s">
        <v>99</v>
      </c>
      <c r="O6" s="32" t="s">
        <v>99</v>
      </c>
      <c r="P6" s="32" t="s">
        <v>99</v>
      </c>
      <c r="Q6" s="32" t="s">
        <v>99</v>
      </c>
      <c r="R6" s="32" t="s">
        <v>99</v>
      </c>
      <c r="S6" s="32" t="s">
        <v>99</v>
      </c>
      <c r="T6" s="32" t="s">
        <v>99</v>
      </c>
      <c r="U6" s="32" t="s">
        <v>99</v>
      </c>
      <c r="V6" s="32" t="s">
        <v>99</v>
      </c>
      <c r="W6" s="32" t="s">
        <v>99</v>
      </c>
      <c r="X6" s="32" t="s">
        <v>99</v>
      </c>
      <c r="Y6" s="32" t="s">
        <v>99</v>
      </c>
      <c r="Z6" s="32" t="s">
        <v>99</v>
      </c>
      <c r="AA6" s="32" t="s">
        <v>99</v>
      </c>
      <c r="AB6" s="32" t="s">
        <v>99</v>
      </c>
      <c r="AC6" s="32" t="s">
        <v>99</v>
      </c>
      <c r="AD6" s="32" t="s">
        <v>99</v>
      </c>
      <c r="AE6" s="32" t="s">
        <v>99</v>
      </c>
      <c r="AF6" s="32" t="s">
        <v>94</v>
      </c>
      <c r="AG6" s="32" t="s">
        <v>94</v>
      </c>
      <c r="AH6" s="32" t="s">
        <v>94</v>
      </c>
      <c r="AI6" s="32" t="s">
        <v>94</v>
      </c>
      <c r="AJ6" s="32" t="s">
        <v>94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194</v>
      </c>
      <c r="B7" t="s">
        <v>140</v>
      </c>
      <c r="C7" t="s">
        <v>89</v>
      </c>
      <c r="D7" t="s">
        <v>142</v>
      </c>
      <c r="E7" t="s">
        <v>98</v>
      </c>
      <c r="F7" t="s">
        <v>92</v>
      </c>
      <c r="G7" s="32">
        <v>506</v>
      </c>
      <c r="H7" s="32">
        <v>277</v>
      </c>
      <c r="I7" s="32">
        <v>357</v>
      </c>
      <c r="J7" s="32">
        <v>511</v>
      </c>
      <c r="K7" s="32">
        <v>475</v>
      </c>
      <c r="L7" s="32">
        <v>405</v>
      </c>
      <c r="M7" s="32">
        <v>350</v>
      </c>
      <c r="N7" s="32">
        <v>597</v>
      </c>
      <c r="O7" s="32">
        <v>839</v>
      </c>
      <c r="P7" s="32">
        <v>609</v>
      </c>
      <c r="Q7" s="32">
        <v>575</v>
      </c>
      <c r="R7" s="32" t="s">
        <v>94</v>
      </c>
      <c r="S7" s="32" t="s">
        <v>94</v>
      </c>
      <c r="T7" s="32" t="s">
        <v>94</v>
      </c>
      <c r="U7" s="32" t="s">
        <v>94</v>
      </c>
      <c r="V7" s="32" t="s">
        <v>94</v>
      </c>
      <c r="W7" s="32" t="s">
        <v>94</v>
      </c>
      <c r="X7" s="32" t="s">
        <v>94</v>
      </c>
      <c r="Y7" s="32" t="s">
        <v>94</v>
      </c>
      <c r="Z7" s="32" t="s">
        <v>94</v>
      </c>
      <c r="AA7" s="32" t="s">
        <v>94</v>
      </c>
      <c r="AB7" s="32" t="s">
        <v>94</v>
      </c>
      <c r="AC7" s="32" t="s">
        <v>94</v>
      </c>
      <c r="AD7" s="32" t="s">
        <v>94</v>
      </c>
      <c r="AE7" s="32" t="s">
        <v>94</v>
      </c>
      <c r="AF7" s="32" t="s">
        <v>94</v>
      </c>
      <c r="AG7" s="32" t="s">
        <v>94</v>
      </c>
      <c r="AH7" s="32" t="s">
        <v>94</v>
      </c>
      <c r="AI7" s="32" t="s">
        <v>94</v>
      </c>
      <c r="AJ7" s="32" t="s">
        <v>94</v>
      </c>
      <c r="AK7">
        <v>2</v>
      </c>
      <c r="AL7" s="30">
        <v>17.809999999999999</v>
      </c>
      <c r="AM7" s="30">
        <v>91.93</v>
      </c>
      <c r="AN7" s="4">
        <v>5501</v>
      </c>
    </row>
    <row r="8" spans="1:40">
      <c r="A8" t="s">
        <v>194</v>
      </c>
      <c r="B8" t="s">
        <v>140</v>
      </c>
      <c r="C8" t="s">
        <v>89</v>
      </c>
      <c r="D8" t="s">
        <v>142</v>
      </c>
      <c r="E8" t="s">
        <v>98</v>
      </c>
      <c r="F8" t="s">
        <v>93</v>
      </c>
      <c r="G8" s="32" t="s">
        <v>99</v>
      </c>
      <c r="H8" s="32" t="s">
        <v>99</v>
      </c>
      <c r="I8" s="32" t="s">
        <v>99</v>
      </c>
      <c r="J8" s="32" t="s">
        <v>99</v>
      </c>
      <c r="K8" s="32" t="s">
        <v>99</v>
      </c>
      <c r="L8" s="32" t="s">
        <v>99</v>
      </c>
      <c r="M8" s="32" t="s">
        <v>99</v>
      </c>
      <c r="N8" s="32" t="s">
        <v>99</v>
      </c>
      <c r="O8" s="32" t="s">
        <v>99</v>
      </c>
      <c r="P8" s="32" t="s">
        <v>99</v>
      </c>
      <c r="Q8" s="32" t="s">
        <v>99</v>
      </c>
      <c r="R8" s="32" t="s">
        <v>94</v>
      </c>
      <c r="S8" s="32" t="s">
        <v>94</v>
      </c>
      <c r="T8" s="32" t="s">
        <v>94</v>
      </c>
      <c r="U8" s="32" t="s">
        <v>94</v>
      </c>
      <c r="V8" s="32" t="s">
        <v>94</v>
      </c>
      <c r="W8" s="32" t="s">
        <v>94</v>
      </c>
      <c r="X8" s="32" t="s">
        <v>94</v>
      </c>
      <c r="Y8" s="32" t="s">
        <v>94</v>
      </c>
      <c r="Z8" s="32" t="s">
        <v>94</v>
      </c>
      <c r="AA8" s="32" t="s">
        <v>94</v>
      </c>
      <c r="AB8" s="32" t="s">
        <v>94</v>
      </c>
      <c r="AC8" s="32" t="s">
        <v>94</v>
      </c>
      <c r="AD8" s="32" t="s">
        <v>94</v>
      </c>
      <c r="AE8" s="32" t="s">
        <v>94</v>
      </c>
      <c r="AF8" s="32" t="s">
        <v>94</v>
      </c>
      <c r="AG8" s="32" t="s">
        <v>94</v>
      </c>
      <c r="AH8" s="32" t="s">
        <v>94</v>
      </c>
      <c r="AI8" s="32" t="s">
        <v>94</v>
      </c>
      <c r="AJ8" s="32" t="s">
        <v>94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194</v>
      </c>
      <c r="B9" t="s">
        <v>140</v>
      </c>
      <c r="C9" t="s">
        <v>106</v>
      </c>
      <c r="D9" t="s">
        <v>149</v>
      </c>
      <c r="E9" t="s">
        <v>98</v>
      </c>
      <c r="F9" t="s">
        <v>92</v>
      </c>
      <c r="G9" s="32">
        <v>45.332000000000001</v>
      </c>
      <c r="H9" s="32">
        <v>49.87</v>
      </c>
      <c r="I9" s="32">
        <v>81.126999999999995</v>
      </c>
      <c r="J9" s="32">
        <v>76.591999999999999</v>
      </c>
      <c r="K9" s="32">
        <v>73.429000000000002</v>
      </c>
      <c r="L9" s="32">
        <v>54.39</v>
      </c>
      <c r="M9" s="32">
        <v>37.6</v>
      </c>
      <c r="N9" s="32">
        <v>42.76</v>
      </c>
      <c r="O9" s="32">
        <v>27.45</v>
      </c>
      <c r="P9" s="32">
        <v>38.652999999999999</v>
      </c>
      <c r="Q9" s="32">
        <v>32.279000000000003</v>
      </c>
      <c r="R9" s="32">
        <v>13.664999999999999</v>
      </c>
      <c r="S9" s="32">
        <v>57.756999999999998</v>
      </c>
      <c r="T9" s="32">
        <v>51.423000000000002</v>
      </c>
      <c r="U9" s="32">
        <v>154.45099999999999</v>
      </c>
      <c r="V9" s="32">
        <v>45.313000000000002</v>
      </c>
      <c r="W9" s="32">
        <v>9.0630000000000006</v>
      </c>
      <c r="X9" s="32">
        <v>16.919</v>
      </c>
      <c r="Y9" s="32">
        <v>20.460999999999999</v>
      </c>
      <c r="Z9" s="32">
        <v>42.518999999999998</v>
      </c>
      <c r="AA9" s="32">
        <v>37.661000000000001</v>
      </c>
      <c r="AB9" s="32">
        <v>81.956000000000003</v>
      </c>
      <c r="AC9" s="32">
        <v>69.891999999999996</v>
      </c>
      <c r="AD9" s="32">
        <v>64.180999999999997</v>
      </c>
      <c r="AE9" s="32">
        <v>83.07</v>
      </c>
      <c r="AF9" s="32">
        <v>68.177999999999997</v>
      </c>
      <c r="AG9" s="32">
        <v>134.78800000000001</v>
      </c>
      <c r="AH9" s="32">
        <v>70.826999999999998</v>
      </c>
      <c r="AI9" s="32" t="s">
        <v>94</v>
      </c>
      <c r="AJ9" s="32" t="s">
        <v>94</v>
      </c>
      <c r="AK9">
        <v>3</v>
      </c>
      <c r="AL9" s="30">
        <v>5.12</v>
      </c>
      <c r="AM9" s="30">
        <v>97.05</v>
      </c>
      <c r="AN9" s="4">
        <v>1581.606</v>
      </c>
    </row>
    <row r="10" spans="1:40">
      <c r="A10" t="s">
        <v>194</v>
      </c>
      <c r="B10" t="s">
        <v>140</v>
      </c>
      <c r="C10" t="s">
        <v>106</v>
      </c>
      <c r="D10" t="s">
        <v>149</v>
      </c>
      <c r="E10" t="s">
        <v>98</v>
      </c>
      <c r="F10" t="s">
        <v>93</v>
      </c>
      <c r="G10" s="32" t="s">
        <v>99</v>
      </c>
      <c r="H10" s="32" t="s">
        <v>99</v>
      </c>
      <c r="I10" s="32" t="s">
        <v>99</v>
      </c>
      <c r="J10" s="32" t="s">
        <v>99</v>
      </c>
      <c r="K10" s="32" t="s">
        <v>99</v>
      </c>
      <c r="L10" s="32" t="s">
        <v>99</v>
      </c>
      <c r="M10" s="32" t="s">
        <v>99</v>
      </c>
      <c r="N10" s="32" t="s">
        <v>99</v>
      </c>
      <c r="O10" s="32" t="s">
        <v>99</v>
      </c>
      <c r="P10" s="32" t="s">
        <v>99</v>
      </c>
      <c r="Q10" s="32" t="s">
        <v>99</v>
      </c>
      <c r="R10" s="32" t="s">
        <v>99</v>
      </c>
      <c r="S10" s="32" t="s">
        <v>99</v>
      </c>
      <c r="T10" s="32" t="s">
        <v>99</v>
      </c>
      <c r="U10" s="32" t="s">
        <v>99</v>
      </c>
      <c r="V10" s="32" t="s">
        <v>99</v>
      </c>
      <c r="W10" s="32" t="s">
        <v>99</v>
      </c>
      <c r="X10" s="32" t="s">
        <v>99</v>
      </c>
      <c r="Y10" s="32" t="s">
        <v>99</v>
      </c>
      <c r="Z10" s="32" t="s">
        <v>99</v>
      </c>
      <c r="AA10" s="32" t="s">
        <v>99</v>
      </c>
      <c r="AB10" s="32" t="s">
        <v>99</v>
      </c>
      <c r="AC10" s="32" t="s">
        <v>99</v>
      </c>
      <c r="AD10" s="32" t="s">
        <v>99</v>
      </c>
      <c r="AE10" s="32" t="s">
        <v>99</v>
      </c>
      <c r="AF10" s="32" t="s">
        <v>99</v>
      </c>
      <c r="AG10" s="32" t="s">
        <v>99</v>
      </c>
      <c r="AH10" s="32" t="s">
        <v>99</v>
      </c>
      <c r="AI10" s="32" t="s">
        <v>94</v>
      </c>
      <c r="AJ10" s="32" t="s">
        <v>94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194</v>
      </c>
      <c r="B11" t="s">
        <v>140</v>
      </c>
      <c r="C11" t="s">
        <v>106</v>
      </c>
      <c r="D11" t="s">
        <v>195</v>
      </c>
      <c r="E11" t="s">
        <v>98</v>
      </c>
      <c r="F11" t="s">
        <v>92</v>
      </c>
      <c r="G11" s="32" t="s">
        <v>94</v>
      </c>
      <c r="H11" s="32" t="s">
        <v>94</v>
      </c>
      <c r="I11" s="32" t="s">
        <v>94</v>
      </c>
      <c r="J11" s="32" t="s">
        <v>94</v>
      </c>
      <c r="K11" s="32" t="s">
        <v>94</v>
      </c>
      <c r="L11" s="32" t="s">
        <v>94</v>
      </c>
      <c r="M11" s="32" t="s">
        <v>94</v>
      </c>
      <c r="N11" s="32" t="s">
        <v>94</v>
      </c>
      <c r="O11" s="32" t="s">
        <v>94</v>
      </c>
      <c r="P11" s="32" t="s">
        <v>94</v>
      </c>
      <c r="Q11" s="32" t="s">
        <v>94</v>
      </c>
      <c r="R11" s="32" t="s">
        <v>94</v>
      </c>
      <c r="S11" s="32" t="s">
        <v>94</v>
      </c>
      <c r="T11" s="32" t="s">
        <v>94</v>
      </c>
      <c r="U11" s="32">
        <v>89</v>
      </c>
      <c r="V11" s="32">
        <v>47</v>
      </c>
      <c r="W11" s="32">
        <v>39</v>
      </c>
      <c r="X11" s="32">
        <v>134</v>
      </c>
      <c r="Y11" s="32">
        <v>42</v>
      </c>
      <c r="Z11" s="32">
        <v>42</v>
      </c>
      <c r="AA11" s="32">
        <v>42</v>
      </c>
      <c r="AB11" s="32">
        <v>45</v>
      </c>
      <c r="AC11" s="32">
        <v>42</v>
      </c>
      <c r="AD11" s="32">
        <v>42</v>
      </c>
      <c r="AE11" s="32">
        <v>42</v>
      </c>
      <c r="AF11" s="32" t="s">
        <v>94</v>
      </c>
      <c r="AG11" s="32" t="s">
        <v>94</v>
      </c>
      <c r="AH11" s="32" t="s">
        <v>94</v>
      </c>
      <c r="AI11" s="32" t="s">
        <v>94</v>
      </c>
      <c r="AJ11" s="32" t="s">
        <v>94</v>
      </c>
      <c r="AK11" s="34">
        <v>4</v>
      </c>
      <c r="AL11" s="30">
        <v>1.96</v>
      </c>
      <c r="AM11" s="30">
        <v>99.01</v>
      </c>
      <c r="AN11" s="4">
        <v>606</v>
      </c>
    </row>
    <row r="12" spans="1:40">
      <c r="A12" t="s">
        <v>194</v>
      </c>
      <c r="B12" t="s">
        <v>140</v>
      </c>
      <c r="C12" t="s">
        <v>106</v>
      </c>
      <c r="D12" t="s">
        <v>195</v>
      </c>
      <c r="E12" t="s">
        <v>98</v>
      </c>
      <c r="F12" t="s">
        <v>93</v>
      </c>
      <c r="G12" s="32" t="s">
        <v>94</v>
      </c>
      <c r="H12" s="32" t="s">
        <v>94</v>
      </c>
      <c r="I12" s="32" t="s">
        <v>94</v>
      </c>
      <c r="J12" s="32" t="s">
        <v>94</v>
      </c>
      <c r="K12" s="32" t="s">
        <v>94</v>
      </c>
      <c r="L12" s="32" t="s">
        <v>94</v>
      </c>
      <c r="M12" s="32" t="s">
        <v>94</v>
      </c>
      <c r="N12" s="32" t="s">
        <v>94</v>
      </c>
      <c r="O12" s="32" t="s">
        <v>94</v>
      </c>
      <c r="P12" s="32" t="s">
        <v>94</v>
      </c>
      <c r="Q12" s="32" t="s">
        <v>94</v>
      </c>
      <c r="R12" s="32" t="s">
        <v>94</v>
      </c>
      <c r="S12" s="32" t="s">
        <v>94</v>
      </c>
      <c r="T12" s="32" t="s">
        <v>94</v>
      </c>
      <c r="U12" s="32" t="s">
        <v>99</v>
      </c>
      <c r="V12" s="32" t="s">
        <v>99</v>
      </c>
      <c r="W12" s="32" t="s">
        <v>99</v>
      </c>
      <c r="X12" s="32" t="s">
        <v>99</v>
      </c>
      <c r="Y12" s="32" t="s">
        <v>99</v>
      </c>
      <c r="Z12" s="32" t="s">
        <v>99</v>
      </c>
      <c r="AA12" s="32" t="s">
        <v>99</v>
      </c>
      <c r="AB12" s="32" t="s">
        <v>99</v>
      </c>
      <c r="AC12" s="32" t="s">
        <v>99</v>
      </c>
      <c r="AD12" s="32" t="s">
        <v>99</v>
      </c>
      <c r="AE12" s="32" t="s">
        <v>99</v>
      </c>
      <c r="AF12" s="32" t="s">
        <v>94</v>
      </c>
      <c r="AG12" s="32" t="s">
        <v>94</v>
      </c>
      <c r="AH12" s="32" t="s">
        <v>94</v>
      </c>
      <c r="AI12" s="32" t="s">
        <v>94</v>
      </c>
      <c r="AJ12" s="32" t="s">
        <v>94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194</v>
      </c>
      <c r="B13" t="s">
        <v>140</v>
      </c>
      <c r="C13" t="s">
        <v>106</v>
      </c>
      <c r="D13" t="s">
        <v>196</v>
      </c>
      <c r="E13" t="s">
        <v>98</v>
      </c>
      <c r="F13" t="s">
        <v>92</v>
      </c>
      <c r="G13" s="32" t="s">
        <v>94</v>
      </c>
      <c r="H13" s="32" t="s">
        <v>94</v>
      </c>
      <c r="I13" s="32" t="s">
        <v>94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 t="s">
        <v>94</v>
      </c>
      <c r="P13" s="32" t="s">
        <v>94</v>
      </c>
      <c r="Q13" s="32" t="s">
        <v>94</v>
      </c>
      <c r="R13" s="32" t="s">
        <v>94</v>
      </c>
      <c r="S13" s="32" t="s">
        <v>94</v>
      </c>
      <c r="T13" s="32" t="s">
        <v>94</v>
      </c>
      <c r="U13" s="32" t="s">
        <v>94</v>
      </c>
      <c r="V13" s="32" t="s">
        <v>94</v>
      </c>
      <c r="W13" s="32" t="s">
        <v>94</v>
      </c>
      <c r="X13" s="32" t="s">
        <v>94</v>
      </c>
      <c r="Y13" s="32" t="s">
        <v>94</v>
      </c>
      <c r="Z13" s="32">
        <v>9</v>
      </c>
      <c r="AA13" s="32">
        <v>49</v>
      </c>
      <c r="AB13" s="32">
        <v>67</v>
      </c>
      <c r="AC13" s="32">
        <v>52</v>
      </c>
      <c r="AD13" s="32">
        <v>69</v>
      </c>
      <c r="AE13" s="32">
        <v>58.6</v>
      </c>
      <c r="AF13" s="32" t="s">
        <v>94</v>
      </c>
      <c r="AG13" s="32" t="s">
        <v>94</v>
      </c>
      <c r="AH13" s="32" t="s">
        <v>94</v>
      </c>
      <c r="AI13" s="32" t="s">
        <v>94</v>
      </c>
      <c r="AJ13" s="32" t="s">
        <v>94</v>
      </c>
      <c r="AK13">
        <v>5</v>
      </c>
      <c r="AL13" s="30">
        <v>0.99</v>
      </c>
      <c r="AM13" s="30">
        <v>100</v>
      </c>
      <c r="AN13" s="4">
        <v>304.60000000000002</v>
      </c>
    </row>
    <row r="14" spans="1:40">
      <c r="A14" t="s">
        <v>194</v>
      </c>
      <c r="B14" t="s">
        <v>140</v>
      </c>
      <c r="C14" t="s">
        <v>106</v>
      </c>
      <c r="D14" t="s">
        <v>196</v>
      </c>
      <c r="E14" t="s">
        <v>98</v>
      </c>
      <c r="F14" t="s">
        <v>93</v>
      </c>
      <c r="G14" s="32" t="s">
        <v>94</v>
      </c>
      <c r="H14" s="32" t="s">
        <v>94</v>
      </c>
      <c r="I14" s="32" t="s">
        <v>94</v>
      </c>
      <c r="J14" s="32" t="s">
        <v>94</v>
      </c>
      <c r="K14" s="32" t="s">
        <v>94</v>
      </c>
      <c r="L14" s="32" t="s">
        <v>94</v>
      </c>
      <c r="M14" s="32" t="s">
        <v>94</v>
      </c>
      <c r="N14" s="32" t="s">
        <v>94</v>
      </c>
      <c r="O14" s="32" t="s">
        <v>94</v>
      </c>
      <c r="P14" s="32" t="s">
        <v>94</v>
      </c>
      <c r="Q14" s="32" t="s">
        <v>94</v>
      </c>
      <c r="R14" s="32" t="s">
        <v>94</v>
      </c>
      <c r="S14" s="32" t="s">
        <v>94</v>
      </c>
      <c r="T14" s="32" t="s">
        <v>94</v>
      </c>
      <c r="U14" s="32" t="s">
        <v>94</v>
      </c>
      <c r="V14" s="32" t="s">
        <v>94</v>
      </c>
      <c r="W14" s="32" t="s">
        <v>94</v>
      </c>
      <c r="X14" s="32" t="s">
        <v>94</v>
      </c>
      <c r="Y14" s="32" t="s">
        <v>94</v>
      </c>
      <c r="Z14" s="32" t="s">
        <v>99</v>
      </c>
      <c r="AA14" s="32" t="s">
        <v>99</v>
      </c>
      <c r="AB14" s="32" t="s">
        <v>99</v>
      </c>
      <c r="AC14" s="32" t="s">
        <v>99</v>
      </c>
      <c r="AD14" s="32" t="s">
        <v>99</v>
      </c>
      <c r="AE14" s="32" t="s">
        <v>99</v>
      </c>
      <c r="AF14" s="32" t="s">
        <v>94</v>
      </c>
      <c r="AG14" s="32" t="s">
        <v>94</v>
      </c>
      <c r="AH14" s="32" t="s">
        <v>94</v>
      </c>
      <c r="AI14" s="32" t="s">
        <v>94</v>
      </c>
      <c r="AJ14" s="32" t="s">
        <v>94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</sheetData>
  <mergeCells count="2">
    <mergeCell ref="A1:G1"/>
    <mergeCell ref="E2:F2"/>
  </mergeCells>
  <conditionalFormatting sqref="E5:E15">
    <cfRule type="expression" dxfId="625" priority="1">
      <formula>E5="UN"</formula>
    </cfRule>
  </conditionalFormatting>
  <conditionalFormatting sqref="G5:AJ15">
    <cfRule type="expression" dxfId="624" priority="2">
      <formula>G5="-1"</formula>
    </cfRule>
  </conditionalFormatting>
  <conditionalFormatting sqref="G5:AJ15">
    <cfRule type="expression" dxfId="623" priority="3">
      <formula>G5="a"</formula>
    </cfRule>
  </conditionalFormatting>
  <conditionalFormatting sqref="G5:AJ15">
    <cfRule type="expression" dxfId="622" priority="4">
      <formula>G5="b"</formula>
    </cfRule>
  </conditionalFormatting>
  <conditionalFormatting sqref="G5:AJ15">
    <cfRule type="expression" dxfId="621" priority="5">
      <formula>G5="c"</formula>
    </cfRule>
  </conditionalFormatting>
  <conditionalFormatting sqref="G5:AJ15">
    <cfRule type="expression" dxfId="620" priority="6">
      <formula>G5="bc"</formula>
    </cfRule>
  </conditionalFormatting>
  <conditionalFormatting sqref="G5:AJ15">
    <cfRule type="expression" dxfId="619" priority="7">
      <formula>G5="ab"</formula>
    </cfRule>
  </conditionalFormatting>
  <conditionalFormatting sqref="G5:AJ15">
    <cfRule type="expression" dxfId="618" priority="8">
      <formula>G5="ac"</formula>
    </cfRule>
  </conditionalFormatting>
  <conditionalFormatting sqref="G5:AJ15">
    <cfRule type="expression" dxfId="617" priority="9">
      <formula>G5="abc"</formula>
    </cfRule>
  </conditionalFormatting>
  <conditionalFormatting sqref="G5:AJ5">
    <cfRule type="expression" dxfId="616" priority="10">
      <formula>AND($E5&lt;&gt;"UN", G5="", G6&lt;&gt;"", G6&lt;&gt;"-1")</formula>
    </cfRule>
  </conditionalFormatting>
  <conditionalFormatting sqref="G7:AJ7">
    <cfRule type="expression" dxfId="615" priority="11">
      <formula>AND($E7&lt;&gt;"UN", G7="", G8&lt;&gt;"", G8&lt;&gt;"-1")</formula>
    </cfRule>
  </conditionalFormatting>
  <conditionalFormatting sqref="G9:AJ9">
    <cfRule type="expression" dxfId="614" priority="12">
      <formula>AND($E9&lt;&gt;"UN", G9="", G10&lt;&gt;"", G10&lt;&gt;"-1")</formula>
    </cfRule>
  </conditionalFormatting>
  <conditionalFormatting sqref="G11:AJ11">
    <cfRule type="expression" dxfId="613" priority="13">
      <formula>AND($E11&lt;&gt;"UN", G11="", G12&lt;&gt;"", G12&lt;&gt;"-1")</formula>
    </cfRule>
  </conditionalFormatting>
  <conditionalFormatting sqref="G13:AJ13">
    <cfRule type="expression" dxfId="612" priority="14">
      <formula>AND($E13&lt;&gt;"UN", G13="", G14&lt;&gt;"", G14&lt;&gt;"-1")</formula>
    </cfRule>
  </conditionalFormatting>
  <conditionalFormatting sqref="G15:AJ15">
    <cfRule type="expression" dxfId="611" priority="15">
      <formula>AND($E15&lt;&gt;"UN", G15="", G16&lt;&gt;"", G16&lt;&gt;"-1")</formula>
    </cfRule>
  </conditionalFormatting>
  <conditionalFormatting sqref="AL4:AL14">
    <cfRule type="colorScale" priority="16">
      <colorScale>
        <cfvo type="num" val="0.99"/>
        <cfvo type="num" val="17.809999999999999"/>
        <cfvo type="num" val="74.12"/>
        <color rgb="FFF8696B"/>
        <color rgb="FFFFEB84"/>
        <color rgb="FF63BE7B"/>
      </colorScale>
    </cfRule>
  </conditionalFormatting>
  <conditionalFormatting sqref="AM4:AM14">
    <cfRule type="colorScale" priority="17">
      <colorScale>
        <cfvo type="num" val="74.12"/>
        <cfvo type="num" val="97.0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5 H4:H15 I4:I15 J4:J15 K4:K15 L4:L15 M4:M15 N4:N15 O4:O15 P4:P15 Q4:Q15 R4:R15 S4:S15 T4:T15 U4:U15 V4:V15 W4:W15 X4:X15 Y4:Y15 Z4:Z15 AA4:AA15 AB4:AB15 AC4:AC15 AD4:AD15 AE4:AE15 AF4:AF15 AG4:AG15 AH4:AH15 AI4:AI15 AJ4:AJ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79646"/>
  </sheetPr>
  <dimension ref="A1:AN193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197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11816.165999999999</v>
      </c>
      <c r="H2" s="44">
        <v>13870.883</v>
      </c>
      <c r="I2" s="44">
        <v>13980.374</v>
      </c>
      <c r="J2" s="44">
        <v>14331.808000000001</v>
      </c>
      <c r="K2" s="44">
        <v>10589.367</v>
      </c>
      <c r="L2" s="44">
        <v>8680.4599999999991</v>
      </c>
      <c r="M2" s="44">
        <v>10151.418</v>
      </c>
      <c r="N2" s="44">
        <v>5741.857</v>
      </c>
      <c r="O2" s="44">
        <v>6107.7380000000003</v>
      </c>
      <c r="P2" s="44">
        <v>8832.2759999999998</v>
      </c>
      <c r="Q2" s="44">
        <v>6154.3789999999999</v>
      </c>
      <c r="R2" s="44">
        <v>8429.1059999999998</v>
      </c>
      <c r="S2" s="44">
        <v>9788.84</v>
      </c>
      <c r="T2" s="44">
        <v>7860.558</v>
      </c>
      <c r="U2" s="44">
        <v>12383.716</v>
      </c>
      <c r="V2" s="44">
        <v>14214.7</v>
      </c>
      <c r="W2" s="44">
        <v>15470.869000000001</v>
      </c>
      <c r="X2" s="44">
        <v>18286.875</v>
      </c>
      <c r="Y2" s="44">
        <v>17597.041000000001</v>
      </c>
      <c r="Z2" s="44">
        <v>17149.153999999999</v>
      </c>
      <c r="AA2" s="44">
        <v>17073.634999999998</v>
      </c>
      <c r="AB2" s="44">
        <v>21813.919000000002</v>
      </c>
      <c r="AC2" s="44">
        <v>15702.58</v>
      </c>
      <c r="AD2" s="44">
        <v>18038.067999999999</v>
      </c>
      <c r="AE2" s="44">
        <v>18396.867999999999</v>
      </c>
      <c r="AF2" s="44">
        <v>18119.347000000002</v>
      </c>
      <c r="AG2" s="44">
        <v>20668.902999999998</v>
      </c>
      <c r="AH2" s="44">
        <v>18542.688999999998</v>
      </c>
      <c r="AI2" s="44">
        <v>15317.412</v>
      </c>
      <c r="AJ2" s="44">
        <v>23809.062000000002</v>
      </c>
    </row>
    <row r="3" spans="1:40">
      <c r="A3" s="26" t="s">
        <v>47</v>
      </c>
      <c r="B3" s="27">
        <v>4.7407407407407396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198</v>
      </c>
      <c r="B5" t="s">
        <v>88</v>
      </c>
      <c r="C5" t="s">
        <v>89</v>
      </c>
      <c r="D5" t="s">
        <v>135</v>
      </c>
      <c r="E5" t="s">
        <v>96</v>
      </c>
      <c r="F5" t="s">
        <v>92</v>
      </c>
      <c r="G5" s="32">
        <v>4273.6000000000004</v>
      </c>
      <c r="H5" s="32">
        <v>5439.7</v>
      </c>
      <c r="I5" s="32">
        <v>4019.9</v>
      </c>
      <c r="J5" s="32">
        <v>3697.8</v>
      </c>
      <c r="K5" s="32">
        <v>3772.6</v>
      </c>
      <c r="L5" s="32">
        <v>3384.7</v>
      </c>
      <c r="M5" s="32">
        <v>4286.1000000000004</v>
      </c>
      <c r="N5" s="32">
        <v>1498.3</v>
      </c>
      <c r="O5" s="32">
        <v>2533.1999999999998</v>
      </c>
      <c r="P5" s="32">
        <v>2450</v>
      </c>
      <c r="Q5" s="32">
        <v>1451.3</v>
      </c>
      <c r="R5" s="32">
        <v>1430.31</v>
      </c>
      <c r="S5" s="32">
        <v>2846.7</v>
      </c>
      <c r="T5" s="32">
        <v>2237.4</v>
      </c>
      <c r="U5" s="32">
        <v>3695.6</v>
      </c>
      <c r="V5" s="32">
        <v>4016.7</v>
      </c>
      <c r="W5" s="32">
        <v>3891.3</v>
      </c>
      <c r="X5" s="32">
        <v>7292.3</v>
      </c>
      <c r="Y5" s="32">
        <v>3958.2</v>
      </c>
      <c r="Z5" s="32">
        <v>4447.1899999999996</v>
      </c>
      <c r="AA5" s="32">
        <v>3141.614</v>
      </c>
      <c r="AB5" s="32">
        <v>4205.1379999999999</v>
      </c>
      <c r="AC5" s="32">
        <v>2915.1770000000001</v>
      </c>
      <c r="AD5" s="32">
        <v>2088.8119999999999</v>
      </c>
      <c r="AE5" s="32">
        <v>2306.7449999999999</v>
      </c>
      <c r="AF5" s="32">
        <v>1825.5830000000001</v>
      </c>
      <c r="AG5" s="32">
        <v>2428.0639999999999</v>
      </c>
      <c r="AH5" s="32">
        <v>2874.3679999999999</v>
      </c>
      <c r="AI5" s="32">
        <v>2385.4479999999999</v>
      </c>
      <c r="AJ5" s="32">
        <v>2072.7840000000001</v>
      </c>
      <c r="AK5">
        <v>1</v>
      </c>
      <c r="AL5" s="30">
        <v>23.12</v>
      </c>
      <c r="AM5" s="30">
        <v>23.12</v>
      </c>
      <c r="AN5" s="4">
        <v>96866.633000000002</v>
      </c>
    </row>
    <row r="6" spans="1:40">
      <c r="A6" t="s">
        <v>198</v>
      </c>
      <c r="B6" t="s">
        <v>88</v>
      </c>
      <c r="C6" t="s">
        <v>89</v>
      </c>
      <c r="D6" t="s">
        <v>135</v>
      </c>
      <c r="E6" t="s">
        <v>96</v>
      </c>
      <c r="F6" t="s">
        <v>93</v>
      </c>
      <c r="G6" s="32" t="s">
        <v>39</v>
      </c>
      <c r="H6" s="32" t="s">
        <v>39</v>
      </c>
      <c r="I6" s="32" t="s">
        <v>39</v>
      </c>
      <c r="J6" s="32" t="s">
        <v>39</v>
      </c>
      <c r="K6" s="32" t="s">
        <v>39</v>
      </c>
      <c r="L6" s="32" t="s">
        <v>39</v>
      </c>
      <c r="M6" s="32" t="s">
        <v>39</v>
      </c>
      <c r="N6" s="32" t="s">
        <v>39</v>
      </c>
      <c r="O6" s="32" t="s">
        <v>39</v>
      </c>
      <c r="P6" s="32" t="s">
        <v>39</v>
      </c>
      <c r="Q6" s="32" t="s">
        <v>39</v>
      </c>
      <c r="R6" s="32" t="s">
        <v>39</v>
      </c>
      <c r="S6" s="32" t="s">
        <v>39</v>
      </c>
      <c r="T6" s="32" t="s">
        <v>39</v>
      </c>
      <c r="U6" s="32" t="s">
        <v>39</v>
      </c>
      <c r="V6" s="32" t="s">
        <v>39</v>
      </c>
      <c r="W6" s="32" t="s">
        <v>39</v>
      </c>
      <c r="X6" s="32" t="s">
        <v>39</v>
      </c>
      <c r="Y6" s="32" t="s">
        <v>39</v>
      </c>
      <c r="Z6" s="32" t="s">
        <v>39</v>
      </c>
      <c r="AA6" s="32" t="s">
        <v>39</v>
      </c>
      <c r="AB6" s="32" t="s">
        <v>39</v>
      </c>
      <c r="AC6" s="32" t="s">
        <v>39</v>
      </c>
      <c r="AD6" s="32" t="s">
        <v>34</v>
      </c>
      <c r="AE6" s="32" t="s">
        <v>34</v>
      </c>
      <c r="AF6" s="32" t="s">
        <v>14</v>
      </c>
      <c r="AG6" s="32" t="s">
        <v>34</v>
      </c>
      <c r="AH6" s="32" t="s">
        <v>34</v>
      </c>
      <c r="AI6" s="32" t="s">
        <v>34</v>
      </c>
      <c r="AJ6" s="32" t="s">
        <v>34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198</v>
      </c>
      <c r="B7" t="s">
        <v>88</v>
      </c>
      <c r="C7" t="s">
        <v>89</v>
      </c>
      <c r="D7" t="s">
        <v>97</v>
      </c>
      <c r="E7" t="s">
        <v>96</v>
      </c>
      <c r="F7" t="s">
        <v>92</v>
      </c>
      <c r="G7" s="32">
        <v>2423.2849999999999</v>
      </c>
      <c r="H7" s="32">
        <v>2906.482</v>
      </c>
      <c r="I7" s="32">
        <v>1662.027</v>
      </c>
      <c r="J7" s="32">
        <v>1793.905</v>
      </c>
      <c r="K7" s="32">
        <v>1835.7</v>
      </c>
      <c r="L7" s="32">
        <v>2333.2379999999998</v>
      </c>
      <c r="M7" s="32">
        <v>2174.6759999999999</v>
      </c>
      <c r="N7" s="32">
        <v>864.80799999999999</v>
      </c>
      <c r="O7" s="32">
        <v>1217.287</v>
      </c>
      <c r="P7" s="32">
        <v>1463.5360000000001</v>
      </c>
      <c r="Q7" s="32">
        <v>1185.1110000000001</v>
      </c>
      <c r="R7" s="32">
        <v>644</v>
      </c>
      <c r="S7" s="32">
        <v>683.76400000000001</v>
      </c>
      <c r="T7" s="32">
        <v>221.7</v>
      </c>
      <c r="U7" s="32">
        <v>707.85</v>
      </c>
      <c r="V7" s="32">
        <v>1301.498</v>
      </c>
      <c r="W7" s="32">
        <v>962.30499999999995</v>
      </c>
      <c r="X7" s="32">
        <v>1426.499</v>
      </c>
      <c r="Y7" s="32">
        <v>1694.3389999999999</v>
      </c>
      <c r="Z7" s="32">
        <v>1628.528</v>
      </c>
      <c r="AA7" s="32">
        <v>1238.6669999999999</v>
      </c>
      <c r="AB7" s="32">
        <v>1452.232</v>
      </c>
      <c r="AC7" s="32">
        <v>1317.0429999999999</v>
      </c>
      <c r="AD7" s="32">
        <v>1661.45</v>
      </c>
      <c r="AE7" s="32">
        <v>1525.903</v>
      </c>
      <c r="AF7" s="32">
        <v>1029.8620000000001</v>
      </c>
      <c r="AG7" s="32">
        <v>1627.3979999999999</v>
      </c>
      <c r="AH7" s="32">
        <v>1961.7370000000001</v>
      </c>
      <c r="AI7" s="32">
        <v>1372.3130000000001</v>
      </c>
      <c r="AJ7" s="32">
        <v>1416.806</v>
      </c>
      <c r="AK7">
        <v>2</v>
      </c>
      <c r="AL7" s="30">
        <v>10.44</v>
      </c>
      <c r="AM7" s="30">
        <v>33.56</v>
      </c>
      <c r="AN7" s="4">
        <v>43733.947999999997</v>
      </c>
    </row>
    <row r="8" spans="1:40">
      <c r="A8" t="s">
        <v>198</v>
      </c>
      <c r="B8" t="s">
        <v>88</v>
      </c>
      <c r="C8" t="s">
        <v>89</v>
      </c>
      <c r="D8" t="s">
        <v>97</v>
      </c>
      <c r="E8" t="s">
        <v>96</v>
      </c>
      <c r="F8" t="s">
        <v>93</v>
      </c>
      <c r="G8" s="32" t="s">
        <v>39</v>
      </c>
      <c r="H8" s="32" t="s">
        <v>39</v>
      </c>
      <c r="I8" s="32" t="s">
        <v>39</v>
      </c>
      <c r="J8" s="32" t="s">
        <v>39</v>
      </c>
      <c r="K8" s="32" t="s">
        <v>17</v>
      </c>
      <c r="L8" s="32" t="s">
        <v>39</v>
      </c>
      <c r="M8" s="32" t="s">
        <v>39</v>
      </c>
      <c r="N8" s="32" t="s">
        <v>39</v>
      </c>
      <c r="O8" s="32" t="s">
        <v>39</v>
      </c>
      <c r="P8" s="32" t="s">
        <v>39</v>
      </c>
      <c r="Q8" s="32" t="s">
        <v>39</v>
      </c>
      <c r="R8" s="32" t="s">
        <v>17</v>
      </c>
      <c r="S8" s="32" t="s">
        <v>39</v>
      </c>
      <c r="T8" s="32" t="s">
        <v>17</v>
      </c>
      <c r="U8" s="32" t="s">
        <v>39</v>
      </c>
      <c r="V8" s="32" t="s">
        <v>39</v>
      </c>
      <c r="W8" s="32" t="s">
        <v>39</v>
      </c>
      <c r="X8" s="32" t="s">
        <v>39</v>
      </c>
      <c r="Y8" s="32" t="s">
        <v>39</v>
      </c>
      <c r="Z8" s="32" t="s">
        <v>39</v>
      </c>
      <c r="AA8" s="32" t="s">
        <v>39</v>
      </c>
      <c r="AB8" s="32" t="s">
        <v>39</v>
      </c>
      <c r="AC8" s="32" t="s">
        <v>39</v>
      </c>
      <c r="AD8" s="32" t="s">
        <v>39</v>
      </c>
      <c r="AE8" s="32" t="s">
        <v>34</v>
      </c>
      <c r="AF8" s="32" t="s">
        <v>34</v>
      </c>
      <c r="AG8" s="32" t="s">
        <v>34</v>
      </c>
      <c r="AH8" s="32" t="s">
        <v>34</v>
      </c>
      <c r="AI8" s="32" t="s">
        <v>34</v>
      </c>
      <c r="AJ8" s="32" t="s">
        <v>34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198</v>
      </c>
      <c r="B9" t="s">
        <v>88</v>
      </c>
      <c r="C9" t="s">
        <v>89</v>
      </c>
      <c r="D9" t="s">
        <v>111</v>
      </c>
      <c r="E9" t="s">
        <v>96</v>
      </c>
      <c r="F9" t="s">
        <v>92</v>
      </c>
      <c r="G9" s="32" t="s">
        <v>94</v>
      </c>
      <c r="H9" s="32">
        <v>590.38</v>
      </c>
      <c r="I9" s="32">
        <v>1157</v>
      </c>
      <c r="J9" s="32">
        <v>1029.8399999999999</v>
      </c>
      <c r="K9" s="32">
        <v>1159.1199999999999</v>
      </c>
      <c r="L9" s="32">
        <v>1121.8599999999999</v>
      </c>
      <c r="M9" s="32">
        <v>988.63</v>
      </c>
      <c r="N9" s="32">
        <v>710.37</v>
      </c>
      <c r="O9" s="32">
        <v>504.99</v>
      </c>
      <c r="P9" s="32">
        <v>473.57</v>
      </c>
      <c r="Q9" s="32">
        <v>28.8</v>
      </c>
      <c r="R9" s="32">
        <v>204.82400000000001</v>
      </c>
      <c r="S9" s="32">
        <v>135.18600000000001</v>
      </c>
      <c r="T9" s="32">
        <v>520.99300000000005</v>
      </c>
      <c r="U9" s="32">
        <v>589.48</v>
      </c>
      <c r="V9" s="32">
        <v>232.59899999999999</v>
      </c>
      <c r="W9" s="32">
        <v>373.87400000000002</v>
      </c>
      <c r="X9" s="32">
        <v>452.10399999999998</v>
      </c>
      <c r="Y9" s="32">
        <v>629.85</v>
      </c>
      <c r="Z9" s="32">
        <v>1680.4110000000001</v>
      </c>
      <c r="AA9" s="32">
        <v>1150.77</v>
      </c>
      <c r="AB9" s="32">
        <v>1124.2139999999999</v>
      </c>
      <c r="AC9" s="32">
        <v>1576.028</v>
      </c>
      <c r="AD9" s="32">
        <v>1414.1030000000001</v>
      </c>
      <c r="AE9" s="32">
        <v>749.54600000000005</v>
      </c>
      <c r="AF9" s="32">
        <v>1071</v>
      </c>
      <c r="AG9" s="32">
        <v>1589.0909999999999</v>
      </c>
      <c r="AH9" s="32">
        <v>249.32499999999999</v>
      </c>
      <c r="AI9" s="32">
        <v>162.59</v>
      </c>
      <c r="AJ9" s="32" t="s">
        <v>94</v>
      </c>
      <c r="AK9">
        <v>3</v>
      </c>
      <c r="AL9" s="30">
        <v>5.17</v>
      </c>
      <c r="AM9" s="30">
        <v>38.74</v>
      </c>
      <c r="AN9" s="4">
        <v>21670.547999999999</v>
      </c>
    </row>
    <row r="10" spans="1:40">
      <c r="A10" t="s">
        <v>198</v>
      </c>
      <c r="B10" t="s">
        <v>88</v>
      </c>
      <c r="C10" t="s">
        <v>89</v>
      </c>
      <c r="D10" t="s">
        <v>111</v>
      </c>
      <c r="E10" t="s">
        <v>96</v>
      </c>
      <c r="F10" t="s">
        <v>93</v>
      </c>
      <c r="G10" s="32" t="s">
        <v>94</v>
      </c>
      <c r="H10" s="32" t="s">
        <v>34</v>
      </c>
      <c r="I10" s="32" t="s">
        <v>34</v>
      </c>
      <c r="J10" s="32" t="s">
        <v>34</v>
      </c>
      <c r="K10" s="32" t="s">
        <v>14</v>
      </c>
      <c r="L10" s="32" t="s">
        <v>34</v>
      </c>
      <c r="M10" s="32" t="s">
        <v>34</v>
      </c>
      <c r="N10" s="32" t="s">
        <v>34</v>
      </c>
      <c r="O10" s="32" t="s">
        <v>34</v>
      </c>
      <c r="P10" s="32" t="s">
        <v>34</v>
      </c>
      <c r="Q10" s="32" t="s">
        <v>17</v>
      </c>
      <c r="R10" s="32" t="s">
        <v>34</v>
      </c>
      <c r="S10" s="32" t="s">
        <v>39</v>
      </c>
      <c r="T10" s="32" t="s">
        <v>39</v>
      </c>
      <c r="U10" s="32" t="s">
        <v>39</v>
      </c>
      <c r="V10" s="32" t="s">
        <v>39</v>
      </c>
      <c r="W10" s="32" t="s">
        <v>39</v>
      </c>
      <c r="X10" s="32" t="s">
        <v>39</v>
      </c>
      <c r="Y10" s="32" t="s">
        <v>39</v>
      </c>
      <c r="Z10" s="32" t="s">
        <v>39</v>
      </c>
      <c r="AA10" s="32" t="s">
        <v>39</v>
      </c>
      <c r="AB10" s="32" t="s">
        <v>39</v>
      </c>
      <c r="AC10" s="32" t="s">
        <v>39</v>
      </c>
      <c r="AD10" s="32" t="s">
        <v>39</v>
      </c>
      <c r="AE10" s="32" t="s">
        <v>39</v>
      </c>
      <c r="AF10" s="32" t="s">
        <v>34</v>
      </c>
      <c r="AG10" s="32" t="s">
        <v>34</v>
      </c>
      <c r="AH10" s="32" t="s">
        <v>34</v>
      </c>
      <c r="AI10" s="32" t="s">
        <v>14</v>
      </c>
      <c r="AJ10" s="32" t="s">
        <v>94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198</v>
      </c>
      <c r="B11" t="s">
        <v>88</v>
      </c>
      <c r="C11" t="s">
        <v>89</v>
      </c>
      <c r="D11" t="s">
        <v>199</v>
      </c>
      <c r="E11" t="s">
        <v>96</v>
      </c>
      <c r="F11" t="s">
        <v>92</v>
      </c>
      <c r="G11" s="32" t="s">
        <v>94</v>
      </c>
      <c r="H11" s="32" t="s">
        <v>94</v>
      </c>
      <c r="I11" s="32" t="s">
        <v>94</v>
      </c>
      <c r="J11" s="32">
        <v>36</v>
      </c>
      <c r="K11" s="32" t="s">
        <v>94</v>
      </c>
      <c r="L11" s="32" t="s">
        <v>94</v>
      </c>
      <c r="M11" s="32">
        <v>160</v>
      </c>
      <c r="N11" s="32">
        <v>97</v>
      </c>
      <c r="O11" s="32">
        <v>215</v>
      </c>
      <c r="P11" s="32">
        <v>344</v>
      </c>
      <c r="Q11" s="32">
        <v>434.72</v>
      </c>
      <c r="R11" s="32">
        <v>400.26600000000002</v>
      </c>
      <c r="S11" s="32">
        <v>572.01800000000003</v>
      </c>
      <c r="T11" s="32">
        <v>734.65800000000002</v>
      </c>
      <c r="U11" s="32">
        <v>1481.9549999999999</v>
      </c>
      <c r="V11" s="32">
        <v>1137.758</v>
      </c>
      <c r="W11" s="32">
        <v>978.30899999999997</v>
      </c>
      <c r="X11" s="32">
        <v>2076.8560000000002</v>
      </c>
      <c r="Y11" s="32">
        <v>1521.91</v>
      </c>
      <c r="Z11" s="32">
        <v>2491.0929999999998</v>
      </c>
      <c r="AA11" s="32">
        <v>1106.673</v>
      </c>
      <c r="AB11" s="32">
        <v>829.49800000000005</v>
      </c>
      <c r="AC11" s="32">
        <v>309.70600000000002</v>
      </c>
      <c r="AD11" s="32">
        <v>454.358</v>
      </c>
      <c r="AE11" s="32">
        <v>352.48899999999998</v>
      </c>
      <c r="AF11" s="32">
        <v>256.76400000000001</v>
      </c>
      <c r="AG11" s="32">
        <v>39.774999999999999</v>
      </c>
      <c r="AH11" s="32">
        <v>1215.3109999999999</v>
      </c>
      <c r="AI11" s="32">
        <v>1270.961</v>
      </c>
      <c r="AJ11" s="32">
        <v>1082.586</v>
      </c>
      <c r="AK11">
        <v>4</v>
      </c>
      <c r="AL11" s="30">
        <v>4.68</v>
      </c>
      <c r="AM11" s="30">
        <v>43.41</v>
      </c>
      <c r="AN11" s="4">
        <v>19599.664000000001</v>
      </c>
    </row>
    <row r="12" spans="1:40">
      <c r="A12" t="s">
        <v>198</v>
      </c>
      <c r="B12" t="s">
        <v>88</v>
      </c>
      <c r="C12" t="s">
        <v>89</v>
      </c>
      <c r="D12" t="s">
        <v>199</v>
      </c>
      <c r="E12" t="s">
        <v>96</v>
      </c>
      <c r="F12" t="s">
        <v>93</v>
      </c>
      <c r="G12" s="32" t="s">
        <v>94</v>
      </c>
      <c r="H12" s="32" t="s">
        <v>94</v>
      </c>
      <c r="I12" s="32" t="s">
        <v>14</v>
      </c>
      <c r="J12" s="32" t="s">
        <v>14</v>
      </c>
      <c r="K12" s="32" t="s">
        <v>14</v>
      </c>
      <c r="L12" s="32" t="s">
        <v>17</v>
      </c>
      <c r="M12" s="32" t="s">
        <v>34</v>
      </c>
      <c r="N12" s="32" t="s">
        <v>14</v>
      </c>
      <c r="O12" s="32" t="s">
        <v>34</v>
      </c>
      <c r="P12" s="32" t="s">
        <v>34</v>
      </c>
      <c r="Q12" s="32" t="s">
        <v>34</v>
      </c>
      <c r="R12" s="32" t="s">
        <v>34</v>
      </c>
      <c r="S12" s="32" t="s">
        <v>39</v>
      </c>
      <c r="T12" s="32" t="s">
        <v>39</v>
      </c>
      <c r="U12" s="32" t="s">
        <v>39</v>
      </c>
      <c r="V12" s="32" t="s">
        <v>39</v>
      </c>
      <c r="W12" s="32" t="s">
        <v>39</v>
      </c>
      <c r="X12" s="32" t="s">
        <v>39</v>
      </c>
      <c r="Y12" s="32" t="s">
        <v>39</v>
      </c>
      <c r="Z12" s="32" t="s">
        <v>39</v>
      </c>
      <c r="AA12" s="32" t="s">
        <v>39</v>
      </c>
      <c r="AB12" s="32" t="s">
        <v>34</v>
      </c>
      <c r="AC12" s="32" t="s">
        <v>34</v>
      </c>
      <c r="AD12" s="32" t="s">
        <v>37</v>
      </c>
      <c r="AE12" s="32" t="s">
        <v>14</v>
      </c>
      <c r="AF12" s="32" t="s">
        <v>14</v>
      </c>
      <c r="AG12" s="32" t="s">
        <v>14</v>
      </c>
      <c r="AH12" s="32" t="s">
        <v>99</v>
      </c>
      <c r="AI12" s="32" t="s">
        <v>17</v>
      </c>
      <c r="AJ12" s="32" t="s">
        <v>99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198</v>
      </c>
      <c r="B13" t="s">
        <v>88</v>
      </c>
      <c r="C13" t="s">
        <v>89</v>
      </c>
      <c r="D13" t="s">
        <v>173</v>
      </c>
      <c r="E13" t="s">
        <v>96</v>
      </c>
      <c r="F13" t="s">
        <v>92</v>
      </c>
      <c r="G13" s="32">
        <v>327.87</v>
      </c>
      <c r="H13" s="32">
        <v>240.29</v>
      </c>
      <c r="I13" s="32">
        <v>91.14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>
        <v>11.827999999999999</v>
      </c>
      <c r="P13" s="32">
        <v>393.59</v>
      </c>
      <c r="Q13" s="32">
        <v>1248.79</v>
      </c>
      <c r="R13" s="32">
        <v>1199.816</v>
      </c>
      <c r="S13" s="32">
        <v>1600.395</v>
      </c>
      <c r="T13" s="32">
        <v>707.96900000000005</v>
      </c>
      <c r="U13" s="32">
        <v>699.48299999999995</v>
      </c>
      <c r="V13" s="32">
        <v>582.48800000000006</v>
      </c>
      <c r="W13" s="32">
        <v>569.35400000000004</v>
      </c>
      <c r="X13" s="32">
        <v>621.11300000000006</v>
      </c>
      <c r="Y13" s="32">
        <v>738</v>
      </c>
      <c r="Z13" s="32">
        <v>997.25099999999998</v>
      </c>
      <c r="AA13" s="32">
        <v>291.72500000000002</v>
      </c>
      <c r="AB13" s="32">
        <v>1355.83</v>
      </c>
      <c r="AC13" s="32">
        <v>1571.5630000000001</v>
      </c>
      <c r="AD13" s="32">
        <v>707.44</v>
      </c>
      <c r="AE13" s="32">
        <v>742.83</v>
      </c>
      <c r="AF13" s="32">
        <v>941</v>
      </c>
      <c r="AG13" s="32">
        <v>1151.527</v>
      </c>
      <c r="AH13" s="32">
        <v>648.13800000000003</v>
      </c>
      <c r="AI13" s="32">
        <v>349.34100000000001</v>
      </c>
      <c r="AJ13" s="32">
        <v>176.13</v>
      </c>
      <c r="AK13">
        <v>5</v>
      </c>
      <c r="AL13" s="30">
        <v>4.29</v>
      </c>
      <c r="AM13" s="30">
        <v>47.7</v>
      </c>
      <c r="AN13" s="4">
        <v>17964.901000000002</v>
      </c>
    </row>
    <row r="14" spans="1:40">
      <c r="A14" t="s">
        <v>198</v>
      </c>
      <c r="B14" t="s">
        <v>88</v>
      </c>
      <c r="C14" t="s">
        <v>89</v>
      </c>
      <c r="D14" t="s">
        <v>173</v>
      </c>
      <c r="E14" t="s">
        <v>96</v>
      </c>
      <c r="F14" t="s">
        <v>93</v>
      </c>
      <c r="G14" s="32" t="s">
        <v>34</v>
      </c>
      <c r="H14" s="32" t="s">
        <v>34</v>
      </c>
      <c r="I14" s="32" t="s">
        <v>34</v>
      </c>
      <c r="J14" s="32" t="s">
        <v>17</v>
      </c>
      <c r="K14" s="32" t="s">
        <v>94</v>
      </c>
      <c r="L14" s="32" t="s">
        <v>17</v>
      </c>
      <c r="M14" s="32" t="s">
        <v>17</v>
      </c>
      <c r="N14" s="32" t="s">
        <v>17</v>
      </c>
      <c r="O14" s="32" t="s">
        <v>14</v>
      </c>
      <c r="P14" s="32" t="s">
        <v>34</v>
      </c>
      <c r="Q14" s="32" t="s">
        <v>34</v>
      </c>
      <c r="R14" s="32" t="s">
        <v>34</v>
      </c>
      <c r="S14" s="32" t="s">
        <v>39</v>
      </c>
      <c r="T14" s="32" t="s">
        <v>39</v>
      </c>
      <c r="U14" s="32" t="s">
        <v>39</v>
      </c>
      <c r="V14" s="32" t="s">
        <v>39</v>
      </c>
      <c r="W14" s="32" t="s">
        <v>39</v>
      </c>
      <c r="X14" s="32" t="s">
        <v>39</v>
      </c>
      <c r="Y14" s="32" t="s">
        <v>39</v>
      </c>
      <c r="Z14" s="32" t="s">
        <v>39</v>
      </c>
      <c r="AA14" s="32" t="s">
        <v>39</v>
      </c>
      <c r="AB14" s="32" t="s">
        <v>39</v>
      </c>
      <c r="AC14" s="32" t="s">
        <v>39</v>
      </c>
      <c r="AD14" s="32" t="s">
        <v>39</v>
      </c>
      <c r="AE14" s="32" t="s">
        <v>39</v>
      </c>
      <c r="AF14" s="32" t="s">
        <v>34</v>
      </c>
      <c r="AG14" s="32" t="s">
        <v>34</v>
      </c>
      <c r="AH14" s="32" t="s">
        <v>34</v>
      </c>
      <c r="AI14" s="32" t="s">
        <v>34</v>
      </c>
      <c r="AJ14" s="32" t="s">
        <v>14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198</v>
      </c>
      <c r="B15" t="s">
        <v>88</v>
      </c>
      <c r="C15" t="s">
        <v>106</v>
      </c>
      <c r="D15" t="s">
        <v>200</v>
      </c>
      <c r="E15" t="s">
        <v>96</v>
      </c>
      <c r="F15" t="s">
        <v>92</v>
      </c>
      <c r="G15" s="32" t="s">
        <v>94</v>
      </c>
      <c r="H15" s="32" t="s">
        <v>94</v>
      </c>
      <c r="I15" s="32" t="s">
        <v>94</v>
      </c>
      <c r="J15" s="32" t="s">
        <v>94</v>
      </c>
      <c r="K15" s="32" t="s">
        <v>94</v>
      </c>
      <c r="L15" s="32" t="s">
        <v>94</v>
      </c>
      <c r="M15" s="32" t="s">
        <v>94</v>
      </c>
      <c r="N15" s="32" t="s">
        <v>94</v>
      </c>
      <c r="O15" s="32" t="s">
        <v>94</v>
      </c>
      <c r="P15" s="32" t="s">
        <v>94</v>
      </c>
      <c r="Q15" s="32" t="s">
        <v>94</v>
      </c>
      <c r="R15" s="32" t="s">
        <v>94</v>
      </c>
      <c r="S15" s="32" t="s">
        <v>94</v>
      </c>
      <c r="T15" s="32" t="s">
        <v>94</v>
      </c>
      <c r="U15" s="32" t="s">
        <v>94</v>
      </c>
      <c r="V15" s="32" t="s">
        <v>94</v>
      </c>
      <c r="W15" s="32" t="s">
        <v>94</v>
      </c>
      <c r="X15" s="32" t="s">
        <v>94</v>
      </c>
      <c r="Y15" s="32" t="s">
        <v>94</v>
      </c>
      <c r="Z15" s="32" t="s">
        <v>94</v>
      </c>
      <c r="AA15" s="32">
        <v>2276.9090000000001</v>
      </c>
      <c r="AB15" s="32">
        <v>4421.9949999999999</v>
      </c>
      <c r="AC15" s="32">
        <v>2317.326</v>
      </c>
      <c r="AD15" s="32">
        <v>2979.134</v>
      </c>
      <c r="AE15" s="32">
        <v>2792.9789999999998</v>
      </c>
      <c r="AF15" s="32">
        <v>3060.0169999999998</v>
      </c>
      <c r="AG15" s="32" t="s">
        <v>94</v>
      </c>
      <c r="AH15" s="32" t="s">
        <v>94</v>
      </c>
      <c r="AI15" s="32" t="s">
        <v>94</v>
      </c>
      <c r="AJ15" s="32" t="s">
        <v>94</v>
      </c>
      <c r="AK15">
        <v>6</v>
      </c>
      <c r="AL15" s="30">
        <v>4.26</v>
      </c>
      <c r="AM15" s="30">
        <v>51.96</v>
      </c>
      <c r="AN15" s="4">
        <v>17848.36</v>
      </c>
    </row>
    <row r="16" spans="1:40">
      <c r="A16" t="s">
        <v>198</v>
      </c>
      <c r="B16" t="s">
        <v>88</v>
      </c>
      <c r="C16" t="s">
        <v>106</v>
      </c>
      <c r="D16" t="s">
        <v>200</v>
      </c>
      <c r="E16" t="s">
        <v>96</v>
      </c>
      <c r="F16" t="s">
        <v>93</v>
      </c>
      <c r="G16" s="32" t="s">
        <v>94</v>
      </c>
      <c r="H16" s="32" t="s">
        <v>94</v>
      </c>
      <c r="I16" s="32" t="s">
        <v>94</v>
      </c>
      <c r="J16" s="32" t="s">
        <v>17</v>
      </c>
      <c r="K16" s="32" t="s">
        <v>17</v>
      </c>
      <c r="L16" s="32" t="s">
        <v>94</v>
      </c>
      <c r="M16" s="32" t="s">
        <v>94</v>
      </c>
      <c r="N16" s="32" t="s">
        <v>94</v>
      </c>
      <c r="O16" s="32" t="s">
        <v>94</v>
      </c>
      <c r="P16" s="32" t="s">
        <v>94</v>
      </c>
      <c r="Q16" s="32" t="s">
        <v>94</v>
      </c>
      <c r="R16" s="32" t="s">
        <v>94</v>
      </c>
      <c r="S16" s="32" t="s">
        <v>17</v>
      </c>
      <c r="T16" s="32" t="s">
        <v>17</v>
      </c>
      <c r="U16" s="32" t="s">
        <v>17</v>
      </c>
      <c r="V16" s="32" t="s">
        <v>17</v>
      </c>
      <c r="W16" s="32" t="s">
        <v>17</v>
      </c>
      <c r="X16" s="32" t="s">
        <v>17</v>
      </c>
      <c r="Y16" s="32" t="s">
        <v>17</v>
      </c>
      <c r="Z16" s="32" t="s">
        <v>17</v>
      </c>
      <c r="AA16" s="32" t="s">
        <v>99</v>
      </c>
      <c r="AB16" s="32" t="s">
        <v>99</v>
      </c>
      <c r="AC16" s="32" t="s">
        <v>99</v>
      </c>
      <c r="AD16" s="32" t="s">
        <v>99</v>
      </c>
      <c r="AE16" s="32" t="s">
        <v>99</v>
      </c>
      <c r="AF16" s="32" t="s">
        <v>99</v>
      </c>
      <c r="AG16" s="32" t="s">
        <v>94</v>
      </c>
      <c r="AH16" s="32" t="s">
        <v>94</v>
      </c>
      <c r="AI16" s="32" t="s">
        <v>94</v>
      </c>
      <c r="AJ16" s="32" t="s">
        <v>94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198</v>
      </c>
      <c r="B17" t="s">
        <v>88</v>
      </c>
      <c r="C17" t="s">
        <v>89</v>
      </c>
      <c r="D17" t="s">
        <v>155</v>
      </c>
      <c r="E17" t="s">
        <v>96</v>
      </c>
      <c r="F17" t="s">
        <v>92</v>
      </c>
      <c r="G17" s="32">
        <v>309</v>
      </c>
      <c r="H17" s="32" t="s">
        <v>94</v>
      </c>
      <c r="I17" s="32">
        <v>101</v>
      </c>
      <c r="J17" s="32" t="s">
        <v>94</v>
      </c>
      <c r="K17" s="32" t="s">
        <v>94</v>
      </c>
      <c r="L17" s="32" t="s">
        <v>94</v>
      </c>
      <c r="M17" s="32" t="s">
        <v>94</v>
      </c>
      <c r="N17" s="32" t="s">
        <v>94</v>
      </c>
      <c r="O17" s="32" t="s">
        <v>94</v>
      </c>
      <c r="P17" s="32" t="s">
        <v>94</v>
      </c>
      <c r="Q17" s="32" t="s">
        <v>94</v>
      </c>
      <c r="R17" s="32" t="s">
        <v>94</v>
      </c>
      <c r="S17" s="32" t="s">
        <v>94</v>
      </c>
      <c r="T17" s="32" t="s">
        <v>94</v>
      </c>
      <c r="U17" s="32" t="s">
        <v>94</v>
      </c>
      <c r="V17" s="32" t="s">
        <v>94</v>
      </c>
      <c r="W17" s="32" t="s">
        <v>94</v>
      </c>
      <c r="X17" s="32" t="s">
        <v>94</v>
      </c>
      <c r="Y17" s="32" t="s">
        <v>94</v>
      </c>
      <c r="Z17" s="32" t="s">
        <v>94</v>
      </c>
      <c r="AA17" s="32">
        <v>1098</v>
      </c>
      <c r="AB17" s="32">
        <v>861.82</v>
      </c>
      <c r="AC17" s="32">
        <v>328</v>
      </c>
      <c r="AD17" s="32">
        <v>210.45</v>
      </c>
      <c r="AE17" s="32">
        <v>763.71</v>
      </c>
      <c r="AF17" s="32">
        <v>2496.61</v>
      </c>
      <c r="AG17" s="32">
        <v>5571.4</v>
      </c>
      <c r="AH17" s="32" t="s">
        <v>94</v>
      </c>
      <c r="AI17" s="32">
        <v>2647.7</v>
      </c>
      <c r="AJ17" s="32">
        <v>2739.7</v>
      </c>
      <c r="AK17">
        <v>7</v>
      </c>
      <c r="AL17" s="30">
        <v>4.09</v>
      </c>
      <c r="AM17" s="30">
        <v>56.05</v>
      </c>
      <c r="AN17" s="4">
        <v>17127.39</v>
      </c>
    </row>
    <row r="18" spans="1:40">
      <c r="A18" t="s">
        <v>198</v>
      </c>
      <c r="B18" t="s">
        <v>88</v>
      </c>
      <c r="C18" t="s">
        <v>89</v>
      </c>
      <c r="D18" t="s">
        <v>155</v>
      </c>
      <c r="E18" t="s">
        <v>96</v>
      </c>
      <c r="F18" t="s">
        <v>93</v>
      </c>
      <c r="G18" s="32" t="s">
        <v>99</v>
      </c>
      <c r="H18" s="32" t="s">
        <v>94</v>
      </c>
      <c r="I18" s="32" t="s">
        <v>99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94</v>
      </c>
      <c r="O18" s="32" t="s">
        <v>94</v>
      </c>
      <c r="P18" s="32" t="s">
        <v>94</v>
      </c>
      <c r="Q18" s="32" t="s">
        <v>94</v>
      </c>
      <c r="R18" s="32" t="s">
        <v>94</v>
      </c>
      <c r="S18" s="32" t="s">
        <v>94</v>
      </c>
      <c r="T18" s="32" t="s">
        <v>94</v>
      </c>
      <c r="U18" s="32" t="s">
        <v>94</v>
      </c>
      <c r="V18" s="32" t="s">
        <v>94</v>
      </c>
      <c r="W18" s="32" t="s">
        <v>94</v>
      </c>
      <c r="X18" s="32" t="s">
        <v>94</v>
      </c>
      <c r="Y18" s="32" t="s">
        <v>94</v>
      </c>
      <c r="Z18" s="32" t="s">
        <v>94</v>
      </c>
      <c r="AA18" s="32" t="s">
        <v>39</v>
      </c>
      <c r="AB18" s="32" t="s">
        <v>39</v>
      </c>
      <c r="AC18" s="32" t="s">
        <v>37</v>
      </c>
      <c r="AD18" s="32" t="s">
        <v>37</v>
      </c>
      <c r="AE18" s="32" t="s">
        <v>37</v>
      </c>
      <c r="AF18" s="32" t="s">
        <v>37</v>
      </c>
      <c r="AG18" s="32" t="s">
        <v>37</v>
      </c>
      <c r="AH18" s="32" t="s">
        <v>37</v>
      </c>
      <c r="AI18" s="32" t="s">
        <v>34</v>
      </c>
      <c r="AJ18" s="32" t="s">
        <v>99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198</v>
      </c>
      <c r="B19" t="s">
        <v>88</v>
      </c>
      <c r="C19" t="s">
        <v>89</v>
      </c>
      <c r="D19" t="s">
        <v>199</v>
      </c>
      <c r="E19" t="s">
        <v>152</v>
      </c>
      <c r="F19" t="s">
        <v>92</v>
      </c>
      <c r="G19" s="32" t="s">
        <v>94</v>
      </c>
      <c r="H19" s="32" t="s">
        <v>94</v>
      </c>
      <c r="I19" s="32" t="s">
        <v>94</v>
      </c>
      <c r="J19" s="32" t="s">
        <v>94</v>
      </c>
      <c r="K19" s="32" t="s">
        <v>94</v>
      </c>
      <c r="L19" s="32" t="s">
        <v>94</v>
      </c>
      <c r="M19" s="32" t="s">
        <v>94</v>
      </c>
      <c r="N19" s="32" t="s">
        <v>94</v>
      </c>
      <c r="O19" s="32" t="s">
        <v>94</v>
      </c>
      <c r="P19" s="32" t="s">
        <v>94</v>
      </c>
      <c r="Q19" s="32" t="s">
        <v>94</v>
      </c>
      <c r="R19" s="32" t="s">
        <v>94</v>
      </c>
      <c r="S19" s="32" t="s">
        <v>94</v>
      </c>
      <c r="T19" s="32" t="s">
        <v>94</v>
      </c>
      <c r="U19" s="32" t="s">
        <v>94</v>
      </c>
      <c r="V19" s="32" t="s">
        <v>94</v>
      </c>
      <c r="W19" s="32" t="s">
        <v>94</v>
      </c>
      <c r="X19" s="32" t="s">
        <v>94</v>
      </c>
      <c r="Y19" s="32" t="s">
        <v>94</v>
      </c>
      <c r="Z19" s="32" t="s">
        <v>94</v>
      </c>
      <c r="AA19" s="32" t="s">
        <v>94</v>
      </c>
      <c r="AB19" s="32">
        <v>2031</v>
      </c>
      <c r="AC19" s="32">
        <v>1648.421</v>
      </c>
      <c r="AD19" s="32">
        <v>4771.7879999999996</v>
      </c>
      <c r="AE19" s="32">
        <v>1999.5</v>
      </c>
      <c r="AF19" s="32">
        <v>2127.5010000000002</v>
      </c>
      <c r="AG19" s="32">
        <v>3523.0889999999999</v>
      </c>
      <c r="AH19" s="32" t="s">
        <v>94</v>
      </c>
      <c r="AI19" s="32" t="s">
        <v>94</v>
      </c>
      <c r="AJ19" s="32" t="s">
        <v>94</v>
      </c>
      <c r="AK19">
        <v>8</v>
      </c>
      <c r="AL19" s="30">
        <v>3.84</v>
      </c>
      <c r="AM19" s="30">
        <v>59.9</v>
      </c>
      <c r="AN19" s="4">
        <v>16101.298000000001</v>
      </c>
    </row>
    <row r="20" spans="1:40">
      <c r="A20" t="s">
        <v>198</v>
      </c>
      <c r="B20" t="s">
        <v>88</v>
      </c>
      <c r="C20" t="s">
        <v>89</v>
      </c>
      <c r="D20" t="s">
        <v>199</v>
      </c>
      <c r="E20" t="s">
        <v>152</v>
      </c>
      <c r="F20" t="s">
        <v>93</v>
      </c>
      <c r="G20" s="32" t="s">
        <v>94</v>
      </c>
      <c r="H20" s="32" t="s">
        <v>94</v>
      </c>
      <c r="I20" s="32" t="s">
        <v>94</v>
      </c>
      <c r="J20" s="32" t="s">
        <v>94</v>
      </c>
      <c r="K20" s="32" t="s">
        <v>94</v>
      </c>
      <c r="L20" s="32" t="s">
        <v>94</v>
      </c>
      <c r="M20" s="32" t="s">
        <v>94</v>
      </c>
      <c r="N20" s="32" t="s">
        <v>94</v>
      </c>
      <c r="O20" s="32" t="s">
        <v>94</v>
      </c>
      <c r="P20" s="32" t="s">
        <v>94</v>
      </c>
      <c r="Q20" s="32" t="s">
        <v>94</v>
      </c>
      <c r="R20" s="32" t="s">
        <v>94</v>
      </c>
      <c r="S20" s="32" t="s">
        <v>94</v>
      </c>
      <c r="T20" s="32" t="s">
        <v>94</v>
      </c>
      <c r="U20" s="32" t="s">
        <v>94</v>
      </c>
      <c r="V20" s="32" t="s">
        <v>14</v>
      </c>
      <c r="W20" s="32" t="s">
        <v>14</v>
      </c>
      <c r="X20" s="32" t="s">
        <v>14</v>
      </c>
      <c r="Y20" s="32" t="s">
        <v>14</v>
      </c>
      <c r="Z20" s="32" t="s">
        <v>34</v>
      </c>
      <c r="AA20" s="32" t="s">
        <v>94</v>
      </c>
      <c r="AB20" s="32" t="s">
        <v>14</v>
      </c>
      <c r="AC20" s="32" t="s">
        <v>99</v>
      </c>
      <c r="AD20" s="32" t="s">
        <v>99</v>
      </c>
      <c r="AE20" s="32" t="s">
        <v>14</v>
      </c>
      <c r="AF20" s="32" t="s">
        <v>99</v>
      </c>
      <c r="AG20" s="32" t="s">
        <v>14</v>
      </c>
      <c r="AH20" s="32" t="s">
        <v>94</v>
      </c>
      <c r="AI20" s="32" t="s">
        <v>94</v>
      </c>
      <c r="AJ20" s="32" t="s">
        <v>94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198</v>
      </c>
      <c r="B21" t="s">
        <v>88</v>
      </c>
      <c r="C21" t="s">
        <v>89</v>
      </c>
      <c r="D21" t="s">
        <v>138</v>
      </c>
      <c r="E21" t="s">
        <v>119</v>
      </c>
      <c r="F21" t="s">
        <v>92</v>
      </c>
      <c r="G21" s="32" t="s">
        <v>94</v>
      </c>
      <c r="H21" s="32" t="s">
        <v>94</v>
      </c>
      <c r="I21" s="32" t="s">
        <v>94</v>
      </c>
      <c r="J21" s="32" t="s">
        <v>94</v>
      </c>
      <c r="K21" s="32" t="s">
        <v>94</v>
      </c>
      <c r="L21" s="32" t="s">
        <v>94</v>
      </c>
      <c r="M21" s="32" t="s">
        <v>94</v>
      </c>
      <c r="N21" s="32" t="s">
        <v>94</v>
      </c>
      <c r="O21" s="32" t="s">
        <v>94</v>
      </c>
      <c r="P21" s="32" t="s">
        <v>94</v>
      </c>
      <c r="Q21" s="32" t="s">
        <v>94</v>
      </c>
      <c r="R21" s="32">
        <v>268.04000000000002</v>
      </c>
      <c r="S21" s="32">
        <v>169.15</v>
      </c>
      <c r="T21" s="32">
        <v>377.26</v>
      </c>
      <c r="U21" s="32">
        <v>488.94</v>
      </c>
      <c r="V21" s="32">
        <v>1419.52</v>
      </c>
      <c r="W21" s="32">
        <v>1951.35</v>
      </c>
      <c r="X21" s="32">
        <v>653.54999999999995</v>
      </c>
      <c r="Y21" s="32">
        <v>100.95</v>
      </c>
      <c r="Z21" s="32">
        <v>211.44</v>
      </c>
      <c r="AA21" s="32">
        <v>514.63</v>
      </c>
      <c r="AB21" s="32">
        <v>991.09</v>
      </c>
      <c r="AC21" s="32">
        <v>309.46300000000002</v>
      </c>
      <c r="AD21" s="32">
        <v>360.47699999999998</v>
      </c>
      <c r="AE21" s="32">
        <v>393.6</v>
      </c>
      <c r="AF21" s="32">
        <v>1023.087</v>
      </c>
      <c r="AG21" s="32">
        <v>984.84100000000001</v>
      </c>
      <c r="AH21" s="32">
        <v>2219.2809999999999</v>
      </c>
      <c r="AI21" s="32">
        <v>991.45100000000002</v>
      </c>
      <c r="AJ21" s="32">
        <v>2496.2089999999998</v>
      </c>
      <c r="AK21">
        <v>9</v>
      </c>
      <c r="AL21" s="30">
        <v>3.8</v>
      </c>
      <c r="AM21" s="30">
        <v>63.7</v>
      </c>
      <c r="AN21" s="4">
        <v>15924.33</v>
      </c>
    </row>
    <row r="22" spans="1:40">
      <c r="A22" t="s">
        <v>198</v>
      </c>
      <c r="B22" t="s">
        <v>88</v>
      </c>
      <c r="C22" t="s">
        <v>89</v>
      </c>
      <c r="D22" t="s">
        <v>138</v>
      </c>
      <c r="E22" t="s">
        <v>119</v>
      </c>
      <c r="F22" t="s">
        <v>93</v>
      </c>
      <c r="G22" s="32" t="s">
        <v>94</v>
      </c>
      <c r="H22" s="32" t="s">
        <v>94</v>
      </c>
      <c r="I22" s="32" t="s">
        <v>94</v>
      </c>
      <c r="J22" s="32" t="s">
        <v>94</v>
      </c>
      <c r="K22" s="32" t="s">
        <v>94</v>
      </c>
      <c r="L22" s="32" t="s">
        <v>94</v>
      </c>
      <c r="M22" s="32" t="s">
        <v>94</v>
      </c>
      <c r="N22" s="32" t="s">
        <v>94</v>
      </c>
      <c r="O22" s="32" t="s">
        <v>94</v>
      </c>
      <c r="P22" s="32" t="s">
        <v>94</v>
      </c>
      <c r="Q22" s="32" t="s">
        <v>94</v>
      </c>
      <c r="R22" s="32" t="s">
        <v>99</v>
      </c>
      <c r="S22" s="32" t="s">
        <v>99</v>
      </c>
      <c r="T22" s="32" t="s">
        <v>99</v>
      </c>
      <c r="U22" s="32" t="s">
        <v>99</v>
      </c>
      <c r="V22" s="32" t="s">
        <v>99</v>
      </c>
      <c r="W22" s="32" t="s">
        <v>99</v>
      </c>
      <c r="X22" s="32" t="s">
        <v>99</v>
      </c>
      <c r="Y22" s="32" t="s">
        <v>99</v>
      </c>
      <c r="Z22" s="32" t="s">
        <v>99</v>
      </c>
      <c r="AA22" s="32" t="s">
        <v>99</v>
      </c>
      <c r="AB22" s="32" t="s">
        <v>99</v>
      </c>
      <c r="AC22" s="32" t="s">
        <v>99</v>
      </c>
      <c r="AD22" s="32" t="s">
        <v>99</v>
      </c>
      <c r="AE22" s="32" t="s">
        <v>99</v>
      </c>
      <c r="AF22" s="32" t="s">
        <v>99</v>
      </c>
      <c r="AG22" s="32" t="s">
        <v>99</v>
      </c>
      <c r="AH22" s="32" t="s">
        <v>99</v>
      </c>
      <c r="AI22" s="32" t="s">
        <v>99</v>
      </c>
      <c r="AJ22" s="32" t="s">
        <v>99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198</v>
      </c>
      <c r="B23" t="s">
        <v>88</v>
      </c>
      <c r="C23" t="s">
        <v>89</v>
      </c>
      <c r="D23" t="s">
        <v>201</v>
      </c>
      <c r="E23" t="s">
        <v>96</v>
      </c>
      <c r="F23" t="s">
        <v>92</v>
      </c>
      <c r="G23" s="32" t="s">
        <v>94</v>
      </c>
      <c r="H23" s="32" t="s">
        <v>94</v>
      </c>
      <c r="I23" s="32" t="s">
        <v>94</v>
      </c>
      <c r="J23" s="32">
        <v>32.880000000000003</v>
      </c>
      <c r="K23" s="32">
        <v>220.95</v>
      </c>
      <c r="L23" s="32">
        <v>117.52</v>
      </c>
      <c r="M23" s="32">
        <v>39.380000000000003</v>
      </c>
      <c r="N23" s="32">
        <v>30.87</v>
      </c>
      <c r="O23" s="32" t="s">
        <v>94</v>
      </c>
      <c r="P23" s="32">
        <v>3.18</v>
      </c>
      <c r="Q23" s="32" t="s">
        <v>94</v>
      </c>
      <c r="R23" s="32">
        <v>1409.5640000000001</v>
      </c>
      <c r="S23" s="32">
        <v>1344</v>
      </c>
      <c r="T23" s="32">
        <v>878</v>
      </c>
      <c r="U23" s="32">
        <v>1901</v>
      </c>
      <c r="V23" s="32">
        <v>2580</v>
      </c>
      <c r="W23" s="32">
        <v>1462</v>
      </c>
      <c r="X23" s="32">
        <v>1840</v>
      </c>
      <c r="Y23" s="32">
        <v>1651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>
        <v>1901</v>
      </c>
      <c r="AK23">
        <v>10</v>
      </c>
      <c r="AL23" s="30">
        <v>3.68</v>
      </c>
      <c r="AM23" s="30">
        <v>67.38</v>
      </c>
      <c r="AN23" s="4">
        <v>15411.343999999999</v>
      </c>
    </row>
    <row r="24" spans="1:40">
      <c r="A24" t="s">
        <v>198</v>
      </c>
      <c r="B24" t="s">
        <v>88</v>
      </c>
      <c r="C24" t="s">
        <v>89</v>
      </c>
      <c r="D24" t="s">
        <v>201</v>
      </c>
      <c r="E24" t="s">
        <v>96</v>
      </c>
      <c r="F24" t="s">
        <v>93</v>
      </c>
      <c r="G24" s="32" t="s">
        <v>94</v>
      </c>
      <c r="H24" s="32" t="s">
        <v>94</v>
      </c>
      <c r="I24" s="32" t="s">
        <v>17</v>
      </c>
      <c r="J24" s="32" t="s">
        <v>34</v>
      </c>
      <c r="K24" s="32" t="s">
        <v>14</v>
      </c>
      <c r="L24" s="32" t="s">
        <v>34</v>
      </c>
      <c r="M24" s="32" t="s">
        <v>34</v>
      </c>
      <c r="N24" s="32" t="s">
        <v>34</v>
      </c>
      <c r="O24" s="32" t="s">
        <v>17</v>
      </c>
      <c r="P24" s="32" t="s">
        <v>34</v>
      </c>
      <c r="Q24" s="32" t="s">
        <v>94</v>
      </c>
      <c r="R24" s="32" t="s">
        <v>17</v>
      </c>
      <c r="S24" s="32" t="s">
        <v>17</v>
      </c>
      <c r="T24" s="32" t="s">
        <v>17</v>
      </c>
      <c r="U24" s="32" t="s">
        <v>34</v>
      </c>
      <c r="V24" s="32" t="s">
        <v>17</v>
      </c>
      <c r="W24" s="32" t="s">
        <v>17</v>
      </c>
      <c r="X24" s="32" t="s">
        <v>17</v>
      </c>
      <c r="Y24" s="32" t="s">
        <v>17</v>
      </c>
      <c r="Z24" s="32" t="s">
        <v>17</v>
      </c>
      <c r="AA24" s="32" t="s">
        <v>17</v>
      </c>
      <c r="AB24" s="32" t="s">
        <v>17</v>
      </c>
      <c r="AC24" s="32" t="s">
        <v>17</v>
      </c>
      <c r="AD24" s="32" t="s">
        <v>17</v>
      </c>
      <c r="AE24" s="32" t="s">
        <v>17</v>
      </c>
      <c r="AF24" s="32" t="s">
        <v>17</v>
      </c>
      <c r="AG24" s="32" t="s">
        <v>34</v>
      </c>
      <c r="AH24" s="32" t="s">
        <v>34</v>
      </c>
      <c r="AI24" s="32" t="s">
        <v>34</v>
      </c>
      <c r="AJ24" s="32" t="s">
        <v>14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198</v>
      </c>
      <c r="B25" t="s">
        <v>88</v>
      </c>
      <c r="C25" t="s">
        <v>89</v>
      </c>
      <c r="D25" t="s">
        <v>95</v>
      </c>
      <c r="E25" t="s">
        <v>98</v>
      </c>
      <c r="F25" t="s">
        <v>92</v>
      </c>
      <c r="G25" s="32">
        <v>2597</v>
      </c>
      <c r="H25" s="32">
        <v>2758</v>
      </c>
      <c r="I25" s="32">
        <v>2578</v>
      </c>
      <c r="J25" s="32">
        <v>1926</v>
      </c>
      <c r="K25" s="32">
        <v>1524</v>
      </c>
      <c r="L25" s="32" t="s">
        <v>94</v>
      </c>
      <c r="M25" s="32" t="s">
        <v>94</v>
      </c>
      <c r="N25" s="32" t="s">
        <v>94</v>
      </c>
      <c r="O25" s="32" t="s">
        <v>94</v>
      </c>
      <c r="P25" s="32" t="s">
        <v>94</v>
      </c>
      <c r="Q25" s="32" t="s">
        <v>94</v>
      </c>
      <c r="R25" s="32" t="s">
        <v>94</v>
      </c>
      <c r="S25" s="32" t="s">
        <v>94</v>
      </c>
      <c r="T25" s="32" t="s">
        <v>94</v>
      </c>
      <c r="U25" s="32" t="s">
        <v>94</v>
      </c>
      <c r="V25" s="32" t="s">
        <v>94</v>
      </c>
      <c r="W25" s="32" t="s">
        <v>94</v>
      </c>
      <c r="X25" s="32" t="s">
        <v>94</v>
      </c>
      <c r="Y25" s="32" t="s">
        <v>94</v>
      </c>
      <c r="Z25" s="32" t="s">
        <v>94</v>
      </c>
      <c r="AA25" s="32" t="s">
        <v>94</v>
      </c>
      <c r="AB25" s="32" t="s">
        <v>94</v>
      </c>
      <c r="AC25" s="32" t="s">
        <v>94</v>
      </c>
      <c r="AD25" s="32" t="s">
        <v>94</v>
      </c>
      <c r="AE25" s="32" t="s">
        <v>94</v>
      </c>
      <c r="AF25" s="32" t="s">
        <v>94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2.72</v>
      </c>
      <c r="AM25" s="30">
        <v>70.09</v>
      </c>
      <c r="AN25" s="4">
        <v>11383</v>
      </c>
    </row>
    <row r="26" spans="1:40">
      <c r="A26" t="s">
        <v>198</v>
      </c>
      <c r="B26" t="s">
        <v>88</v>
      </c>
      <c r="C26" t="s">
        <v>89</v>
      </c>
      <c r="D26" t="s">
        <v>95</v>
      </c>
      <c r="E26" t="s">
        <v>98</v>
      </c>
      <c r="F26" t="s">
        <v>93</v>
      </c>
      <c r="G26" s="32" t="s">
        <v>99</v>
      </c>
      <c r="H26" s="32" t="s">
        <v>99</v>
      </c>
      <c r="I26" s="32" t="s">
        <v>99</v>
      </c>
      <c r="J26" s="32" t="s">
        <v>99</v>
      </c>
      <c r="K26" s="32" t="s">
        <v>99</v>
      </c>
      <c r="L26" s="32" t="s">
        <v>94</v>
      </c>
      <c r="M26" s="32" t="s">
        <v>94</v>
      </c>
      <c r="N26" s="32" t="s">
        <v>94</v>
      </c>
      <c r="O26" s="32" t="s">
        <v>94</v>
      </c>
      <c r="P26" s="32" t="s">
        <v>94</v>
      </c>
      <c r="Q26" s="32" t="s">
        <v>94</v>
      </c>
      <c r="R26" s="32" t="s">
        <v>94</v>
      </c>
      <c r="S26" s="32" t="s">
        <v>94</v>
      </c>
      <c r="T26" s="32" t="s">
        <v>94</v>
      </c>
      <c r="U26" s="32" t="s">
        <v>94</v>
      </c>
      <c r="V26" s="32" t="s">
        <v>94</v>
      </c>
      <c r="W26" s="32" t="s">
        <v>94</v>
      </c>
      <c r="X26" s="32" t="s">
        <v>94</v>
      </c>
      <c r="Y26" s="32" t="s">
        <v>94</v>
      </c>
      <c r="Z26" s="32" t="s">
        <v>94</v>
      </c>
      <c r="AA26" s="32" t="s">
        <v>94</v>
      </c>
      <c r="AB26" s="32" t="s">
        <v>94</v>
      </c>
      <c r="AC26" s="32" t="s">
        <v>94</v>
      </c>
      <c r="AD26" s="32" t="s">
        <v>94</v>
      </c>
      <c r="AE26" s="32" t="s">
        <v>94</v>
      </c>
      <c r="AF26" s="32" t="s">
        <v>94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198</v>
      </c>
      <c r="B27" t="s">
        <v>88</v>
      </c>
      <c r="C27" t="s">
        <v>89</v>
      </c>
      <c r="D27" t="s">
        <v>155</v>
      </c>
      <c r="E27" t="s">
        <v>117</v>
      </c>
      <c r="F27" t="s">
        <v>92</v>
      </c>
      <c r="G27" s="32">
        <v>0.03</v>
      </c>
      <c r="H27" s="32">
        <v>0.11</v>
      </c>
      <c r="I27" s="32">
        <v>0.01</v>
      </c>
      <c r="J27" s="32">
        <v>0.19</v>
      </c>
      <c r="K27" s="32">
        <v>6.73</v>
      </c>
      <c r="L27" s="32">
        <v>0.18</v>
      </c>
      <c r="M27" s="32">
        <v>0.06</v>
      </c>
      <c r="N27" s="32">
        <v>0.05</v>
      </c>
      <c r="O27" s="32">
        <v>13.36</v>
      </c>
      <c r="P27" s="32">
        <v>281.58</v>
      </c>
      <c r="Q27" s="32">
        <v>123.68</v>
      </c>
      <c r="R27" s="32">
        <v>82.02</v>
      </c>
      <c r="S27" s="32">
        <v>118.31</v>
      </c>
      <c r="T27" s="32">
        <v>312.77</v>
      </c>
      <c r="U27" s="32">
        <v>3.05</v>
      </c>
      <c r="V27" s="32">
        <v>66.8</v>
      </c>
      <c r="W27" s="32">
        <v>172.22</v>
      </c>
      <c r="X27" s="32">
        <v>332.63</v>
      </c>
      <c r="Y27" s="32">
        <v>0.9</v>
      </c>
      <c r="Z27" s="32">
        <v>21.47</v>
      </c>
      <c r="AA27" s="32">
        <v>279.178</v>
      </c>
      <c r="AB27" s="32" t="s">
        <v>94</v>
      </c>
      <c r="AC27" s="32" t="s">
        <v>94</v>
      </c>
      <c r="AD27" s="32" t="s">
        <v>94</v>
      </c>
      <c r="AE27" s="32" t="s">
        <v>94</v>
      </c>
      <c r="AF27" s="32" t="s">
        <v>94</v>
      </c>
      <c r="AG27" s="32">
        <v>674.03800000000001</v>
      </c>
      <c r="AH27" s="32">
        <v>4758.3609999999999</v>
      </c>
      <c r="AI27" s="32">
        <v>42.4</v>
      </c>
      <c r="AJ27" s="32">
        <v>3948.8409999999999</v>
      </c>
      <c r="AK27">
        <v>12</v>
      </c>
      <c r="AL27" s="30">
        <v>2.68</v>
      </c>
      <c r="AM27" s="30">
        <v>72.78</v>
      </c>
      <c r="AN27" s="4">
        <v>11238.968000000001</v>
      </c>
    </row>
    <row r="28" spans="1:40">
      <c r="A28" t="s">
        <v>198</v>
      </c>
      <c r="B28" t="s">
        <v>88</v>
      </c>
      <c r="C28" t="s">
        <v>89</v>
      </c>
      <c r="D28" t="s">
        <v>155</v>
      </c>
      <c r="E28" t="s">
        <v>117</v>
      </c>
      <c r="F28" t="s">
        <v>93</v>
      </c>
      <c r="G28" s="32" t="s">
        <v>14</v>
      </c>
      <c r="H28" s="32" t="s">
        <v>14</v>
      </c>
      <c r="I28" s="32" t="s">
        <v>99</v>
      </c>
      <c r="J28" s="32" t="s">
        <v>99</v>
      </c>
      <c r="K28" s="32" t="s">
        <v>99</v>
      </c>
      <c r="L28" s="32" t="s">
        <v>14</v>
      </c>
      <c r="M28" s="32" t="s">
        <v>14</v>
      </c>
      <c r="N28" s="32" t="s">
        <v>14</v>
      </c>
      <c r="O28" s="32" t="s">
        <v>14</v>
      </c>
      <c r="P28" s="32" t="s">
        <v>34</v>
      </c>
      <c r="Q28" s="32" t="s">
        <v>34</v>
      </c>
      <c r="R28" s="32" t="s">
        <v>34</v>
      </c>
      <c r="S28" s="32" t="s">
        <v>34</v>
      </c>
      <c r="T28" s="32" t="s">
        <v>34</v>
      </c>
      <c r="U28" s="32" t="s">
        <v>34</v>
      </c>
      <c r="V28" s="32" t="s">
        <v>34</v>
      </c>
      <c r="W28" s="32" t="s">
        <v>34</v>
      </c>
      <c r="X28" s="32" t="s">
        <v>34</v>
      </c>
      <c r="Y28" s="32" t="s">
        <v>99</v>
      </c>
      <c r="Z28" s="32" t="s">
        <v>14</v>
      </c>
      <c r="AA28" s="32" t="s">
        <v>14</v>
      </c>
      <c r="AB28" s="32" t="s">
        <v>94</v>
      </c>
      <c r="AC28" s="32" t="s">
        <v>94</v>
      </c>
      <c r="AD28" s="32" t="s">
        <v>94</v>
      </c>
      <c r="AE28" s="32" t="s">
        <v>94</v>
      </c>
      <c r="AF28" s="32" t="s">
        <v>94</v>
      </c>
      <c r="AG28" s="32" t="s">
        <v>99</v>
      </c>
      <c r="AH28" s="32" t="s">
        <v>99</v>
      </c>
      <c r="AI28" s="32" t="s">
        <v>99</v>
      </c>
      <c r="AJ28" s="32" t="s">
        <v>99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198</v>
      </c>
      <c r="B29" t="s">
        <v>88</v>
      </c>
      <c r="C29" t="s">
        <v>89</v>
      </c>
      <c r="D29" t="s">
        <v>146</v>
      </c>
      <c r="E29" t="s">
        <v>96</v>
      </c>
      <c r="F29" t="s">
        <v>92</v>
      </c>
      <c r="G29" s="32">
        <v>510.39</v>
      </c>
      <c r="H29" s="32">
        <v>592.20000000000005</v>
      </c>
      <c r="I29" s="32">
        <v>2653.02</v>
      </c>
      <c r="J29" s="32">
        <v>1716.16</v>
      </c>
      <c r="K29" s="32">
        <v>690.48</v>
      </c>
      <c r="L29" s="32">
        <v>538.94000000000005</v>
      </c>
      <c r="M29" s="32">
        <v>448.95</v>
      </c>
      <c r="N29" s="32">
        <v>347.32</v>
      </c>
      <c r="O29" s="32">
        <v>193.99</v>
      </c>
      <c r="P29" s="32">
        <v>351.98</v>
      </c>
      <c r="Q29" s="32">
        <v>173.4</v>
      </c>
      <c r="R29" s="32">
        <v>11.087</v>
      </c>
      <c r="S29" s="32">
        <v>11</v>
      </c>
      <c r="T29" s="32">
        <v>42</v>
      </c>
      <c r="U29" s="32">
        <v>3</v>
      </c>
      <c r="V29" s="32">
        <v>3</v>
      </c>
      <c r="W29" s="32">
        <v>302</v>
      </c>
      <c r="X29" s="32">
        <v>230</v>
      </c>
      <c r="Y29" s="32">
        <v>30</v>
      </c>
      <c r="Z29" s="32">
        <v>8.1999999999999993</v>
      </c>
      <c r="AA29" s="32">
        <v>18.3</v>
      </c>
      <c r="AB29" s="32">
        <v>40</v>
      </c>
      <c r="AC29" s="32">
        <v>50</v>
      </c>
      <c r="AD29" s="32">
        <v>0.7</v>
      </c>
      <c r="AE29" s="32">
        <v>20.6</v>
      </c>
      <c r="AF29" s="32">
        <v>109.5</v>
      </c>
      <c r="AG29" s="32">
        <v>46.49</v>
      </c>
      <c r="AH29" s="32">
        <v>44.16</v>
      </c>
      <c r="AI29" s="32">
        <v>94.63</v>
      </c>
      <c r="AJ29" s="32">
        <v>486.69</v>
      </c>
      <c r="AK29">
        <v>13</v>
      </c>
      <c r="AL29" s="30">
        <v>2.33</v>
      </c>
      <c r="AM29" s="30">
        <v>75.11</v>
      </c>
      <c r="AN29" s="4">
        <v>9768.1869999999999</v>
      </c>
    </row>
    <row r="30" spans="1:40">
      <c r="A30" t="s">
        <v>198</v>
      </c>
      <c r="B30" t="s">
        <v>88</v>
      </c>
      <c r="C30" t="s">
        <v>89</v>
      </c>
      <c r="D30" t="s">
        <v>146</v>
      </c>
      <c r="E30" t="s">
        <v>96</v>
      </c>
      <c r="F30" t="s">
        <v>93</v>
      </c>
      <c r="G30" s="32" t="s">
        <v>34</v>
      </c>
      <c r="H30" s="32" t="s">
        <v>34</v>
      </c>
      <c r="I30" s="32" t="s">
        <v>34</v>
      </c>
      <c r="J30" s="32" t="s">
        <v>34</v>
      </c>
      <c r="K30" s="32" t="s">
        <v>34</v>
      </c>
      <c r="L30" s="32" t="s">
        <v>34</v>
      </c>
      <c r="M30" s="32" t="s">
        <v>34</v>
      </c>
      <c r="N30" s="32" t="s">
        <v>34</v>
      </c>
      <c r="O30" s="32" t="s">
        <v>34</v>
      </c>
      <c r="P30" s="32" t="s">
        <v>34</v>
      </c>
      <c r="Q30" s="32" t="s">
        <v>34</v>
      </c>
      <c r="R30" s="32" t="s">
        <v>34</v>
      </c>
      <c r="S30" s="32" t="s">
        <v>99</v>
      </c>
      <c r="T30" s="32" t="s">
        <v>99</v>
      </c>
      <c r="U30" s="32" t="s">
        <v>99</v>
      </c>
      <c r="V30" s="32" t="s">
        <v>14</v>
      </c>
      <c r="W30" s="32" t="s">
        <v>14</v>
      </c>
      <c r="X30" s="32" t="s">
        <v>99</v>
      </c>
      <c r="Y30" s="32" t="s">
        <v>99</v>
      </c>
      <c r="Z30" s="32" t="s">
        <v>99</v>
      </c>
      <c r="AA30" s="32" t="s">
        <v>99</v>
      </c>
      <c r="AB30" s="32" t="s">
        <v>99</v>
      </c>
      <c r="AC30" s="32" t="s">
        <v>99</v>
      </c>
      <c r="AD30" s="32" t="s">
        <v>99</v>
      </c>
      <c r="AE30" s="32" t="s">
        <v>99</v>
      </c>
      <c r="AF30" s="32" t="s">
        <v>99</v>
      </c>
      <c r="AG30" s="32" t="s">
        <v>99</v>
      </c>
      <c r="AH30" s="32" t="s">
        <v>99</v>
      </c>
      <c r="AI30" s="32" t="s">
        <v>99</v>
      </c>
      <c r="AJ30" s="32" t="s">
        <v>99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198</v>
      </c>
      <c r="B31" t="s">
        <v>88</v>
      </c>
      <c r="C31" t="s">
        <v>89</v>
      </c>
      <c r="D31" t="s">
        <v>133</v>
      </c>
      <c r="E31" t="s">
        <v>117</v>
      </c>
      <c r="F31" t="s">
        <v>92</v>
      </c>
      <c r="G31" s="32" t="s">
        <v>94</v>
      </c>
      <c r="H31" s="32" t="s">
        <v>94</v>
      </c>
      <c r="I31" s="32" t="s">
        <v>94</v>
      </c>
      <c r="J31" s="32">
        <v>2.7829999999999999</v>
      </c>
      <c r="K31" s="32">
        <v>7.0000000000000001E-3</v>
      </c>
      <c r="L31" s="32">
        <v>1.4610000000000001</v>
      </c>
      <c r="M31" s="32">
        <v>821.45600000000002</v>
      </c>
      <c r="N31" s="32">
        <v>2.323</v>
      </c>
      <c r="O31" s="32">
        <v>31.166</v>
      </c>
      <c r="P31" s="32">
        <v>1356.3679999999999</v>
      </c>
      <c r="Q31" s="32">
        <v>3.867</v>
      </c>
      <c r="R31" s="32">
        <v>353.84100000000001</v>
      </c>
      <c r="S31" s="32">
        <v>541.31100000000004</v>
      </c>
      <c r="T31" s="32">
        <v>14.388</v>
      </c>
      <c r="U31" s="32">
        <v>812.91800000000001</v>
      </c>
      <c r="V31" s="32">
        <v>160.995</v>
      </c>
      <c r="W31" s="32">
        <v>297.416</v>
      </c>
      <c r="X31" s="32">
        <v>37.792000000000002</v>
      </c>
      <c r="Y31" s="32">
        <v>2832.2860000000001</v>
      </c>
      <c r="Z31" s="32">
        <v>261.04700000000003</v>
      </c>
      <c r="AA31" s="32">
        <v>130.85900000000001</v>
      </c>
      <c r="AB31" s="32">
        <v>309.774</v>
      </c>
      <c r="AC31" s="32">
        <v>80.647000000000006</v>
      </c>
      <c r="AD31" s="32">
        <v>2.2370000000000001</v>
      </c>
      <c r="AE31" s="32">
        <v>89.134</v>
      </c>
      <c r="AF31" s="32">
        <v>178.166</v>
      </c>
      <c r="AG31" s="32">
        <v>104.63800000000001</v>
      </c>
      <c r="AH31" s="32">
        <v>2.012</v>
      </c>
      <c r="AI31" s="32">
        <v>37.579000000000001</v>
      </c>
      <c r="AJ31" s="32">
        <v>48.076000000000001</v>
      </c>
      <c r="AK31">
        <v>14</v>
      </c>
      <c r="AL31" s="30">
        <v>2.0299999999999998</v>
      </c>
      <c r="AM31" s="30">
        <v>77.14</v>
      </c>
      <c r="AN31" s="4">
        <v>8514.5470000000005</v>
      </c>
    </row>
    <row r="32" spans="1:40">
      <c r="A32" t="s">
        <v>198</v>
      </c>
      <c r="B32" t="s">
        <v>88</v>
      </c>
      <c r="C32" t="s">
        <v>89</v>
      </c>
      <c r="D32" t="s">
        <v>133</v>
      </c>
      <c r="E32" t="s">
        <v>117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14</v>
      </c>
      <c r="K32" s="32" t="s">
        <v>14</v>
      </c>
      <c r="L32" s="32" t="s">
        <v>14</v>
      </c>
      <c r="M32" s="32" t="s">
        <v>14</v>
      </c>
      <c r="N32" s="32" t="s">
        <v>14</v>
      </c>
      <c r="O32" s="32" t="s">
        <v>99</v>
      </c>
      <c r="P32" s="32" t="s">
        <v>14</v>
      </c>
      <c r="Q32" s="32" t="s">
        <v>34</v>
      </c>
      <c r="R32" s="32" t="s">
        <v>34</v>
      </c>
      <c r="S32" s="32" t="s">
        <v>34</v>
      </c>
      <c r="T32" s="32" t="s">
        <v>14</v>
      </c>
      <c r="U32" s="32" t="s">
        <v>14</v>
      </c>
      <c r="V32" s="32" t="s">
        <v>34</v>
      </c>
      <c r="W32" s="32" t="s">
        <v>34</v>
      </c>
      <c r="X32" s="32" t="s">
        <v>14</v>
      </c>
      <c r="Y32" s="32" t="s">
        <v>34</v>
      </c>
      <c r="Z32" s="32" t="s">
        <v>34</v>
      </c>
      <c r="AA32" s="32" t="s">
        <v>34</v>
      </c>
      <c r="AB32" s="32" t="s">
        <v>14</v>
      </c>
      <c r="AC32" s="32" t="s">
        <v>34</v>
      </c>
      <c r="AD32" s="32" t="s">
        <v>99</v>
      </c>
      <c r="AE32" s="32" t="s">
        <v>14</v>
      </c>
      <c r="AF32" s="32" t="s">
        <v>99</v>
      </c>
      <c r="AG32" s="32" t="s">
        <v>99</v>
      </c>
      <c r="AH32" s="32" t="s">
        <v>14</v>
      </c>
      <c r="AI32" s="32" t="s">
        <v>14</v>
      </c>
      <c r="AJ32" s="32" t="s">
        <v>99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198</v>
      </c>
      <c r="B33" t="s">
        <v>88</v>
      </c>
      <c r="C33" t="s">
        <v>89</v>
      </c>
      <c r="D33" t="s">
        <v>199</v>
      </c>
      <c r="E33" t="s">
        <v>101</v>
      </c>
      <c r="F33" t="s">
        <v>92</v>
      </c>
      <c r="G33" s="32">
        <v>1</v>
      </c>
      <c r="H33" s="32" t="s">
        <v>94</v>
      </c>
      <c r="I33" s="32">
        <v>7</v>
      </c>
      <c r="J33" s="32">
        <v>18</v>
      </c>
      <c r="K33" s="32" t="s">
        <v>94</v>
      </c>
      <c r="L33" s="32">
        <v>9</v>
      </c>
      <c r="M33" s="32">
        <v>11</v>
      </c>
      <c r="N33" s="32">
        <v>181</v>
      </c>
      <c r="O33" s="32">
        <v>49</v>
      </c>
      <c r="P33" s="32" t="s">
        <v>94</v>
      </c>
      <c r="Q33" s="32">
        <v>5</v>
      </c>
      <c r="R33" s="32">
        <v>2</v>
      </c>
      <c r="S33" s="32">
        <v>6</v>
      </c>
      <c r="T33" s="32">
        <v>28</v>
      </c>
      <c r="U33" s="32">
        <v>18</v>
      </c>
      <c r="V33" s="32">
        <v>1.1579999999999999</v>
      </c>
      <c r="W33" s="32">
        <v>5.05</v>
      </c>
      <c r="X33" s="32">
        <v>5.2750000000000004</v>
      </c>
      <c r="Y33" s="32">
        <v>1194.9179999999999</v>
      </c>
      <c r="Z33" s="32">
        <v>3194.9180000000001</v>
      </c>
      <c r="AA33" s="32">
        <v>3194.9180000000001</v>
      </c>
      <c r="AB33" s="32" t="s">
        <v>94</v>
      </c>
      <c r="AC33" s="32" t="s">
        <v>94</v>
      </c>
      <c r="AD33" s="32" t="s">
        <v>94</v>
      </c>
      <c r="AE33" s="32">
        <v>67.382000000000005</v>
      </c>
      <c r="AF33" s="32">
        <v>88.311000000000007</v>
      </c>
      <c r="AG33" s="32">
        <v>86.378</v>
      </c>
      <c r="AH33" s="32">
        <v>42.49</v>
      </c>
      <c r="AI33" s="32">
        <v>13.108000000000001</v>
      </c>
      <c r="AJ33" s="32">
        <v>79.632000000000005</v>
      </c>
      <c r="AK33">
        <v>15</v>
      </c>
      <c r="AL33" s="30">
        <v>1.98</v>
      </c>
      <c r="AM33" s="30">
        <v>79.12</v>
      </c>
      <c r="AN33" s="4">
        <v>8308.5380000000005</v>
      </c>
    </row>
    <row r="34" spans="1:40">
      <c r="A34" t="s">
        <v>198</v>
      </c>
      <c r="B34" t="s">
        <v>88</v>
      </c>
      <c r="C34" t="s">
        <v>89</v>
      </c>
      <c r="D34" t="s">
        <v>199</v>
      </c>
      <c r="E34" t="s">
        <v>101</v>
      </c>
      <c r="F34" t="s">
        <v>93</v>
      </c>
      <c r="G34" s="32" t="s">
        <v>34</v>
      </c>
      <c r="H34" s="32" t="s">
        <v>34</v>
      </c>
      <c r="I34" s="32" t="s">
        <v>34</v>
      </c>
      <c r="J34" s="32" t="s">
        <v>34</v>
      </c>
      <c r="K34" s="32" t="s">
        <v>34</v>
      </c>
      <c r="L34" s="32" t="s">
        <v>14</v>
      </c>
      <c r="M34" s="32" t="s">
        <v>14</v>
      </c>
      <c r="N34" s="32" t="s">
        <v>14</v>
      </c>
      <c r="O34" s="32" t="s">
        <v>14</v>
      </c>
      <c r="P34" s="32" t="s">
        <v>14</v>
      </c>
      <c r="Q34" s="32" t="s">
        <v>14</v>
      </c>
      <c r="R34" s="32" t="s">
        <v>14</v>
      </c>
      <c r="S34" s="32" t="s">
        <v>34</v>
      </c>
      <c r="T34" s="32" t="s">
        <v>14</v>
      </c>
      <c r="U34" s="32" t="s">
        <v>14</v>
      </c>
      <c r="V34" s="32" t="s">
        <v>14</v>
      </c>
      <c r="W34" s="32" t="s">
        <v>14</v>
      </c>
      <c r="X34" s="32" t="s">
        <v>14</v>
      </c>
      <c r="Y34" s="32" t="s">
        <v>14</v>
      </c>
      <c r="Z34" s="32" t="s">
        <v>14</v>
      </c>
      <c r="AA34" s="32" t="s">
        <v>99</v>
      </c>
      <c r="AB34" s="32" t="s">
        <v>94</v>
      </c>
      <c r="AC34" s="32" t="s">
        <v>94</v>
      </c>
      <c r="AD34" s="32" t="s">
        <v>94</v>
      </c>
      <c r="AE34" s="32" t="s">
        <v>14</v>
      </c>
      <c r="AF34" s="32" t="s">
        <v>99</v>
      </c>
      <c r="AG34" s="32" t="s">
        <v>14</v>
      </c>
      <c r="AH34" s="32" t="s">
        <v>17</v>
      </c>
      <c r="AI34" s="32" t="s">
        <v>99</v>
      </c>
      <c r="AJ34" s="32" t="s">
        <v>99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198</v>
      </c>
      <c r="B35" t="s">
        <v>88</v>
      </c>
      <c r="C35" t="s">
        <v>89</v>
      </c>
      <c r="D35" t="s">
        <v>160</v>
      </c>
      <c r="E35" t="s">
        <v>96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>
        <v>199.6</v>
      </c>
      <c r="M35" s="32">
        <v>199.6</v>
      </c>
      <c r="N35" s="32">
        <v>199.6</v>
      </c>
      <c r="O35" s="32">
        <v>199.6</v>
      </c>
      <c r="P35" s="32">
        <v>233.8</v>
      </c>
      <c r="Q35" s="32">
        <v>215</v>
      </c>
      <c r="R35" s="32">
        <v>289.8</v>
      </c>
      <c r="S35" s="32" t="s">
        <v>94</v>
      </c>
      <c r="T35" s="32">
        <v>275</v>
      </c>
      <c r="U35" s="32">
        <v>149.1</v>
      </c>
      <c r="V35" s="32">
        <v>153.30000000000001</v>
      </c>
      <c r="W35" s="32">
        <v>298.2</v>
      </c>
      <c r="X35" s="32">
        <v>306.7</v>
      </c>
      <c r="Y35" s="32">
        <v>315.39999999999998</v>
      </c>
      <c r="Z35" s="32">
        <v>324.34699999999998</v>
      </c>
      <c r="AA35" s="32">
        <v>635.9</v>
      </c>
      <c r="AB35" s="32">
        <v>535.9</v>
      </c>
      <c r="AC35" s="32">
        <v>467</v>
      </c>
      <c r="AD35" s="32">
        <v>297</v>
      </c>
      <c r="AE35" s="32">
        <v>482.35500000000002</v>
      </c>
      <c r="AF35" s="32">
        <v>520.73500000000001</v>
      </c>
      <c r="AG35" s="32">
        <v>546.02099999999996</v>
      </c>
      <c r="AH35" s="32">
        <v>460.64400000000001</v>
      </c>
      <c r="AI35" s="32">
        <v>471.40199999999999</v>
      </c>
      <c r="AJ35" s="32">
        <v>471.40199999999999</v>
      </c>
      <c r="AK35">
        <v>16</v>
      </c>
      <c r="AL35" s="30">
        <v>1.97</v>
      </c>
      <c r="AM35" s="30">
        <v>81.09</v>
      </c>
      <c r="AN35" s="4">
        <v>8247.4060000000009</v>
      </c>
    </row>
    <row r="36" spans="1:40">
      <c r="A36" t="s">
        <v>198</v>
      </c>
      <c r="B36" t="s">
        <v>88</v>
      </c>
      <c r="C36" t="s">
        <v>89</v>
      </c>
      <c r="D36" t="s">
        <v>160</v>
      </c>
      <c r="E36" t="s">
        <v>96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99</v>
      </c>
      <c r="M36" s="32" t="s">
        <v>99</v>
      </c>
      <c r="N36" s="32" t="s">
        <v>99</v>
      </c>
      <c r="O36" s="32" t="s">
        <v>99</v>
      </c>
      <c r="P36" s="32" t="s">
        <v>99</v>
      </c>
      <c r="Q36" s="32" t="s">
        <v>99</v>
      </c>
      <c r="R36" s="32" t="s">
        <v>99</v>
      </c>
      <c r="S36" s="32" t="s">
        <v>94</v>
      </c>
      <c r="T36" s="32" t="s">
        <v>99</v>
      </c>
      <c r="U36" s="32" t="s">
        <v>99</v>
      </c>
      <c r="V36" s="32" t="s">
        <v>99</v>
      </c>
      <c r="W36" s="32" t="s">
        <v>99</v>
      </c>
      <c r="X36" s="32" t="s">
        <v>99</v>
      </c>
      <c r="Y36" s="32" t="s">
        <v>99</v>
      </c>
      <c r="Z36" s="32" t="s">
        <v>99</v>
      </c>
      <c r="AA36" s="32" t="s">
        <v>99</v>
      </c>
      <c r="AB36" s="32" t="s">
        <v>99</v>
      </c>
      <c r="AC36" s="32" t="s">
        <v>99</v>
      </c>
      <c r="AD36" s="32" t="s">
        <v>99</v>
      </c>
      <c r="AE36" s="32" t="s">
        <v>99</v>
      </c>
      <c r="AF36" s="32" t="s">
        <v>99</v>
      </c>
      <c r="AG36" s="32" t="s">
        <v>99</v>
      </c>
      <c r="AH36" s="32" t="s">
        <v>99</v>
      </c>
      <c r="AI36" s="32" t="s">
        <v>99</v>
      </c>
      <c r="AJ36" s="32" t="s">
        <v>99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198</v>
      </c>
      <c r="B37" t="s">
        <v>88</v>
      </c>
      <c r="C37" t="s">
        <v>89</v>
      </c>
      <c r="D37" t="s">
        <v>202</v>
      </c>
      <c r="E37" t="s">
        <v>96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 t="s">
        <v>94</v>
      </c>
      <c r="N37" s="32" t="s">
        <v>94</v>
      </c>
      <c r="O37" s="32" t="s">
        <v>94</v>
      </c>
      <c r="P37" s="32" t="s">
        <v>94</v>
      </c>
      <c r="Q37" s="32" t="s">
        <v>94</v>
      </c>
      <c r="R37" s="32" t="s">
        <v>94</v>
      </c>
      <c r="S37" s="32" t="s">
        <v>94</v>
      </c>
      <c r="T37" s="32" t="s">
        <v>94</v>
      </c>
      <c r="U37" s="32" t="s">
        <v>94</v>
      </c>
      <c r="V37" s="32" t="s">
        <v>94</v>
      </c>
      <c r="W37" s="32" t="s">
        <v>94</v>
      </c>
      <c r="X37" s="32" t="s">
        <v>94</v>
      </c>
      <c r="Y37" s="32" t="s">
        <v>94</v>
      </c>
      <c r="Z37" s="32" t="s">
        <v>94</v>
      </c>
      <c r="AA37" s="32">
        <v>435</v>
      </c>
      <c r="AB37" s="32">
        <v>793</v>
      </c>
      <c r="AC37" s="32">
        <v>894.80200000000002</v>
      </c>
      <c r="AD37" s="32">
        <v>1157.1079999999999</v>
      </c>
      <c r="AE37" s="32">
        <v>1070.8889999999999</v>
      </c>
      <c r="AF37" s="32">
        <v>960</v>
      </c>
      <c r="AG37" s="32">
        <v>964</v>
      </c>
      <c r="AH37" s="32">
        <v>355</v>
      </c>
      <c r="AI37" s="32">
        <v>846.85299999999995</v>
      </c>
      <c r="AJ37" s="32">
        <v>283.2</v>
      </c>
      <c r="AK37">
        <v>17</v>
      </c>
      <c r="AL37" s="30">
        <v>1.85</v>
      </c>
      <c r="AM37" s="30">
        <v>82.94</v>
      </c>
      <c r="AN37" s="4">
        <v>7759.8519999999999</v>
      </c>
    </row>
    <row r="38" spans="1:40">
      <c r="A38" t="s">
        <v>198</v>
      </c>
      <c r="B38" t="s">
        <v>88</v>
      </c>
      <c r="C38" t="s">
        <v>89</v>
      </c>
      <c r="D38" t="s">
        <v>202</v>
      </c>
      <c r="E38" t="s">
        <v>96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94</v>
      </c>
      <c r="T38" s="32" t="s">
        <v>94</v>
      </c>
      <c r="U38" s="32" t="s">
        <v>94</v>
      </c>
      <c r="V38" s="32" t="s">
        <v>94</v>
      </c>
      <c r="W38" s="32" t="s">
        <v>94</v>
      </c>
      <c r="X38" s="32" t="s">
        <v>94</v>
      </c>
      <c r="Y38" s="32" t="s">
        <v>94</v>
      </c>
      <c r="Z38" s="32" t="s">
        <v>94</v>
      </c>
      <c r="AA38" s="32" t="s">
        <v>39</v>
      </c>
      <c r="AB38" s="32" t="s">
        <v>39</v>
      </c>
      <c r="AC38" s="32" t="s">
        <v>39</v>
      </c>
      <c r="AD38" s="32" t="s">
        <v>39</v>
      </c>
      <c r="AE38" s="32" t="s">
        <v>39</v>
      </c>
      <c r="AF38" s="32" t="s">
        <v>34</v>
      </c>
      <c r="AG38" s="32" t="s">
        <v>34</v>
      </c>
      <c r="AH38" s="32" t="s">
        <v>34</v>
      </c>
      <c r="AI38" s="32" t="s">
        <v>34</v>
      </c>
      <c r="AJ38" s="32" t="s">
        <v>34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198</v>
      </c>
      <c r="B39" t="s">
        <v>88</v>
      </c>
      <c r="C39" t="s">
        <v>89</v>
      </c>
      <c r="D39" t="s">
        <v>130</v>
      </c>
      <c r="E39" t="s">
        <v>119</v>
      </c>
      <c r="F39" t="s">
        <v>92</v>
      </c>
      <c r="G39" s="32" t="s">
        <v>94</v>
      </c>
      <c r="H39" s="32" t="s">
        <v>94</v>
      </c>
      <c r="I39" s="32" t="s">
        <v>94</v>
      </c>
      <c r="J39" s="32">
        <v>1501</v>
      </c>
      <c r="K39" s="32">
        <v>477</v>
      </c>
      <c r="L39" s="32">
        <v>12</v>
      </c>
      <c r="M39" s="32">
        <v>25</v>
      </c>
      <c r="N39" s="32">
        <v>308</v>
      </c>
      <c r="O39" s="32">
        <v>56</v>
      </c>
      <c r="P39" s="32">
        <v>56.45</v>
      </c>
      <c r="Q39" s="32">
        <v>63</v>
      </c>
      <c r="R39" s="32">
        <v>6</v>
      </c>
      <c r="S39" s="32">
        <v>5</v>
      </c>
      <c r="T39" s="32">
        <v>12.4</v>
      </c>
      <c r="U39" s="32">
        <v>113</v>
      </c>
      <c r="V39" s="32">
        <v>270</v>
      </c>
      <c r="W39" s="32">
        <v>912</v>
      </c>
      <c r="X39" s="32">
        <v>113</v>
      </c>
      <c r="Y39" s="32">
        <v>217</v>
      </c>
      <c r="Z39" s="32">
        <v>139</v>
      </c>
      <c r="AA39" s="32">
        <v>249</v>
      </c>
      <c r="AB39" s="32">
        <v>545</v>
      </c>
      <c r="AC39" s="32">
        <v>388.5</v>
      </c>
      <c r="AD39" s="32">
        <v>430</v>
      </c>
      <c r="AE39" s="32">
        <v>305</v>
      </c>
      <c r="AF39" s="32">
        <v>753</v>
      </c>
      <c r="AG39" s="32">
        <v>153</v>
      </c>
      <c r="AH39" s="32">
        <v>114.7</v>
      </c>
      <c r="AI39" s="32">
        <v>136.19999999999999</v>
      </c>
      <c r="AJ39" s="32">
        <v>151.72999999999999</v>
      </c>
      <c r="AK39">
        <v>18</v>
      </c>
      <c r="AL39" s="30">
        <v>1.79</v>
      </c>
      <c r="AM39" s="30">
        <v>84.74</v>
      </c>
      <c r="AN39" s="4">
        <v>7511.98</v>
      </c>
    </row>
    <row r="40" spans="1:40">
      <c r="A40" t="s">
        <v>198</v>
      </c>
      <c r="B40" t="s">
        <v>88</v>
      </c>
      <c r="C40" t="s">
        <v>89</v>
      </c>
      <c r="D40" t="s">
        <v>130</v>
      </c>
      <c r="E40" t="s">
        <v>119</v>
      </c>
      <c r="F40" t="s">
        <v>93</v>
      </c>
      <c r="G40" s="32" t="s">
        <v>94</v>
      </c>
      <c r="H40" s="32" t="s">
        <v>94</v>
      </c>
      <c r="I40" s="32" t="s">
        <v>94</v>
      </c>
      <c r="J40" s="32" t="s">
        <v>99</v>
      </c>
      <c r="K40" s="32" t="s">
        <v>99</v>
      </c>
      <c r="L40" s="32" t="s">
        <v>99</v>
      </c>
      <c r="M40" s="32" t="s">
        <v>99</v>
      </c>
      <c r="N40" s="32" t="s">
        <v>99</v>
      </c>
      <c r="O40" s="32" t="s">
        <v>99</v>
      </c>
      <c r="P40" s="32" t="s">
        <v>99</v>
      </c>
      <c r="Q40" s="32" t="s">
        <v>99</v>
      </c>
      <c r="R40" s="32" t="s">
        <v>99</v>
      </c>
      <c r="S40" s="32" t="s">
        <v>99</v>
      </c>
      <c r="T40" s="32" t="s">
        <v>99</v>
      </c>
      <c r="U40" s="32" t="s">
        <v>99</v>
      </c>
      <c r="V40" s="32" t="s">
        <v>39</v>
      </c>
      <c r="W40" s="32" t="s">
        <v>39</v>
      </c>
      <c r="X40" s="32" t="s">
        <v>39</v>
      </c>
      <c r="Y40" s="32" t="s">
        <v>39</v>
      </c>
      <c r="Z40" s="32" t="s">
        <v>39</v>
      </c>
      <c r="AA40" s="32" t="s">
        <v>34</v>
      </c>
      <c r="AB40" s="32" t="s">
        <v>34</v>
      </c>
      <c r="AC40" s="32" t="s">
        <v>34</v>
      </c>
      <c r="AD40" s="32" t="s">
        <v>34</v>
      </c>
      <c r="AE40" s="32" t="s">
        <v>39</v>
      </c>
      <c r="AF40" s="32" t="s">
        <v>39</v>
      </c>
      <c r="AG40" s="32" t="s">
        <v>39</v>
      </c>
      <c r="AH40" s="32" t="s">
        <v>39</v>
      </c>
      <c r="AI40" s="32" t="s">
        <v>34</v>
      </c>
      <c r="AJ40" s="32" t="s">
        <v>39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198</v>
      </c>
      <c r="B41" t="s">
        <v>88</v>
      </c>
      <c r="C41" t="s">
        <v>89</v>
      </c>
      <c r="D41" t="s">
        <v>201</v>
      </c>
      <c r="E41" t="s">
        <v>105</v>
      </c>
      <c r="F41" t="s">
        <v>92</v>
      </c>
      <c r="G41" s="32" t="s">
        <v>94</v>
      </c>
      <c r="H41" s="32" t="s">
        <v>94</v>
      </c>
      <c r="I41" s="32" t="s">
        <v>94</v>
      </c>
      <c r="J41" s="32" t="s">
        <v>94</v>
      </c>
      <c r="K41" s="32" t="s">
        <v>94</v>
      </c>
      <c r="L41" s="32" t="s">
        <v>94</v>
      </c>
      <c r="M41" s="32" t="s">
        <v>94</v>
      </c>
      <c r="N41" s="32" t="s">
        <v>94</v>
      </c>
      <c r="O41" s="32" t="s">
        <v>94</v>
      </c>
      <c r="P41" s="32" t="s">
        <v>94</v>
      </c>
      <c r="Q41" s="32" t="s">
        <v>94</v>
      </c>
      <c r="R41" s="32">
        <v>1167</v>
      </c>
      <c r="S41" s="32">
        <v>790</v>
      </c>
      <c r="T41" s="32">
        <v>618</v>
      </c>
      <c r="U41" s="32">
        <v>885</v>
      </c>
      <c r="V41" s="32">
        <v>1024</v>
      </c>
      <c r="W41" s="32">
        <v>833</v>
      </c>
      <c r="X41" s="32">
        <v>629</v>
      </c>
      <c r="Y41" s="32">
        <v>731</v>
      </c>
      <c r="Z41" s="32" t="s">
        <v>94</v>
      </c>
      <c r="AA41" s="32" t="s">
        <v>94</v>
      </c>
      <c r="AB41" s="32" t="s">
        <v>94</v>
      </c>
      <c r="AC41" s="32" t="s">
        <v>94</v>
      </c>
      <c r="AD41" s="32" t="s">
        <v>94</v>
      </c>
      <c r="AE41" s="32" t="s">
        <v>94</v>
      </c>
      <c r="AF41" s="32" t="s">
        <v>94</v>
      </c>
      <c r="AG41" s="32" t="s">
        <v>94</v>
      </c>
      <c r="AH41" s="32" t="s">
        <v>94</v>
      </c>
      <c r="AI41" s="32" t="s">
        <v>94</v>
      </c>
      <c r="AJ41" s="32">
        <v>58</v>
      </c>
      <c r="AK41">
        <v>19</v>
      </c>
      <c r="AL41" s="30">
        <v>1.61</v>
      </c>
      <c r="AM41" s="30">
        <v>86.34</v>
      </c>
      <c r="AN41" s="4">
        <v>6735</v>
      </c>
    </row>
    <row r="42" spans="1:40">
      <c r="A42" t="s">
        <v>198</v>
      </c>
      <c r="B42" t="s">
        <v>88</v>
      </c>
      <c r="C42" t="s">
        <v>89</v>
      </c>
      <c r="D42" t="s">
        <v>201</v>
      </c>
      <c r="E42" t="s">
        <v>105</v>
      </c>
      <c r="F42" t="s">
        <v>93</v>
      </c>
      <c r="G42" s="32" t="s">
        <v>94</v>
      </c>
      <c r="H42" s="32" t="s">
        <v>94</v>
      </c>
      <c r="I42" s="32" t="s">
        <v>17</v>
      </c>
      <c r="J42" s="32" t="s">
        <v>94</v>
      </c>
      <c r="K42" s="32" t="s">
        <v>94</v>
      </c>
      <c r="L42" s="32" t="s">
        <v>17</v>
      </c>
      <c r="M42" s="32" t="s">
        <v>94</v>
      </c>
      <c r="N42" s="32" t="s">
        <v>94</v>
      </c>
      <c r="O42" s="32" t="s">
        <v>94</v>
      </c>
      <c r="P42" s="32" t="s">
        <v>94</v>
      </c>
      <c r="Q42" s="32" t="s">
        <v>94</v>
      </c>
      <c r="R42" s="32" t="s">
        <v>17</v>
      </c>
      <c r="S42" s="32" t="s">
        <v>99</v>
      </c>
      <c r="T42" s="32" t="s">
        <v>17</v>
      </c>
      <c r="U42" s="32" t="s">
        <v>17</v>
      </c>
      <c r="V42" s="32" t="s">
        <v>17</v>
      </c>
      <c r="W42" s="32" t="s">
        <v>17</v>
      </c>
      <c r="X42" s="32" t="s">
        <v>17</v>
      </c>
      <c r="Y42" s="32" t="s">
        <v>17</v>
      </c>
      <c r="Z42" s="32" t="s">
        <v>17</v>
      </c>
      <c r="AA42" s="32" t="s">
        <v>17</v>
      </c>
      <c r="AB42" s="32" t="s">
        <v>17</v>
      </c>
      <c r="AC42" s="32" t="s">
        <v>17</v>
      </c>
      <c r="AD42" s="32" t="s">
        <v>17</v>
      </c>
      <c r="AE42" s="32" t="s">
        <v>17</v>
      </c>
      <c r="AF42" s="32" t="s">
        <v>17</v>
      </c>
      <c r="AG42" s="32" t="s">
        <v>34</v>
      </c>
      <c r="AH42" s="32" t="s">
        <v>34</v>
      </c>
      <c r="AI42" s="32" t="s">
        <v>34</v>
      </c>
      <c r="AJ42" s="32" t="s">
        <v>14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198</v>
      </c>
      <c r="B43" t="s">
        <v>88</v>
      </c>
      <c r="C43" t="s">
        <v>89</v>
      </c>
      <c r="D43" t="s">
        <v>159</v>
      </c>
      <c r="E43" t="s">
        <v>102</v>
      </c>
      <c r="F43" t="s">
        <v>92</v>
      </c>
      <c r="G43" s="32" t="s">
        <v>94</v>
      </c>
      <c r="H43" s="32" t="s">
        <v>94</v>
      </c>
      <c r="I43" s="32" t="s">
        <v>94</v>
      </c>
      <c r="J43" s="32" t="s">
        <v>94</v>
      </c>
      <c r="K43" s="32" t="s">
        <v>94</v>
      </c>
      <c r="L43" s="32" t="s">
        <v>94</v>
      </c>
      <c r="M43" s="32" t="s">
        <v>94</v>
      </c>
      <c r="N43" s="32" t="s">
        <v>94</v>
      </c>
      <c r="O43" s="32" t="s">
        <v>94</v>
      </c>
      <c r="P43" s="32" t="s">
        <v>94</v>
      </c>
      <c r="Q43" s="32" t="s">
        <v>94</v>
      </c>
      <c r="R43" s="32" t="s">
        <v>94</v>
      </c>
      <c r="S43" s="32" t="s">
        <v>94</v>
      </c>
      <c r="T43" s="32" t="s">
        <v>94</v>
      </c>
      <c r="U43" s="32" t="s">
        <v>94</v>
      </c>
      <c r="V43" s="32" t="s">
        <v>94</v>
      </c>
      <c r="W43" s="32" t="s">
        <v>94</v>
      </c>
      <c r="X43" s="32" t="s">
        <v>94</v>
      </c>
      <c r="Y43" s="32" t="s">
        <v>94</v>
      </c>
      <c r="Z43" s="32" t="s">
        <v>94</v>
      </c>
      <c r="AA43" s="32" t="s">
        <v>94</v>
      </c>
      <c r="AB43" s="32" t="s">
        <v>94</v>
      </c>
      <c r="AC43" s="32" t="s">
        <v>94</v>
      </c>
      <c r="AD43" s="32" t="s">
        <v>94</v>
      </c>
      <c r="AE43" s="32" t="s">
        <v>94</v>
      </c>
      <c r="AF43" s="32" t="s">
        <v>94</v>
      </c>
      <c r="AG43" s="32" t="s">
        <v>94</v>
      </c>
      <c r="AH43" s="32">
        <v>2254.1</v>
      </c>
      <c r="AI43" s="32">
        <v>1957.45</v>
      </c>
      <c r="AJ43" s="32">
        <v>2013</v>
      </c>
      <c r="AK43">
        <v>20</v>
      </c>
      <c r="AL43" s="30">
        <v>1.49</v>
      </c>
      <c r="AM43" s="30">
        <v>87.83</v>
      </c>
      <c r="AN43" s="4">
        <v>6224.55</v>
      </c>
    </row>
    <row r="44" spans="1:40">
      <c r="A44" t="s">
        <v>198</v>
      </c>
      <c r="B44" t="s">
        <v>88</v>
      </c>
      <c r="C44" t="s">
        <v>89</v>
      </c>
      <c r="D44" t="s">
        <v>159</v>
      </c>
      <c r="E44" t="s">
        <v>102</v>
      </c>
      <c r="F44" t="s">
        <v>93</v>
      </c>
      <c r="G44" s="32" t="s">
        <v>94</v>
      </c>
      <c r="H44" s="32" t="s">
        <v>94</v>
      </c>
      <c r="I44" s="32" t="s">
        <v>94</v>
      </c>
      <c r="J44" s="32" t="s">
        <v>94</v>
      </c>
      <c r="K44" s="32" t="s">
        <v>94</v>
      </c>
      <c r="L44" s="32" t="s">
        <v>94</v>
      </c>
      <c r="M44" s="32" t="s">
        <v>94</v>
      </c>
      <c r="N44" s="32" t="s">
        <v>94</v>
      </c>
      <c r="O44" s="32" t="s">
        <v>94</v>
      </c>
      <c r="P44" s="32" t="s">
        <v>94</v>
      </c>
      <c r="Q44" s="32" t="s">
        <v>94</v>
      </c>
      <c r="R44" s="32" t="s">
        <v>94</v>
      </c>
      <c r="S44" s="32" t="s">
        <v>94</v>
      </c>
      <c r="T44" s="32" t="s">
        <v>94</v>
      </c>
      <c r="U44" s="32" t="s">
        <v>94</v>
      </c>
      <c r="V44" s="32" t="s">
        <v>94</v>
      </c>
      <c r="W44" s="32" t="s">
        <v>94</v>
      </c>
      <c r="X44" s="32" t="s">
        <v>94</v>
      </c>
      <c r="Y44" s="32" t="s">
        <v>94</v>
      </c>
      <c r="Z44" s="32" t="s">
        <v>94</v>
      </c>
      <c r="AA44" s="32" t="s">
        <v>94</v>
      </c>
      <c r="AB44" s="32" t="s">
        <v>94</v>
      </c>
      <c r="AC44" s="32" t="s">
        <v>94</v>
      </c>
      <c r="AD44" s="32" t="s">
        <v>94</v>
      </c>
      <c r="AE44" s="32" t="s">
        <v>94</v>
      </c>
      <c r="AF44" s="32" t="s">
        <v>94</v>
      </c>
      <c r="AG44" s="32" t="s">
        <v>94</v>
      </c>
      <c r="AH44" s="32" t="s">
        <v>99</v>
      </c>
      <c r="AI44" s="32" t="s">
        <v>99</v>
      </c>
      <c r="AJ44" s="32" t="s">
        <v>99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198</v>
      </c>
      <c r="B45" t="s">
        <v>88</v>
      </c>
      <c r="C45" t="s">
        <v>89</v>
      </c>
      <c r="D45" t="s">
        <v>100</v>
      </c>
      <c r="E45" t="s">
        <v>105</v>
      </c>
      <c r="F45" t="s">
        <v>92</v>
      </c>
      <c r="G45" s="32">
        <v>300</v>
      </c>
      <c r="H45" s="32">
        <v>524</v>
      </c>
      <c r="I45" s="32">
        <v>102</v>
      </c>
      <c r="J45" s="32">
        <v>120</v>
      </c>
      <c r="K45" s="32">
        <v>166</v>
      </c>
      <c r="L45" s="32">
        <v>106</v>
      </c>
      <c r="M45" s="32">
        <v>63.7</v>
      </c>
      <c r="N45" s="32">
        <v>292.3</v>
      </c>
      <c r="O45" s="32">
        <v>860.4</v>
      </c>
      <c r="P45" s="32">
        <v>339.34</v>
      </c>
      <c r="Q45" s="32">
        <v>298.97000000000003</v>
      </c>
      <c r="R45" s="32">
        <v>410.03899999999999</v>
      </c>
      <c r="S45" s="32">
        <v>173.703</v>
      </c>
      <c r="T45" s="32">
        <v>134.059</v>
      </c>
      <c r="U45" s="32">
        <v>207.14400000000001</v>
      </c>
      <c r="V45" s="32">
        <v>204.477</v>
      </c>
      <c r="W45" s="32">
        <v>277.68099999999998</v>
      </c>
      <c r="X45" s="32">
        <v>178.52500000000001</v>
      </c>
      <c r="Y45" s="32">
        <v>88.073999999999998</v>
      </c>
      <c r="Z45" s="32">
        <v>119.544</v>
      </c>
      <c r="AA45" s="32">
        <v>120.65300000000001</v>
      </c>
      <c r="AB45" s="32">
        <v>169.22200000000001</v>
      </c>
      <c r="AC45" s="32">
        <v>324.56400000000002</v>
      </c>
      <c r="AD45" s="32">
        <v>113.069</v>
      </c>
      <c r="AE45" s="32">
        <v>89.35</v>
      </c>
      <c r="AF45" s="32">
        <v>20.832000000000001</v>
      </c>
      <c r="AG45" s="32">
        <v>53.082999999999998</v>
      </c>
      <c r="AH45" s="32">
        <v>43</v>
      </c>
      <c r="AI45" s="32">
        <v>17</v>
      </c>
      <c r="AJ45" s="32">
        <v>40.225000000000001</v>
      </c>
      <c r="AK45">
        <v>21</v>
      </c>
      <c r="AL45" s="30">
        <v>1.42</v>
      </c>
      <c r="AM45" s="30">
        <v>89.25</v>
      </c>
      <c r="AN45" s="4">
        <v>5956.9549999999999</v>
      </c>
    </row>
    <row r="46" spans="1:40">
      <c r="A46" t="s">
        <v>198</v>
      </c>
      <c r="B46" t="s">
        <v>88</v>
      </c>
      <c r="C46" t="s">
        <v>89</v>
      </c>
      <c r="D46" t="s">
        <v>100</v>
      </c>
      <c r="E46" t="s">
        <v>105</v>
      </c>
      <c r="F46" t="s">
        <v>93</v>
      </c>
      <c r="G46" s="32" t="s">
        <v>14</v>
      </c>
      <c r="H46" s="32" t="s">
        <v>14</v>
      </c>
      <c r="I46" s="32" t="s">
        <v>14</v>
      </c>
      <c r="J46" s="32" t="s">
        <v>14</v>
      </c>
      <c r="K46" s="32" t="s">
        <v>14</v>
      </c>
      <c r="L46" s="32" t="s">
        <v>99</v>
      </c>
      <c r="M46" s="32" t="s">
        <v>14</v>
      </c>
      <c r="N46" s="32" t="s">
        <v>14</v>
      </c>
      <c r="O46" s="32" t="s">
        <v>14</v>
      </c>
      <c r="P46" s="32" t="s">
        <v>14</v>
      </c>
      <c r="Q46" s="32" t="s">
        <v>14</v>
      </c>
      <c r="R46" s="32" t="s">
        <v>14</v>
      </c>
      <c r="S46" s="32" t="s">
        <v>34</v>
      </c>
      <c r="T46" s="32" t="s">
        <v>14</v>
      </c>
      <c r="U46" s="32" t="s">
        <v>14</v>
      </c>
      <c r="V46" s="32" t="s">
        <v>14</v>
      </c>
      <c r="W46" s="32" t="s">
        <v>14</v>
      </c>
      <c r="X46" s="32" t="s">
        <v>14</v>
      </c>
      <c r="Y46" s="32" t="s">
        <v>99</v>
      </c>
      <c r="Z46" s="32" t="s">
        <v>14</v>
      </c>
      <c r="AA46" s="32" t="s">
        <v>14</v>
      </c>
      <c r="AB46" s="32" t="s">
        <v>14</v>
      </c>
      <c r="AC46" s="32" t="s">
        <v>99</v>
      </c>
      <c r="AD46" s="32" t="s">
        <v>14</v>
      </c>
      <c r="AE46" s="32" t="s">
        <v>99</v>
      </c>
      <c r="AF46" s="32" t="s">
        <v>14</v>
      </c>
      <c r="AG46" s="32" t="s">
        <v>14</v>
      </c>
      <c r="AH46" s="32" t="s">
        <v>14</v>
      </c>
      <c r="AI46" s="32" t="s">
        <v>14</v>
      </c>
      <c r="AJ46" s="32" t="s">
        <v>17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198</v>
      </c>
      <c r="B47" t="s">
        <v>88</v>
      </c>
      <c r="C47" t="s">
        <v>89</v>
      </c>
      <c r="D47" t="s">
        <v>156</v>
      </c>
      <c r="E47" t="s">
        <v>119</v>
      </c>
      <c r="F47" t="s">
        <v>92</v>
      </c>
      <c r="G47" s="32" t="s">
        <v>94</v>
      </c>
      <c r="H47" s="32" t="s">
        <v>94</v>
      </c>
      <c r="I47" s="32" t="s">
        <v>94</v>
      </c>
      <c r="J47" s="32" t="s">
        <v>94</v>
      </c>
      <c r="K47" s="32" t="s">
        <v>94</v>
      </c>
      <c r="L47" s="32" t="s">
        <v>94</v>
      </c>
      <c r="M47" s="32" t="s">
        <v>94</v>
      </c>
      <c r="N47" s="32" t="s">
        <v>94</v>
      </c>
      <c r="O47" s="32" t="s">
        <v>94</v>
      </c>
      <c r="P47" s="32" t="s">
        <v>94</v>
      </c>
      <c r="Q47" s="32" t="s">
        <v>94</v>
      </c>
      <c r="R47" s="32" t="s">
        <v>94</v>
      </c>
      <c r="S47" s="32" t="s">
        <v>94</v>
      </c>
      <c r="T47" s="32" t="s">
        <v>94</v>
      </c>
      <c r="U47" s="32" t="s">
        <v>94</v>
      </c>
      <c r="V47" s="32" t="s">
        <v>94</v>
      </c>
      <c r="W47" s="32" t="s">
        <v>94</v>
      </c>
      <c r="X47" s="32" t="s">
        <v>94</v>
      </c>
      <c r="Y47" s="32" t="s">
        <v>94</v>
      </c>
      <c r="Z47" s="32" t="s">
        <v>94</v>
      </c>
      <c r="AA47" s="32">
        <v>169.33500000000001</v>
      </c>
      <c r="AB47" s="32">
        <v>528.255</v>
      </c>
      <c r="AC47" s="32" t="s">
        <v>94</v>
      </c>
      <c r="AD47" s="32" t="s">
        <v>94</v>
      </c>
      <c r="AE47" s="32">
        <v>3528.7649999999999</v>
      </c>
      <c r="AF47" s="32">
        <v>271.83600000000001</v>
      </c>
      <c r="AG47" s="32">
        <v>252.50399999999999</v>
      </c>
      <c r="AH47" s="32">
        <v>163.48500000000001</v>
      </c>
      <c r="AI47" s="32">
        <v>421.57799999999997</v>
      </c>
      <c r="AJ47" s="32">
        <v>593.46</v>
      </c>
      <c r="AK47">
        <v>22</v>
      </c>
      <c r="AL47" s="30">
        <v>1.42</v>
      </c>
      <c r="AM47" s="30">
        <v>90.67</v>
      </c>
      <c r="AN47" s="4">
        <v>5929.2179999999998</v>
      </c>
    </row>
    <row r="48" spans="1:40">
      <c r="A48" t="s">
        <v>198</v>
      </c>
      <c r="B48" t="s">
        <v>88</v>
      </c>
      <c r="C48" t="s">
        <v>89</v>
      </c>
      <c r="D48" t="s">
        <v>156</v>
      </c>
      <c r="E48" t="s">
        <v>119</v>
      </c>
      <c r="F48" t="s">
        <v>93</v>
      </c>
      <c r="G48" s="32" t="s">
        <v>94</v>
      </c>
      <c r="H48" s="32" t="s">
        <v>94</v>
      </c>
      <c r="I48" s="32" t="s">
        <v>94</v>
      </c>
      <c r="J48" s="32" t="s">
        <v>94</v>
      </c>
      <c r="K48" s="32" t="s">
        <v>94</v>
      </c>
      <c r="L48" s="32" t="s">
        <v>94</v>
      </c>
      <c r="M48" s="32" t="s">
        <v>94</v>
      </c>
      <c r="N48" s="32" t="s">
        <v>94</v>
      </c>
      <c r="O48" s="32" t="s">
        <v>94</v>
      </c>
      <c r="P48" s="32" t="s">
        <v>94</v>
      </c>
      <c r="Q48" s="32" t="s">
        <v>94</v>
      </c>
      <c r="R48" s="32" t="s">
        <v>94</v>
      </c>
      <c r="S48" s="32" t="s">
        <v>94</v>
      </c>
      <c r="T48" s="32" t="s">
        <v>94</v>
      </c>
      <c r="U48" s="32" t="s">
        <v>94</v>
      </c>
      <c r="V48" s="32" t="s">
        <v>94</v>
      </c>
      <c r="W48" s="32" t="s">
        <v>94</v>
      </c>
      <c r="X48" s="32" t="s">
        <v>94</v>
      </c>
      <c r="Y48" s="32" t="s">
        <v>94</v>
      </c>
      <c r="Z48" s="32" t="s">
        <v>94</v>
      </c>
      <c r="AA48" s="32" t="s">
        <v>99</v>
      </c>
      <c r="AB48" s="32" t="s">
        <v>99</v>
      </c>
      <c r="AC48" s="32" t="s">
        <v>94</v>
      </c>
      <c r="AD48" s="32" t="s">
        <v>94</v>
      </c>
      <c r="AE48" s="32" t="s">
        <v>99</v>
      </c>
      <c r="AF48" s="32" t="s">
        <v>99</v>
      </c>
      <c r="AG48" s="32" t="s">
        <v>99</v>
      </c>
      <c r="AH48" s="32" t="s">
        <v>99</v>
      </c>
      <c r="AI48" s="32" t="s">
        <v>99</v>
      </c>
      <c r="AJ48" s="32" t="s">
        <v>99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198</v>
      </c>
      <c r="B49" t="s">
        <v>88</v>
      </c>
      <c r="C49" t="s">
        <v>89</v>
      </c>
      <c r="D49" t="s">
        <v>170</v>
      </c>
      <c r="E49" t="s">
        <v>96</v>
      </c>
      <c r="F49" t="s">
        <v>92</v>
      </c>
      <c r="G49" s="32" t="s">
        <v>94</v>
      </c>
      <c r="H49" s="32" t="s">
        <v>94</v>
      </c>
      <c r="I49" s="32" t="s">
        <v>94</v>
      </c>
      <c r="J49" s="32">
        <v>32.56</v>
      </c>
      <c r="K49" s="32" t="s">
        <v>94</v>
      </c>
      <c r="L49" s="32">
        <v>114.79</v>
      </c>
      <c r="M49" s="32">
        <v>87.31</v>
      </c>
      <c r="N49" s="32" t="s">
        <v>94</v>
      </c>
      <c r="O49" s="32" t="s">
        <v>94</v>
      </c>
      <c r="P49" s="32" t="s">
        <v>94</v>
      </c>
      <c r="Q49" s="32" t="s">
        <v>94</v>
      </c>
      <c r="R49" s="32" t="s">
        <v>94</v>
      </c>
      <c r="S49" s="32" t="s">
        <v>94</v>
      </c>
      <c r="T49" s="32" t="s">
        <v>94</v>
      </c>
      <c r="U49" s="32">
        <v>99.763000000000005</v>
      </c>
      <c r="V49" s="32">
        <v>153.57499999999999</v>
      </c>
      <c r="W49" s="32">
        <v>71.364999999999995</v>
      </c>
      <c r="X49" s="32">
        <v>86.102999999999994</v>
      </c>
      <c r="Y49" s="32">
        <v>77.715000000000003</v>
      </c>
      <c r="Z49" s="32">
        <v>143.08099999999999</v>
      </c>
      <c r="AA49" s="32">
        <v>266</v>
      </c>
      <c r="AB49" s="32">
        <v>824</v>
      </c>
      <c r="AC49" s="32">
        <v>586.41200000000003</v>
      </c>
      <c r="AD49" s="32">
        <v>552.11099999999999</v>
      </c>
      <c r="AE49" s="32">
        <v>655</v>
      </c>
      <c r="AF49" s="32">
        <v>585</v>
      </c>
      <c r="AG49" s="32">
        <v>144</v>
      </c>
      <c r="AH49" s="32">
        <v>87</v>
      </c>
      <c r="AI49" s="32">
        <v>281</v>
      </c>
      <c r="AJ49" s="32">
        <v>319</v>
      </c>
      <c r="AK49">
        <v>23</v>
      </c>
      <c r="AL49" s="30">
        <v>1.23</v>
      </c>
      <c r="AM49" s="30">
        <v>91.9</v>
      </c>
      <c r="AN49" s="4">
        <v>5165.7849999999999</v>
      </c>
    </row>
    <row r="50" spans="1:40">
      <c r="A50" t="s">
        <v>198</v>
      </c>
      <c r="B50" t="s">
        <v>88</v>
      </c>
      <c r="C50" t="s">
        <v>89</v>
      </c>
      <c r="D50" t="s">
        <v>170</v>
      </c>
      <c r="E50" t="s">
        <v>96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14</v>
      </c>
      <c r="K50" s="32" t="s">
        <v>94</v>
      </c>
      <c r="L50" s="32" t="s">
        <v>34</v>
      </c>
      <c r="M50" s="32" t="s">
        <v>34</v>
      </c>
      <c r="N50" s="32" t="s">
        <v>94</v>
      </c>
      <c r="O50" s="32" t="s">
        <v>17</v>
      </c>
      <c r="P50" s="32" t="s">
        <v>94</v>
      </c>
      <c r="Q50" s="32" t="s">
        <v>94</v>
      </c>
      <c r="R50" s="32" t="s">
        <v>94</v>
      </c>
      <c r="S50" s="32" t="s">
        <v>94</v>
      </c>
      <c r="T50" s="32" t="s">
        <v>94</v>
      </c>
      <c r="U50" s="32" t="s">
        <v>34</v>
      </c>
      <c r="V50" s="32" t="s">
        <v>17</v>
      </c>
      <c r="W50" s="32" t="s">
        <v>17</v>
      </c>
      <c r="X50" s="32" t="s">
        <v>17</v>
      </c>
      <c r="Y50" s="32" t="s">
        <v>17</v>
      </c>
      <c r="Z50" s="32" t="s">
        <v>34</v>
      </c>
      <c r="AA50" s="32" t="s">
        <v>34</v>
      </c>
      <c r="AB50" s="32" t="s">
        <v>34</v>
      </c>
      <c r="AC50" s="32" t="s">
        <v>31</v>
      </c>
      <c r="AD50" s="32" t="s">
        <v>99</v>
      </c>
      <c r="AE50" s="32" t="s">
        <v>14</v>
      </c>
      <c r="AF50" s="32" t="s">
        <v>14</v>
      </c>
      <c r="AG50" s="32" t="s">
        <v>14</v>
      </c>
      <c r="AH50" s="32" t="s">
        <v>14</v>
      </c>
      <c r="AI50" s="32" t="s">
        <v>14</v>
      </c>
      <c r="AJ50" s="32" t="s">
        <v>14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198</v>
      </c>
      <c r="B51" t="s">
        <v>88</v>
      </c>
      <c r="C51" t="s">
        <v>89</v>
      </c>
      <c r="D51" t="s">
        <v>203</v>
      </c>
      <c r="E51" t="s">
        <v>96</v>
      </c>
      <c r="F51" t="s">
        <v>92</v>
      </c>
      <c r="G51" s="32" t="s">
        <v>94</v>
      </c>
      <c r="H51" s="32">
        <v>6.75</v>
      </c>
      <c r="I51" s="32" t="s">
        <v>94</v>
      </c>
      <c r="J51" s="32" t="s">
        <v>94</v>
      </c>
      <c r="K51" s="32" t="s">
        <v>94</v>
      </c>
      <c r="L51" s="32" t="s">
        <v>94</v>
      </c>
      <c r="M51" s="32" t="s">
        <v>94</v>
      </c>
      <c r="N51" s="32" t="s">
        <v>94</v>
      </c>
      <c r="O51" s="32" t="s">
        <v>94</v>
      </c>
      <c r="P51" s="32" t="s">
        <v>94</v>
      </c>
      <c r="Q51" s="32">
        <v>167.97</v>
      </c>
      <c r="R51" s="32" t="s">
        <v>94</v>
      </c>
      <c r="S51" s="32">
        <v>24.375</v>
      </c>
      <c r="T51" s="32">
        <v>36.984999999999999</v>
      </c>
      <c r="U51" s="32" t="s">
        <v>94</v>
      </c>
      <c r="V51" s="32">
        <v>270.101</v>
      </c>
      <c r="W51" s="32">
        <v>611.97199999999998</v>
      </c>
      <c r="X51" s="32">
        <v>873.99800000000005</v>
      </c>
      <c r="Y51" s="32">
        <v>1174.3530000000001</v>
      </c>
      <c r="Z51" s="32">
        <v>676.89599999999996</v>
      </c>
      <c r="AA51" s="32" t="s">
        <v>94</v>
      </c>
      <c r="AB51" s="32" t="s">
        <v>94</v>
      </c>
      <c r="AC51" s="32" t="s">
        <v>94</v>
      </c>
      <c r="AD51" s="32" t="s">
        <v>94</v>
      </c>
      <c r="AE51" s="32" t="s">
        <v>94</v>
      </c>
      <c r="AF51" s="32" t="s">
        <v>94</v>
      </c>
      <c r="AG51" s="32" t="s">
        <v>94</v>
      </c>
      <c r="AH51" s="32" t="s">
        <v>94</v>
      </c>
      <c r="AI51" s="32" t="s">
        <v>94</v>
      </c>
      <c r="AJ51" s="32" t="s">
        <v>94</v>
      </c>
      <c r="AK51">
        <v>24</v>
      </c>
      <c r="AL51" s="30">
        <v>0.92</v>
      </c>
      <c r="AM51" s="30">
        <v>92.82</v>
      </c>
      <c r="AN51" s="4">
        <v>3843.4</v>
      </c>
    </row>
    <row r="52" spans="1:40">
      <c r="A52" t="s">
        <v>198</v>
      </c>
      <c r="B52" t="s">
        <v>88</v>
      </c>
      <c r="C52" t="s">
        <v>89</v>
      </c>
      <c r="D52" t="s">
        <v>203</v>
      </c>
      <c r="E52" t="s">
        <v>96</v>
      </c>
      <c r="F52" t="s">
        <v>93</v>
      </c>
      <c r="G52" s="32" t="s">
        <v>94</v>
      </c>
      <c r="H52" s="32" t="s">
        <v>14</v>
      </c>
      <c r="I52" s="32" t="s">
        <v>94</v>
      </c>
      <c r="J52" s="32" t="s">
        <v>94</v>
      </c>
      <c r="K52" s="32" t="s">
        <v>94</v>
      </c>
      <c r="L52" s="32" t="s">
        <v>94</v>
      </c>
      <c r="M52" s="32" t="s">
        <v>94</v>
      </c>
      <c r="N52" s="32" t="s">
        <v>94</v>
      </c>
      <c r="O52" s="32" t="s">
        <v>94</v>
      </c>
      <c r="P52" s="32" t="s">
        <v>94</v>
      </c>
      <c r="Q52" s="32" t="s">
        <v>99</v>
      </c>
      <c r="R52" s="32" t="s">
        <v>94</v>
      </c>
      <c r="S52" s="32" t="s">
        <v>99</v>
      </c>
      <c r="T52" s="32" t="s">
        <v>99</v>
      </c>
      <c r="U52" s="32" t="s">
        <v>94</v>
      </c>
      <c r="V52" s="32" t="s">
        <v>99</v>
      </c>
      <c r="W52" s="32" t="s">
        <v>99</v>
      </c>
      <c r="X52" s="32" t="s">
        <v>37</v>
      </c>
      <c r="Y52" s="32" t="s">
        <v>37</v>
      </c>
      <c r="Z52" s="32" t="s">
        <v>37</v>
      </c>
      <c r="AA52" s="32" t="s">
        <v>94</v>
      </c>
      <c r="AB52" s="32" t="s">
        <v>94</v>
      </c>
      <c r="AC52" s="32" t="s">
        <v>94</v>
      </c>
      <c r="AD52" s="32" t="s">
        <v>94</v>
      </c>
      <c r="AE52" s="32" t="s">
        <v>94</v>
      </c>
      <c r="AF52" s="32" t="s">
        <v>94</v>
      </c>
      <c r="AG52" s="32" t="s">
        <v>14</v>
      </c>
      <c r="AH52" s="32" t="s">
        <v>94</v>
      </c>
      <c r="AI52" s="32" t="s">
        <v>94</v>
      </c>
      <c r="AJ52" s="32" t="s">
        <v>94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198</v>
      </c>
      <c r="B53" t="s">
        <v>88</v>
      </c>
      <c r="C53" t="s">
        <v>89</v>
      </c>
      <c r="D53" t="s">
        <v>204</v>
      </c>
      <c r="E53" t="s">
        <v>96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 t="s">
        <v>94</v>
      </c>
      <c r="L53" s="32" t="s">
        <v>94</v>
      </c>
      <c r="M53" s="32" t="s">
        <v>94</v>
      </c>
      <c r="N53" s="32" t="s">
        <v>94</v>
      </c>
      <c r="O53" s="32" t="s">
        <v>94</v>
      </c>
      <c r="P53" s="32" t="s">
        <v>94</v>
      </c>
      <c r="Q53" s="32">
        <v>141.70500000000001</v>
      </c>
      <c r="R53" s="32">
        <v>75.100999999999999</v>
      </c>
      <c r="S53" s="32">
        <v>166.70400000000001</v>
      </c>
      <c r="T53" s="32">
        <v>173.179</v>
      </c>
      <c r="U53" s="32">
        <v>134.024</v>
      </c>
      <c r="V53" s="32">
        <v>182.68100000000001</v>
      </c>
      <c r="W53" s="32">
        <v>73.215000000000003</v>
      </c>
      <c r="X53" s="32">
        <v>212.67</v>
      </c>
      <c r="Y53" s="32">
        <v>41.573999999999998</v>
      </c>
      <c r="Z53" s="32">
        <v>90.494</v>
      </c>
      <c r="AA53" s="32" t="s">
        <v>94</v>
      </c>
      <c r="AB53" s="32">
        <v>71.185000000000002</v>
      </c>
      <c r="AC53" s="32">
        <v>62.991999999999997</v>
      </c>
      <c r="AD53" s="32">
        <v>310.98</v>
      </c>
      <c r="AE53" s="32">
        <v>249.17699999999999</v>
      </c>
      <c r="AF53" s="32">
        <v>155</v>
      </c>
      <c r="AG53" s="32">
        <v>309.08999999999997</v>
      </c>
      <c r="AH53" s="32">
        <v>804.39800000000002</v>
      </c>
      <c r="AI53" s="32">
        <v>449.178</v>
      </c>
      <c r="AJ53" s="32" t="s">
        <v>94</v>
      </c>
      <c r="AK53">
        <v>25</v>
      </c>
      <c r="AL53" s="30">
        <v>0.88</v>
      </c>
      <c r="AM53" s="30">
        <v>93.7</v>
      </c>
      <c r="AN53" s="4">
        <v>3703.346</v>
      </c>
    </row>
    <row r="54" spans="1:40">
      <c r="A54" t="s">
        <v>198</v>
      </c>
      <c r="B54" t="s">
        <v>88</v>
      </c>
      <c r="C54" t="s">
        <v>89</v>
      </c>
      <c r="D54" t="s">
        <v>204</v>
      </c>
      <c r="E54" t="s">
        <v>96</v>
      </c>
      <c r="F54" t="s">
        <v>93</v>
      </c>
      <c r="G54" s="32" t="s">
        <v>94</v>
      </c>
      <c r="H54" s="32" t="s">
        <v>94</v>
      </c>
      <c r="I54" s="32" t="s">
        <v>94</v>
      </c>
      <c r="J54" s="32" t="s">
        <v>94</v>
      </c>
      <c r="K54" s="32" t="s">
        <v>94</v>
      </c>
      <c r="L54" s="32" t="s">
        <v>94</v>
      </c>
      <c r="M54" s="32" t="s">
        <v>94</v>
      </c>
      <c r="N54" s="32" t="s">
        <v>94</v>
      </c>
      <c r="O54" s="32" t="s">
        <v>17</v>
      </c>
      <c r="P54" s="32" t="s">
        <v>17</v>
      </c>
      <c r="Q54" s="32" t="s">
        <v>17</v>
      </c>
      <c r="R54" s="32" t="s">
        <v>17</v>
      </c>
      <c r="S54" s="32" t="s">
        <v>39</v>
      </c>
      <c r="T54" s="32" t="s">
        <v>39</v>
      </c>
      <c r="U54" s="32" t="s">
        <v>39</v>
      </c>
      <c r="V54" s="32" t="s">
        <v>39</v>
      </c>
      <c r="W54" s="32" t="s">
        <v>39</v>
      </c>
      <c r="X54" s="32" t="s">
        <v>17</v>
      </c>
      <c r="Y54" s="32" t="s">
        <v>17</v>
      </c>
      <c r="Z54" s="32" t="s">
        <v>39</v>
      </c>
      <c r="AA54" s="32" t="s">
        <v>39</v>
      </c>
      <c r="AB54" s="32" t="s">
        <v>39</v>
      </c>
      <c r="AC54" s="32" t="s">
        <v>39</v>
      </c>
      <c r="AD54" s="32" t="s">
        <v>39</v>
      </c>
      <c r="AE54" s="32" t="s">
        <v>39</v>
      </c>
      <c r="AF54" s="32" t="s">
        <v>34</v>
      </c>
      <c r="AG54" s="32" t="s">
        <v>34</v>
      </c>
      <c r="AH54" s="32" t="s">
        <v>34</v>
      </c>
      <c r="AI54" s="32" t="s">
        <v>34</v>
      </c>
      <c r="AJ54" s="32" t="s">
        <v>94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198</v>
      </c>
      <c r="B55" t="s">
        <v>88</v>
      </c>
      <c r="C55" t="s">
        <v>89</v>
      </c>
      <c r="D55" t="s">
        <v>146</v>
      </c>
      <c r="E55" t="s">
        <v>101</v>
      </c>
      <c r="F55" t="s">
        <v>92</v>
      </c>
      <c r="G55" s="32" t="s">
        <v>94</v>
      </c>
      <c r="H55" s="32" t="s">
        <v>94</v>
      </c>
      <c r="I55" s="32" t="s">
        <v>94</v>
      </c>
      <c r="J55" s="32" t="s">
        <v>94</v>
      </c>
      <c r="K55" s="32" t="s">
        <v>94</v>
      </c>
      <c r="L55" s="32" t="s">
        <v>94</v>
      </c>
      <c r="M55" s="32" t="s">
        <v>94</v>
      </c>
      <c r="N55" s="32" t="s">
        <v>94</v>
      </c>
      <c r="O55" s="32" t="s">
        <v>94</v>
      </c>
      <c r="P55" s="32">
        <v>5</v>
      </c>
      <c r="Q55" s="32">
        <v>12</v>
      </c>
      <c r="R55" s="32">
        <v>11</v>
      </c>
      <c r="S55" s="32">
        <v>9</v>
      </c>
      <c r="T55" s="32">
        <v>25</v>
      </c>
      <c r="U55" s="32">
        <v>2</v>
      </c>
      <c r="V55" s="32">
        <v>5</v>
      </c>
      <c r="W55" s="32">
        <v>249</v>
      </c>
      <c r="X55" s="32">
        <v>134</v>
      </c>
      <c r="Y55" s="32">
        <v>10.199999999999999</v>
      </c>
      <c r="Z55" s="32">
        <v>12.2</v>
      </c>
      <c r="AA55" s="32">
        <v>63.2</v>
      </c>
      <c r="AB55" s="32">
        <v>65</v>
      </c>
      <c r="AC55" s="32">
        <v>120</v>
      </c>
      <c r="AD55" s="32">
        <v>1.9</v>
      </c>
      <c r="AE55" s="32">
        <v>57</v>
      </c>
      <c r="AF55" s="32">
        <v>303</v>
      </c>
      <c r="AG55" s="32">
        <v>128.49</v>
      </c>
      <c r="AH55" s="32">
        <v>122.12</v>
      </c>
      <c r="AI55" s="32">
        <v>262.44</v>
      </c>
      <c r="AJ55" s="32">
        <v>2085.58</v>
      </c>
      <c r="AK55">
        <v>26</v>
      </c>
      <c r="AL55" s="30">
        <v>0.88</v>
      </c>
      <c r="AM55" s="30">
        <v>94.58</v>
      </c>
      <c r="AN55" s="4">
        <v>3683.13</v>
      </c>
    </row>
    <row r="56" spans="1:40">
      <c r="A56" t="s">
        <v>198</v>
      </c>
      <c r="B56" t="s">
        <v>88</v>
      </c>
      <c r="C56" t="s">
        <v>89</v>
      </c>
      <c r="D56" t="s">
        <v>146</v>
      </c>
      <c r="E56" t="s">
        <v>101</v>
      </c>
      <c r="F56" t="s">
        <v>93</v>
      </c>
      <c r="G56" s="32" t="s">
        <v>94</v>
      </c>
      <c r="H56" s="32" t="s">
        <v>94</v>
      </c>
      <c r="I56" s="32" t="s">
        <v>94</v>
      </c>
      <c r="J56" s="32" t="s">
        <v>94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94</v>
      </c>
      <c r="P56" s="32" t="s">
        <v>99</v>
      </c>
      <c r="Q56" s="32" t="s">
        <v>99</v>
      </c>
      <c r="R56" s="32" t="s">
        <v>99</v>
      </c>
      <c r="S56" s="32" t="s">
        <v>99</v>
      </c>
      <c r="T56" s="32" t="s">
        <v>99</v>
      </c>
      <c r="U56" s="32" t="s">
        <v>99</v>
      </c>
      <c r="V56" s="32" t="s">
        <v>99</v>
      </c>
      <c r="W56" s="32" t="s">
        <v>99</v>
      </c>
      <c r="X56" s="32" t="s">
        <v>99</v>
      </c>
      <c r="Y56" s="32" t="s">
        <v>99</v>
      </c>
      <c r="Z56" s="32" t="s">
        <v>99</v>
      </c>
      <c r="AA56" s="32" t="s">
        <v>99</v>
      </c>
      <c r="AB56" s="32" t="s">
        <v>14</v>
      </c>
      <c r="AC56" s="32" t="s">
        <v>99</v>
      </c>
      <c r="AD56" s="32" t="s">
        <v>99</v>
      </c>
      <c r="AE56" s="32" t="s">
        <v>99</v>
      </c>
      <c r="AF56" s="32" t="s">
        <v>99</v>
      </c>
      <c r="AG56" s="32" t="s">
        <v>99</v>
      </c>
      <c r="AH56" s="32" t="s">
        <v>14</v>
      </c>
      <c r="AI56" s="32" t="s">
        <v>99</v>
      </c>
      <c r="AJ56" s="32" t="s">
        <v>99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198</v>
      </c>
      <c r="B57" t="s">
        <v>88</v>
      </c>
      <c r="C57" t="s">
        <v>89</v>
      </c>
      <c r="D57" t="s">
        <v>95</v>
      </c>
      <c r="E57" t="s">
        <v>96</v>
      </c>
      <c r="F57" t="s">
        <v>92</v>
      </c>
      <c r="G57" s="32" t="s">
        <v>94</v>
      </c>
      <c r="H57" s="32">
        <v>295</v>
      </c>
      <c r="I57" s="32">
        <v>235</v>
      </c>
      <c r="J57" s="32">
        <v>201</v>
      </c>
      <c r="K57" s="32">
        <v>97</v>
      </c>
      <c r="L57" s="32">
        <v>210.02699999999999</v>
      </c>
      <c r="M57" s="32">
        <v>393.7</v>
      </c>
      <c r="N57" s="32">
        <v>10.8</v>
      </c>
      <c r="O57" s="32">
        <v>104.3</v>
      </c>
      <c r="P57" s="32">
        <v>182.345</v>
      </c>
      <c r="Q57" s="32">
        <v>41.749000000000002</v>
      </c>
      <c r="R57" s="32">
        <v>151.08600000000001</v>
      </c>
      <c r="S57" s="32">
        <v>49.802999999999997</v>
      </c>
      <c r="T57" s="32">
        <v>48.136000000000003</v>
      </c>
      <c r="U57" s="32">
        <v>30.056000000000001</v>
      </c>
      <c r="V57" s="32">
        <v>200.53399999999999</v>
      </c>
      <c r="W57" s="32">
        <v>447.38200000000001</v>
      </c>
      <c r="X57" s="32">
        <v>80.941999999999993</v>
      </c>
      <c r="Y57" s="32">
        <v>128.00299999999999</v>
      </c>
      <c r="Z57" s="32">
        <v>42.95</v>
      </c>
      <c r="AA57" s="32">
        <v>64.346999999999994</v>
      </c>
      <c r="AB57" s="32">
        <v>70.027000000000001</v>
      </c>
      <c r="AC57" s="32">
        <v>114.61199999999999</v>
      </c>
      <c r="AD57" s="32">
        <v>66.844999999999999</v>
      </c>
      <c r="AE57" s="32">
        <v>26.346</v>
      </c>
      <c r="AF57" s="32">
        <v>0.48899999999999999</v>
      </c>
      <c r="AG57" s="32">
        <v>92.057000000000002</v>
      </c>
      <c r="AH57" s="32">
        <v>5.6769999999999996</v>
      </c>
      <c r="AI57" s="32">
        <v>33.548999999999999</v>
      </c>
      <c r="AJ57" s="32" t="s">
        <v>94</v>
      </c>
      <c r="AK57">
        <v>27</v>
      </c>
      <c r="AL57" s="30">
        <v>0.82</v>
      </c>
      <c r="AM57" s="30">
        <v>95.4</v>
      </c>
      <c r="AN57" s="4">
        <v>3423.7629999999999</v>
      </c>
    </row>
    <row r="58" spans="1:40">
      <c r="A58" t="s">
        <v>198</v>
      </c>
      <c r="B58" t="s">
        <v>88</v>
      </c>
      <c r="C58" t="s">
        <v>89</v>
      </c>
      <c r="D58" t="s">
        <v>95</v>
      </c>
      <c r="E58" t="s">
        <v>96</v>
      </c>
      <c r="F58" t="s">
        <v>93</v>
      </c>
      <c r="G58" s="32" t="s">
        <v>34</v>
      </c>
      <c r="H58" s="32" t="s">
        <v>34</v>
      </c>
      <c r="I58" s="32" t="s">
        <v>34</v>
      </c>
      <c r="J58" s="32" t="s">
        <v>34</v>
      </c>
      <c r="K58" s="32" t="s">
        <v>34</v>
      </c>
      <c r="L58" s="32" t="s">
        <v>34</v>
      </c>
      <c r="M58" s="32" t="s">
        <v>34</v>
      </c>
      <c r="N58" s="32" t="s">
        <v>34</v>
      </c>
      <c r="O58" s="32" t="s">
        <v>34</v>
      </c>
      <c r="P58" s="32" t="s">
        <v>34</v>
      </c>
      <c r="Q58" s="32" t="s">
        <v>34</v>
      </c>
      <c r="R58" s="32" t="s">
        <v>34</v>
      </c>
      <c r="S58" s="32" t="s">
        <v>34</v>
      </c>
      <c r="T58" s="32" t="s">
        <v>34</v>
      </c>
      <c r="U58" s="32" t="s">
        <v>34</v>
      </c>
      <c r="V58" s="32" t="s">
        <v>34</v>
      </c>
      <c r="W58" s="32" t="s">
        <v>34</v>
      </c>
      <c r="X58" s="32" t="s">
        <v>34</v>
      </c>
      <c r="Y58" s="32" t="s">
        <v>34</v>
      </c>
      <c r="Z58" s="32" t="s">
        <v>34</v>
      </c>
      <c r="AA58" s="32" t="s">
        <v>34</v>
      </c>
      <c r="AB58" s="32" t="s">
        <v>34</v>
      </c>
      <c r="AC58" s="32" t="s">
        <v>34</v>
      </c>
      <c r="AD58" s="32" t="s">
        <v>34</v>
      </c>
      <c r="AE58" s="32" t="s">
        <v>34</v>
      </c>
      <c r="AF58" s="32" t="s">
        <v>34</v>
      </c>
      <c r="AG58" s="32" t="s">
        <v>34</v>
      </c>
      <c r="AH58" s="32" t="s">
        <v>34</v>
      </c>
      <c r="AI58" s="32" t="s">
        <v>34</v>
      </c>
      <c r="AJ58" s="32" t="s">
        <v>94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198</v>
      </c>
      <c r="B59" t="s">
        <v>88</v>
      </c>
      <c r="C59" t="s">
        <v>89</v>
      </c>
      <c r="D59" t="s">
        <v>130</v>
      </c>
      <c r="E59" t="s">
        <v>96</v>
      </c>
      <c r="F59" t="s">
        <v>92</v>
      </c>
      <c r="G59" s="32">
        <v>456</v>
      </c>
      <c r="H59" s="32">
        <v>46</v>
      </c>
      <c r="I59" s="32">
        <v>500</v>
      </c>
      <c r="J59" s="32">
        <v>932</v>
      </c>
      <c r="K59" s="32" t="s">
        <v>94</v>
      </c>
      <c r="L59" s="32" t="s">
        <v>94</v>
      </c>
      <c r="M59" s="32" t="s">
        <v>94</v>
      </c>
      <c r="N59" s="32" t="s">
        <v>94</v>
      </c>
      <c r="O59" s="32" t="s">
        <v>94</v>
      </c>
      <c r="P59" s="32" t="s">
        <v>94</v>
      </c>
      <c r="Q59" s="32" t="s">
        <v>94</v>
      </c>
      <c r="R59" s="32" t="s">
        <v>94</v>
      </c>
      <c r="S59" s="32">
        <v>1</v>
      </c>
      <c r="T59" s="32" t="s">
        <v>94</v>
      </c>
      <c r="U59" s="32" t="s">
        <v>94</v>
      </c>
      <c r="V59" s="32" t="s">
        <v>94</v>
      </c>
      <c r="W59" s="32" t="s">
        <v>94</v>
      </c>
      <c r="X59" s="32" t="s">
        <v>94</v>
      </c>
      <c r="Y59" s="32" t="s">
        <v>94</v>
      </c>
      <c r="Z59" s="32" t="s">
        <v>94</v>
      </c>
      <c r="AA59" s="32" t="s">
        <v>94</v>
      </c>
      <c r="AB59" s="32" t="s">
        <v>94</v>
      </c>
      <c r="AC59" s="32" t="s">
        <v>94</v>
      </c>
      <c r="AD59" s="32" t="s">
        <v>94</v>
      </c>
      <c r="AE59" s="32" t="s">
        <v>94</v>
      </c>
      <c r="AF59" s="32" t="s">
        <v>94</v>
      </c>
      <c r="AG59" s="32" t="s">
        <v>94</v>
      </c>
      <c r="AH59" s="32" t="s">
        <v>94</v>
      </c>
      <c r="AI59" s="32" t="s">
        <v>94</v>
      </c>
      <c r="AJ59" s="32" t="s">
        <v>94</v>
      </c>
      <c r="AK59" s="34">
        <v>28</v>
      </c>
      <c r="AL59" s="30">
        <v>0.46</v>
      </c>
      <c r="AM59" s="30">
        <v>95.86</v>
      </c>
      <c r="AN59" s="4">
        <v>1935</v>
      </c>
    </row>
    <row r="60" spans="1:40">
      <c r="A60" t="s">
        <v>198</v>
      </c>
      <c r="B60" t="s">
        <v>88</v>
      </c>
      <c r="C60" t="s">
        <v>89</v>
      </c>
      <c r="D60" t="s">
        <v>130</v>
      </c>
      <c r="E60" t="s">
        <v>96</v>
      </c>
      <c r="F60" t="s">
        <v>93</v>
      </c>
      <c r="G60" s="32" t="s">
        <v>99</v>
      </c>
      <c r="H60" s="32" t="s">
        <v>99</v>
      </c>
      <c r="I60" s="32" t="s">
        <v>99</v>
      </c>
      <c r="J60" s="32" t="s">
        <v>99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94</v>
      </c>
      <c r="P60" s="32" t="s">
        <v>94</v>
      </c>
      <c r="Q60" s="32" t="s">
        <v>94</v>
      </c>
      <c r="R60" s="32" t="s">
        <v>94</v>
      </c>
      <c r="S60" s="32" t="s">
        <v>14</v>
      </c>
      <c r="T60" s="32" t="s">
        <v>94</v>
      </c>
      <c r="U60" s="32" t="s">
        <v>94</v>
      </c>
      <c r="V60" s="32" t="s">
        <v>94</v>
      </c>
      <c r="W60" s="32" t="s">
        <v>94</v>
      </c>
      <c r="X60" s="32" t="s">
        <v>94</v>
      </c>
      <c r="Y60" s="32" t="s">
        <v>94</v>
      </c>
      <c r="Z60" s="32" t="s">
        <v>94</v>
      </c>
      <c r="AA60" s="32" t="s">
        <v>94</v>
      </c>
      <c r="AB60" s="32" t="s">
        <v>94</v>
      </c>
      <c r="AC60" s="32" t="s">
        <v>94</v>
      </c>
      <c r="AD60" s="32" t="s">
        <v>94</v>
      </c>
      <c r="AE60" s="32" t="s">
        <v>94</v>
      </c>
      <c r="AF60" s="32" t="s">
        <v>94</v>
      </c>
      <c r="AG60" s="32" t="s">
        <v>94</v>
      </c>
      <c r="AH60" s="32" t="s">
        <v>94</v>
      </c>
      <c r="AI60" s="32" t="s">
        <v>94</v>
      </c>
      <c r="AJ60" s="32" t="s">
        <v>94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198</v>
      </c>
      <c r="B61" t="s">
        <v>88</v>
      </c>
      <c r="C61" t="s">
        <v>89</v>
      </c>
      <c r="D61" t="s">
        <v>146</v>
      </c>
      <c r="E61" t="s">
        <v>102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>
        <v>102</v>
      </c>
      <c r="Q61" s="32">
        <v>10</v>
      </c>
      <c r="R61" s="32">
        <v>8</v>
      </c>
      <c r="S61" s="32">
        <v>43</v>
      </c>
      <c r="T61" s="32">
        <v>106</v>
      </c>
      <c r="U61" s="32">
        <v>4</v>
      </c>
      <c r="V61" s="32">
        <v>9</v>
      </c>
      <c r="W61" s="32">
        <v>278</v>
      </c>
      <c r="X61" s="32">
        <v>190</v>
      </c>
      <c r="Y61" s="32">
        <v>15</v>
      </c>
      <c r="Z61" s="32">
        <v>0.7</v>
      </c>
      <c r="AA61" s="32">
        <v>8.3000000000000007</v>
      </c>
      <c r="AB61" s="32">
        <v>20</v>
      </c>
      <c r="AC61" s="32">
        <v>30</v>
      </c>
      <c r="AD61" s="32">
        <v>0.5</v>
      </c>
      <c r="AE61" s="32">
        <v>15</v>
      </c>
      <c r="AF61" s="32">
        <v>79.8</v>
      </c>
      <c r="AG61" s="32">
        <v>33.82</v>
      </c>
      <c r="AH61" s="32" t="s">
        <v>94</v>
      </c>
      <c r="AI61" s="32">
        <v>94.63</v>
      </c>
      <c r="AJ61" s="32">
        <v>734.32</v>
      </c>
      <c r="AK61">
        <v>29</v>
      </c>
      <c r="AL61" s="30">
        <v>0.43</v>
      </c>
      <c r="AM61" s="30">
        <v>96.29</v>
      </c>
      <c r="AN61" s="4">
        <v>1782.07</v>
      </c>
    </row>
    <row r="62" spans="1:40">
      <c r="A62" t="s">
        <v>198</v>
      </c>
      <c r="B62" t="s">
        <v>88</v>
      </c>
      <c r="C62" t="s">
        <v>89</v>
      </c>
      <c r="D62" t="s">
        <v>146</v>
      </c>
      <c r="E62" t="s">
        <v>102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14</v>
      </c>
      <c r="L62" s="32" t="s">
        <v>94</v>
      </c>
      <c r="M62" s="32" t="s">
        <v>94</v>
      </c>
      <c r="N62" s="32" t="s">
        <v>14</v>
      </c>
      <c r="O62" s="32" t="s">
        <v>14</v>
      </c>
      <c r="P62" s="32" t="s">
        <v>99</v>
      </c>
      <c r="Q62" s="32" t="s">
        <v>99</v>
      </c>
      <c r="R62" s="32" t="s">
        <v>99</v>
      </c>
      <c r="S62" s="32" t="s">
        <v>99</v>
      </c>
      <c r="T62" s="32" t="s">
        <v>99</v>
      </c>
      <c r="U62" s="32" t="s">
        <v>99</v>
      </c>
      <c r="V62" s="32" t="s">
        <v>99</v>
      </c>
      <c r="W62" s="32" t="s">
        <v>99</v>
      </c>
      <c r="X62" s="32" t="s">
        <v>99</v>
      </c>
      <c r="Y62" s="32" t="s">
        <v>99</v>
      </c>
      <c r="Z62" s="32" t="s">
        <v>99</v>
      </c>
      <c r="AA62" s="32" t="s">
        <v>99</v>
      </c>
      <c r="AB62" s="32" t="s">
        <v>99</v>
      </c>
      <c r="AC62" s="32" t="s">
        <v>99</v>
      </c>
      <c r="AD62" s="32" t="s">
        <v>99</v>
      </c>
      <c r="AE62" s="32" t="s">
        <v>99</v>
      </c>
      <c r="AF62" s="32" t="s">
        <v>99</v>
      </c>
      <c r="AG62" s="32" t="s">
        <v>99</v>
      </c>
      <c r="AH62" s="32" t="s">
        <v>94</v>
      </c>
      <c r="AI62" s="32" t="s">
        <v>99</v>
      </c>
      <c r="AJ62" s="32" t="s">
        <v>99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198</v>
      </c>
      <c r="B63" t="s">
        <v>88</v>
      </c>
      <c r="C63" t="s">
        <v>89</v>
      </c>
      <c r="D63" t="s">
        <v>116</v>
      </c>
      <c r="E63" t="s">
        <v>98</v>
      </c>
      <c r="F63" t="s">
        <v>92</v>
      </c>
      <c r="G63" s="32">
        <v>55.9</v>
      </c>
      <c r="H63" s="32">
        <v>199.4</v>
      </c>
      <c r="I63" s="32">
        <v>367.8</v>
      </c>
      <c r="J63" s="32">
        <v>126.5</v>
      </c>
      <c r="K63" s="32">
        <v>137.9</v>
      </c>
      <c r="L63" s="32">
        <v>245</v>
      </c>
      <c r="M63" s="32" t="s">
        <v>94</v>
      </c>
      <c r="N63" s="32" t="s">
        <v>94</v>
      </c>
      <c r="O63" s="32" t="s">
        <v>94</v>
      </c>
      <c r="P63" s="32">
        <v>413.53500000000003</v>
      </c>
      <c r="Q63" s="32" t="s">
        <v>94</v>
      </c>
      <c r="R63" s="32" t="s">
        <v>94</v>
      </c>
      <c r="S63" s="32" t="s">
        <v>94</v>
      </c>
      <c r="T63" s="32" t="s">
        <v>94</v>
      </c>
      <c r="U63" s="32" t="s">
        <v>94</v>
      </c>
      <c r="V63" s="32" t="s">
        <v>94</v>
      </c>
      <c r="W63" s="32" t="s">
        <v>94</v>
      </c>
      <c r="X63" s="32" t="s">
        <v>94</v>
      </c>
      <c r="Y63" s="32" t="s">
        <v>94</v>
      </c>
      <c r="Z63" s="32" t="s">
        <v>94</v>
      </c>
      <c r="AA63" s="32" t="s">
        <v>94</v>
      </c>
      <c r="AB63" s="32" t="s">
        <v>94</v>
      </c>
      <c r="AC63" s="32" t="s">
        <v>94</v>
      </c>
      <c r="AD63" s="32" t="s">
        <v>94</v>
      </c>
      <c r="AE63" s="32" t="s">
        <v>94</v>
      </c>
      <c r="AF63" s="32" t="s">
        <v>94</v>
      </c>
      <c r="AG63" s="32" t="s">
        <v>94</v>
      </c>
      <c r="AH63" s="32" t="s">
        <v>94</v>
      </c>
      <c r="AI63" s="32" t="s">
        <v>94</v>
      </c>
      <c r="AJ63" s="32" t="s">
        <v>94</v>
      </c>
      <c r="AK63">
        <v>30</v>
      </c>
      <c r="AL63" s="30">
        <v>0.37</v>
      </c>
      <c r="AM63" s="30">
        <v>96.66</v>
      </c>
      <c r="AN63" s="4">
        <v>1546.0350000000001</v>
      </c>
    </row>
    <row r="64" spans="1:40">
      <c r="A64" t="s">
        <v>198</v>
      </c>
      <c r="B64" t="s">
        <v>88</v>
      </c>
      <c r="C64" t="s">
        <v>89</v>
      </c>
      <c r="D64" t="s">
        <v>116</v>
      </c>
      <c r="E64" t="s">
        <v>98</v>
      </c>
      <c r="F64" t="s">
        <v>93</v>
      </c>
      <c r="G64" s="32" t="s">
        <v>99</v>
      </c>
      <c r="H64" s="32" t="s">
        <v>99</v>
      </c>
      <c r="I64" s="32" t="s">
        <v>99</v>
      </c>
      <c r="J64" s="32" t="s">
        <v>99</v>
      </c>
      <c r="K64" s="32" t="s">
        <v>99</v>
      </c>
      <c r="L64" s="32" t="s">
        <v>99</v>
      </c>
      <c r="M64" s="32" t="s">
        <v>94</v>
      </c>
      <c r="N64" s="32" t="s">
        <v>94</v>
      </c>
      <c r="O64" s="32" t="s">
        <v>94</v>
      </c>
      <c r="P64" s="32" t="s">
        <v>14</v>
      </c>
      <c r="Q64" s="32" t="s">
        <v>94</v>
      </c>
      <c r="R64" s="32" t="s">
        <v>94</v>
      </c>
      <c r="S64" s="32" t="s">
        <v>94</v>
      </c>
      <c r="T64" s="32" t="s">
        <v>94</v>
      </c>
      <c r="U64" s="32" t="s">
        <v>94</v>
      </c>
      <c r="V64" s="32" t="s">
        <v>94</v>
      </c>
      <c r="W64" s="32" t="s">
        <v>94</v>
      </c>
      <c r="X64" s="32" t="s">
        <v>94</v>
      </c>
      <c r="Y64" s="32" t="s">
        <v>94</v>
      </c>
      <c r="Z64" s="32" t="s">
        <v>94</v>
      </c>
      <c r="AA64" s="32" t="s">
        <v>94</v>
      </c>
      <c r="AB64" s="32" t="s">
        <v>94</v>
      </c>
      <c r="AC64" s="32" t="s">
        <v>94</v>
      </c>
      <c r="AD64" s="32" t="s">
        <v>94</v>
      </c>
      <c r="AE64" s="32" t="s">
        <v>94</v>
      </c>
      <c r="AF64" s="32" t="s">
        <v>94</v>
      </c>
      <c r="AG64" s="32" t="s">
        <v>94</v>
      </c>
      <c r="AH64" s="32" t="s">
        <v>94</v>
      </c>
      <c r="AI64" s="32" t="s">
        <v>94</v>
      </c>
      <c r="AJ64" s="32" t="s">
        <v>94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198</v>
      </c>
      <c r="B65" t="s">
        <v>88</v>
      </c>
      <c r="C65" t="s">
        <v>89</v>
      </c>
      <c r="D65" t="s">
        <v>100</v>
      </c>
      <c r="E65" t="s">
        <v>98</v>
      </c>
      <c r="F65" t="s">
        <v>92</v>
      </c>
      <c r="G65" s="32">
        <v>258</v>
      </c>
      <c r="H65" s="32" t="s">
        <v>94</v>
      </c>
      <c r="I65" s="32">
        <v>2</v>
      </c>
      <c r="J65" s="32">
        <v>7</v>
      </c>
      <c r="K65" s="32" t="s">
        <v>94</v>
      </c>
      <c r="L65" s="32" t="s">
        <v>94</v>
      </c>
      <c r="M65" s="32" t="s">
        <v>94</v>
      </c>
      <c r="N65" s="32">
        <v>769.6</v>
      </c>
      <c r="O65" s="32" t="s">
        <v>94</v>
      </c>
      <c r="P65" s="32" t="s">
        <v>94</v>
      </c>
      <c r="Q65" s="32">
        <v>148.4</v>
      </c>
      <c r="R65" s="32">
        <v>185.7</v>
      </c>
      <c r="S65" s="32" t="s">
        <v>94</v>
      </c>
      <c r="T65" s="32" t="s">
        <v>94</v>
      </c>
      <c r="U65" s="32" t="s">
        <v>94</v>
      </c>
      <c r="V65" s="32" t="s">
        <v>94</v>
      </c>
      <c r="W65" s="32" t="s">
        <v>94</v>
      </c>
      <c r="X65" s="32">
        <v>0.06</v>
      </c>
      <c r="Y65" s="32" t="s">
        <v>94</v>
      </c>
      <c r="Z65" s="32" t="s">
        <v>94</v>
      </c>
      <c r="AA65" s="32" t="s">
        <v>94</v>
      </c>
      <c r="AB65" s="32">
        <v>0.96</v>
      </c>
      <c r="AC65" s="32">
        <v>1.008</v>
      </c>
      <c r="AD65" s="32">
        <v>16.22</v>
      </c>
      <c r="AE65" s="32" t="s">
        <v>94</v>
      </c>
      <c r="AF65" s="32" t="s">
        <v>94</v>
      </c>
      <c r="AG65" s="32" t="s">
        <v>94</v>
      </c>
      <c r="AH65" s="32" t="s">
        <v>94</v>
      </c>
      <c r="AI65" s="32" t="s">
        <v>94</v>
      </c>
      <c r="AJ65" s="32" t="s">
        <v>94</v>
      </c>
      <c r="AK65">
        <v>31</v>
      </c>
      <c r="AL65" s="30">
        <v>0.33</v>
      </c>
      <c r="AM65" s="30">
        <v>96.99</v>
      </c>
      <c r="AN65" s="4">
        <v>1388.9480000000001</v>
      </c>
    </row>
    <row r="66" spans="1:40">
      <c r="A66" t="s">
        <v>198</v>
      </c>
      <c r="B66" t="s">
        <v>88</v>
      </c>
      <c r="C66" t="s">
        <v>89</v>
      </c>
      <c r="D66" t="s">
        <v>100</v>
      </c>
      <c r="E66" t="s">
        <v>98</v>
      </c>
      <c r="F66" t="s">
        <v>93</v>
      </c>
      <c r="G66" s="32" t="s">
        <v>99</v>
      </c>
      <c r="H66" s="32" t="s">
        <v>94</v>
      </c>
      <c r="I66" s="32" t="s">
        <v>99</v>
      </c>
      <c r="J66" s="32" t="s">
        <v>99</v>
      </c>
      <c r="K66" s="32" t="s">
        <v>94</v>
      </c>
      <c r="L66" s="32" t="s">
        <v>94</v>
      </c>
      <c r="M66" s="32" t="s">
        <v>94</v>
      </c>
      <c r="N66" s="32" t="s">
        <v>99</v>
      </c>
      <c r="O66" s="32" t="s">
        <v>94</v>
      </c>
      <c r="P66" s="32" t="s">
        <v>94</v>
      </c>
      <c r="Q66" s="32" t="s">
        <v>99</v>
      </c>
      <c r="R66" s="32" t="s">
        <v>99</v>
      </c>
      <c r="S66" s="32" t="s">
        <v>94</v>
      </c>
      <c r="T66" s="32" t="s">
        <v>94</v>
      </c>
      <c r="U66" s="32" t="s">
        <v>94</v>
      </c>
      <c r="V66" s="32" t="s">
        <v>94</v>
      </c>
      <c r="W66" s="32" t="s">
        <v>94</v>
      </c>
      <c r="X66" s="32" t="s">
        <v>99</v>
      </c>
      <c r="Y66" s="32" t="s">
        <v>94</v>
      </c>
      <c r="Z66" s="32" t="s">
        <v>94</v>
      </c>
      <c r="AA66" s="32" t="s">
        <v>94</v>
      </c>
      <c r="AB66" s="32" t="s">
        <v>99</v>
      </c>
      <c r="AC66" s="32" t="s">
        <v>99</v>
      </c>
      <c r="AD66" s="32" t="s">
        <v>99</v>
      </c>
      <c r="AE66" s="32" t="s">
        <v>94</v>
      </c>
      <c r="AF66" s="32" t="s">
        <v>94</v>
      </c>
      <c r="AG66" s="32" t="s">
        <v>94</v>
      </c>
      <c r="AH66" s="32" t="s">
        <v>94</v>
      </c>
      <c r="AI66" s="32" t="s">
        <v>94</v>
      </c>
      <c r="AJ66" s="32" t="s">
        <v>94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198</v>
      </c>
      <c r="B67" t="s">
        <v>88</v>
      </c>
      <c r="C67" t="s">
        <v>89</v>
      </c>
      <c r="D67" t="s">
        <v>137</v>
      </c>
      <c r="E67" t="s">
        <v>119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 t="s">
        <v>94</v>
      </c>
      <c r="S67" s="32">
        <v>8.548</v>
      </c>
      <c r="T67" s="32">
        <v>149.88999999999999</v>
      </c>
      <c r="U67" s="32">
        <v>89.736000000000004</v>
      </c>
      <c r="V67" s="32" t="s">
        <v>94</v>
      </c>
      <c r="W67" s="32">
        <v>163.50700000000001</v>
      </c>
      <c r="X67" s="32">
        <v>5.4420000000000002</v>
      </c>
      <c r="Y67" s="32">
        <v>84.653000000000006</v>
      </c>
      <c r="Z67" s="32">
        <v>119.17400000000001</v>
      </c>
      <c r="AA67" s="32">
        <v>6.06</v>
      </c>
      <c r="AB67" s="32">
        <v>90.373000000000005</v>
      </c>
      <c r="AC67" s="32">
        <v>44.594999999999999</v>
      </c>
      <c r="AD67" s="32">
        <v>232.86500000000001</v>
      </c>
      <c r="AE67" s="32">
        <v>12.590999999999999</v>
      </c>
      <c r="AF67" s="32">
        <v>5.782</v>
      </c>
      <c r="AG67" s="32">
        <v>0.14599999999999999</v>
      </c>
      <c r="AH67" s="32">
        <v>9.2739999999999991</v>
      </c>
      <c r="AI67" s="32">
        <v>88.863</v>
      </c>
      <c r="AJ67" s="32">
        <v>258.59899999999999</v>
      </c>
      <c r="AK67">
        <v>32</v>
      </c>
      <c r="AL67" s="30">
        <v>0.33</v>
      </c>
      <c r="AM67" s="30">
        <v>97.31</v>
      </c>
      <c r="AN67" s="4">
        <v>1370.0989999999999</v>
      </c>
    </row>
    <row r="68" spans="1:40">
      <c r="A68" t="s">
        <v>198</v>
      </c>
      <c r="B68" t="s">
        <v>88</v>
      </c>
      <c r="C68" t="s">
        <v>89</v>
      </c>
      <c r="D68" t="s">
        <v>137</v>
      </c>
      <c r="E68" t="s">
        <v>119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94</v>
      </c>
      <c r="Q68" s="32" t="s">
        <v>94</v>
      </c>
      <c r="R68" s="32" t="s">
        <v>94</v>
      </c>
      <c r="S68" s="32" t="s">
        <v>99</v>
      </c>
      <c r="T68" s="32" t="s">
        <v>99</v>
      </c>
      <c r="U68" s="32" t="s">
        <v>99</v>
      </c>
      <c r="V68" s="32" t="s">
        <v>94</v>
      </c>
      <c r="W68" s="32" t="s">
        <v>99</v>
      </c>
      <c r="X68" s="32" t="s">
        <v>99</v>
      </c>
      <c r="Y68" s="32" t="s">
        <v>99</v>
      </c>
      <c r="Z68" s="32" t="s">
        <v>99</v>
      </c>
      <c r="AA68" s="32" t="s">
        <v>99</v>
      </c>
      <c r="AB68" s="32" t="s">
        <v>99</v>
      </c>
      <c r="AC68" s="32" t="s">
        <v>99</v>
      </c>
      <c r="AD68" s="32" t="s">
        <v>99</v>
      </c>
      <c r="AE68" s="32" t="s">
        <v>99</v>
      </c>
      <c r="AF68" s="32" t="s">
        <v>99</v>
      </c>
      <c r="AG68" s="32" t="s">
        <v>14</v>
      </c>
      <c r="AH68" s="32" t="s">
        <v>14</v>
      </c>
      <c r="AI68" s="32" t="s">
        <v>14</v>
      </c>
      <c r="AJ68" s="32" t="s">
        <v>14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198</v>
      </c>
      <c r="B69" t="s">
        <v>88</v>
      </c>
      <c r="C69" t="s">
        <v>89</v>
      </c>
      <c r="D69" t="s">
        <v>146</v>
      </c>
      <c r="E69" t="s">
        <v>117</v>
      </c>
      <c r="F69" t="s">
        <v>92</v>
      </c>
      <c r="G69" s="32">
        <v>40</v>
      </c>
      <c r="H69" s="32">
        <v>104</v>
      </c>
      <c r="I69" s="32">
        <v>9</v>
      </c>
      <c r="J69" s="32">
        <v>512</v>
      </c>
      <c r="K69" s="32">
        <v>74</v>
      </c>
      <c r="L69" s="32">
        <v>90</v>
      </c>
      <c r="M69" s="32">
        <v>27</v>
      </c>
      <c r="N69" s="32">
        <v>56</v>
      </c>
      <c r="O69" s="32">
        <v>38</v>
      </c>
      <c r="P69" s="32">
        <v>90</v>
      </c>
      <c r="Q69" s="32">
        <v>13</v>
      </c>
      <c r="R69" s="32">
        <v>4</v>
      </c>
      <c r="S69" s="32">
        <v>1</v>
      </c>
      <c r="T69" s="32">
        <v>4</v>
      </c>
      <c r="U69" s="32" t="s">
        <v>94</v>
      </c>
      <c r="V69" s="32" t="s">
        <v>94</v>
      </c>
      <c r="W69" s="32" t="s">
        <v>94</v>
      </c>
      <c r="X69" s="32" t="s">
        <v>94</v>
      </c>
      <c r="Y69" s="32" t="s">
        <v>94</v>
      </c>
      <c r="Z69" s="32" t="s">
        <v>94</v>
      </c>
      <c r="AA69" s="32" t="s">
        <v>94</v>
      </c>
      <c r="AB69" s="32" t="s">
        <v>94</v>
      </c>
      <c r="AC69" s="32" t="s">
        <v>94</v>
      </c>
      <c r="AD69" s="32" t="s">
        <v>94</v>
      </c>
      <c r="AE69" s="32" t="s">
        <v>94</v>
      </c>
      <c r="AF69" s="32" t="s">
        <v>94</v>
      </c>
      <c r="AG69" s="32" t="s">
        <v>94</v>
      </c>
      <c r="AH69" s="32" t="s">
        <v>94</v>
      </c>
      <c r="AI69" s="32" t="s">
        <v>94</v>
      </c>
      <c r="AJ69" s="32" t="s">
        <v>94</v>
      </c>
      <c r="AK69">
        <v>33</v>
      </c>
      <c r="AL69" s="30">
        <v>0.25</v>
      </c>
      <c r="AM69" s="30">
        <v>97.57</v>
      </c>
      <c r="AN69" s="4">
        <v>1062</v>
      </c>
    </row>
    <row r="70" spans="1:40">
      <c r="A70" t="s">
        <v>198</v>
      </c>
      <c r="B70" t="s">
        <v>88</v>
      </c>
      <c r="C70" t="s">
        <v>89</v>
      </c>
      <c r="D70" t="s">
        <v>146</v>
      </c>
      <c r="E70" t="s">
        <v>117</v>
      </c>
      <c r="F70" t="s">
        <v>93</v>
      </c>
      <c r="G70" s="32" t="s">
        <v>99</v>
      </c>
      <c r="H70" s="32" t="s">
        <v>99</v>
      </c>
      <c r="I70" s="32" t="s">
        <v>14</v>
      </c>
      <c r="J70" s="32" t="s">
        <v>14</v>
      </c>
      <c r="K70" s="32" t="s">
        <v>14</v>
      </c>
      <c r="L70" s="32" t="s">
        <v>14</v>
      </c>
      <c r="M70" s="32" t="s">
        <v>14</v>
      </c>
      <c r="N70" s="32" t="s">
        <v>14</v>
      </c>
      <c r="O70" s="32" t="s">
        <v>14</v>
      </c>
      <c r="P70" s="32" t="s">
        <v>14</v>
      </c>
      <c r="Q70" s="32" t="s">
        <v>14</v>
      </c>
      <c r="R70" s="32" t="s">
        <v>14</v>
      </c>
      <c r="S70" s="32" t="s">
        <v>14</v>
      </c>
      <c r="T70" s="32" t="s">
        <v>14</v>
      </c>
      <c r="U70" s="32" t="s">
        <v>14</v>
      </c>
      <c r="V70" s="32" t="s">
        <v>14</v>
      </c>
      <c r="W70" s="32" t="s">
        <v>14</v>
      </c>
      <c r="X70" s="32" t="s">
        <v>94</v>
      </c>
      <c r="Y70" s="32" t="s">
        <v>94</v>
      </c>
      <c r="Z70" s="32" t="s">
        <v>94</v>
      </c>
      <c r="AA70" s="32" t="s">
        <v>94</v>
      </c>
      <c r="AB70" s="32" t="s">
        <v>94</v>
      </c>
      <c r="AC70" s="32" t="s">
        <v>94</v>
      </c>
      <c r="AD70" s="32" t="s">
        <v>94</v>
      </c>
      <c r="AE70" s="32" t="s">
        <v>94</v>
      </c>
      <c r="AF70" s="32" t="s">
        <v>94</v>
      </c>
      <c r="AG70" s="32" t="s">
        <v>94</v>
      </c>
      <c r="AH70" s="32" t="s">
        <v>94</v>
      </c>
      <c r="AI70" s="32" t="s">
        <v>94</v>
      </c>
      <c r="AJ70" s="32" t="s">
        <v>94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198</v>
      </c>
      <c r="B71" t="s">
        <v>88</v>
      </c>
      <c r="C71" t="s">
        <v>89</v>
      </c>
      <c r="D71" t="s">
        <v>100</v>
      </c>
      <c r="E71" t="s">
        <v>102</v>
      </c>
      <c r="F71" t="s">
        <v>92</v>
      </c>
      <c r="G71" s="32" t="s">
        <v>94</v>
      </c>
      <c r="H71" s="32">
        <v>1</v>
      </c>
      <c r="I71" s="32" t="s">
        <v>94</v>
      </c>
      <c r="J71" s="32" t="s">
        <v>94</v>
      </c>
      <c r="K71" s="32" t="s">
        <v>94</v>
      </c>
      <c r="L71" s="32" t="s">
        <v>94</v>
      </c>
      <c r="M71" s="32" t="s">
        <v>94</v>
      </c>
      <c r="N71" s="32" t="s">
        <v>94</v>
      </c>
      <c r="O71" s="32" t="s">
        <v>94</v>
      </c>
      <c r="P71" s="32" t="s">
        <v>94</v>
      </c>
      <c r="Q71" s="32" t="s">
        <v>94</v>
      </c>
      <c r="R71" s="32" t="s">
        <v>94</v>
      </c>
      <c r="S71" s="32" t="s">
        <v>94</v>
      </c>
      <c r="T71" s="32" t="s">
        <v>94</v>
      </c>
      <c r="U71" s="32" t="s">
        <v>94</v>
      </c>
      <c r="V71" s="32" t="s">
        <v>94</v>
      </c>
      <c r="W71" s="32" t="s">
        <v>94</v>
      </c>
      <c r="X71" s="32">
        <v>0.26200000000000001</v>
      </c>
      <c r="Y71" s="32">
        <v>137.01900000000001</v>
      </c>
      <c r="Z71" s="32">
        <v>172.65799999999999</v>
      </c>
      <c r="AA71" s="32">
        <v>186.15799999999999</v>
      </c>
      <c r="AB71" s="32">
        <v>100.75</v>
      </c>
      <c r="AC71" s="32">
        <v>119.369</v>
      </c>
      <c r="AD71" s="32">
        <v>148.119</v>
      </c>
      <c r="AE71" s="32">
        <v>0.22</v>
      </c>
      <c r="AF71" s="32">
        <v>0.95499999999999996</v>
      </c>
      <c r="AG71" s="32">
        <v>9.3460000000000001</v>
      </c>
      <c r="AH71" s="32" t="s">
        <v>94</v>
      </c>
      <c r="AI71" s="32">
        <v>110</v>
      </c>
      <c r="AJ71" s="32">
        <v>55.283000000000001</v>
      </c>
      <c r="AK71">
        <v>34</v>
      </c>
      <c r="AL71" s="30">
        <v>0.25</v>
      </c>
      <c r="AM71" s="30">
        <v>97.82</v>
      </c>
      <c r="AN71" s="4">
        <v>1041.1389999999999</v>
      </c>
    </row>
    <row r="72" spans="1:40">
      <c r="A72" t="s">
        <v>198</v>
      </c>
      <c r="B72" t="s">
        <v>88</v>
      </c>
      <c r="C72" t="s">
        <v>89</v>
      </c>
      <c r="D72" t="s">
        <v>100</v>
      </c>
      <c r="E72" t="s">
        <v>102</v>
      </c>
      <c r="F72" t="s">
        <v>93</v>
      </c>
      <c r="G72" s="32" t="s">
        <v>94</v>
      </c>
      <c r="H72" s="32" t="s">
        <v>99</v>
      </c>
      <c r="I72" s="32" t="s">
        <v>94</v>
      </c>
      <c r="J72" s="32" t="s">
        <v>94</v>
      </c>
      <c r="K72" s="32" t="s">
        <v>94</v>
      </c>
      <c r="L72" s="32" t="s">
        <v>94</v>
      </c>
      <c r="M72" s="32" t="s">
        <v>94</v>
      </c>
      <c r="N72" s="32" t="s">
        <v>94</v>
      </c>
      <c r="O72" s="32" t="s">
        <v>94</v>
      </c>
      <c r="P72" s="32" t="s">
        <v>94</v>
      </c>
      <c r="Q72" s="32" t="s">
        <v>94</v>
      </c>
      <c r="R72" s="32" t="s">
        <v>94</v>
      </c>
      <c r="S72" s="32" t="s">
        <v>94</v>
      </c>
      <c r="T72" s="32" t="s">
        <v>94</v>
      </c>
      <c r="U72" s="32" t="s">
        <v>94</v>
      </c>
      <c r="V72" s="32" t="s">
        <v>94</v>
      </c>
      <c r="W72" s="32" t="s">
        <v>94</v>
      </c>
      <c r="X72" s="32" t="s">
        <v>99</v>
      </c>
      <c r="Y72" s="32" t="s">
        <v>99</v>
      </c>
      <c r="Z72" s="32" t="s">
        <v>99</v>
      </c>
      <c r="AA72" s="32" t="s">
        <v>99</v>
      </c>
      <c r="AB72" s="32" t="s">
        <v>99</v>
      </c>
      <c r="AC72" s="32" t="s">
        <v>99</v>
      </c>
      <c r="AD72" s="32" t="s">
        <v>99</v>
      </c>
      <c r="AE72" s="32" t="s">
        <v>99</v>
      </c>
      <c r="AF72" s="32" t="s">
        <v>99</v>
      </c>
      <c r="AG72" s="32" t="s">
        <v>14</v>
      </c>
      <c r="AH72" s="32" t="s">
        <v>94</v>
      </c>
      <c r="AI72" s="32" t="s">
        <v>14</v>
      </c>
      <c r="AJ72" s="32" t="s">
        <v>34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198</v>
      </c>
      <c r="B73" t="s">
        <v>88</v>
      </c>
      <c r="C73" t="s">
        <v>89</v>
      </c>
      <c r="D73" t="s">
        <v>100</v>
      </c>
      <c r="E73" t="s">
        <v>96</v>
      </c>
      <c r="F73" t="s">
        <v>92</v>
      </c>
      <c r="G73" s="32" t="s">
        <v>94</v>
      </c>
      <c r="H73" s="32" t="s">
        <v>94</v>
      </c>
      <c r="I73" s="32">
        <v>111</v>
      </c>
      <c r="J73" s="32">
        <v>35</v>
      </c>
      <c r="K73" s="32" t="s">
        <v>94</v>
      </c>
      <c r="L73" s="32" t="s">
        <v>94</v>
      </c>
      <c r="M73" s="32">
        <v>34</v>
      </c>
      <c r="N73" s="32">
        <v>55.21</v>
      </c>
      <c r="O73" s="32" t="s">
        <v>94</v>
      </c>
      <c r="P73" s="32">
        <v>74.459999999999994</v>
      </c>
      <c r="Q73" s="32">
        <v>84.61</v>
      </c>
      <c r="R73" s="32">
        <v>3.7</v>
      </c>
      <c r="S73" s="32">
        <v>28.696999999999999</v>
      </c>
      <c r="T73" s="32">
        <v>14.771000000000001</v>
      </c>
      <c r="U73" s="32">
        <v>106.03</v>
      </c>
      <c r="V73" s="32" t="s">
        <v>94</v>
      </c>
      <c r="W73" s="32">
        <v>67.629000000000005</v>
      </c>
      <c r="X73" s="32">
        <v>79.471000000000004</v>
      </c>
      <c r="Y73" s="32" t="s">
        <v>94</v>
      </c>
      <c r="Z73" s="32" t="s">
        <v>94</v>
      </c>
      <c r="AA73" s="32" t="s">
        <v>94</v>
      </c>
      <c r="AB73" s="32" t="s">
        <v>94</v>
      </c>
      <c r="AC73" s="32" t="s">
        <v>94</v>
      </c>
      <c r="AD73" s="32" t="s">
        <v>94</v>
      </c>
      <c r="AE73" s="32" t="s">
        <v>94</v>
      </c>
      <c r="AF73" s="32">
        <v>235</v>
      </c>
      <c r="AG73" s="32">
        <v>36.03</v>
      </c>
      <c r="AH73" s="32">
        <v>2</v>
      </c>
      <c r="AI73" s="32">
        <v>11</v>
      </c>
      <c r="AJ73" s="32">
        <v>25.6</v>
      </c>
      <c r="AK73">
        <v>35</v>
      </c>
      <c r="AL73" s="30">
        <v>0.24</v>
      </c>
      <c r="AM73" s="30">
        <v>98.06</v>
      </c>
      <c r="AN73" s="4">
        <v>1004.208</v>
      </c>
    </row>
    <row r="74" spans="1:40">
      <c r="A74" t="s">
        <v>198</v>
      </c>
      <c r="B74" t="s">
        <v>88</v>
      </c>
      <c r="C74" t="s">
        <v>89</v>
      </c>
      <c r="D74" t="s">
        <v>100</v>
      </c>
      <c r="E74" t="s">
        <v>96</v>
      </c>
      <c r="F74" t="s">
        <v>93</v>
      </c>
      <c r="G74" s="32" t="s">
        <v>94</v>
      </c>
      <c r="H74" s="32" t="s">
        <v>94</v>
      </c>
      <c r="I74" s="32" t="s">
        <v>99</v>
      </c>
      <c r="J74" s="32" t="s">
        <v>99</v>
      </c>
      <c r="K74" s="32" t="s">
        <v>94</v>
      </c>
      <c r="L74" s="32" t="s">
        <v>94</v>
      </c>
      <c r="M74" s="32" t="s">
        <v>99</v>
      </c>
      <c r="N74" s="32" t="s">
        <v>99</v>
      </c>
      <c r="O74" s="32" t="s">
        <v>94</v>
      </c>
      <c r="P74" s="32" t="s">
        <v>99</v>
      </c>
      <c r="Q74" s="32" t="s">
        <v>14</v>
      </c>
      <c r="R74" s="32" t="s">
        <v>14</v>
      </c>
      <c r="S74" s="32" t="s">
        <v>14</v>
      </c>
      <c r="T74" s="32" t="s">
        <v>14</v>
      </c>
      <c r="U74" s="32" t="s">
        <v>14</v>
      </c>
      <c r="V74" s="32" t="s">
        <v>14</v>
      </c>
      <c r="W74" s="32" t="s">
        <v>99</v>
      </c>
      <c r="X74" s="32" t="s">
        <v>99</v>
      </c>
      <c r="Y74" s="32" t="s">
        <v>94</v>
      </c>
      <c r="Z74" s="32" t="s">
        <v>94</v>
      </c>
      <c r="AA74" s="32" t="s">
        <v>94</v>
      </c>
      <c r="AB74" s="32" t="s">
        <v>94</v>
      </c>
      <c r="AC74" s="32" t="s">
        <v>94</v>
      </c>
      <c r="AD74" s="32" t="s">
        <v>94</v>
      </c>
      <c r="AE74" s="32" t="s">
        <v>94</v>
      </c>
      <c r="AF74" s="32" t="s">
        <v>14</v>
      </c>
      <c r="AG74" s="32" t="s">
        <v>14</v>
      </c>
      <c r="AH74" s="32" t="s">
        <v>99</v>
      </c>
      <c r="AI74" s="32" t="s">
        <v>14</v>
      </c>
      <c r="AJ74" s="32" t="s">
        <v>14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198</v>
      </c>
      <c r="B75" t="s">
        <v>88</v>
      </c>
      <c r="C75" t="s">
        <v>89</v>
      </c>
      <c r="D75" t="s">
        <v>146</v>
      </c>
      <c r="E75" t="s">
        <v>120</v>
      </c>
      <c r="F75" t="s">
        <v>92</v>
      </c>
      <c r="G75" s="32">
        <v>157</v>
      </c>
      <c r="H75" s="32">
        <v>20</v>
      </c>
      <c r="I75" s="32">
        <v>55</v>
      </c>
      <c r="J75" s="32">
        <v>87</v>
      </c>
      <c r="K75" s="32" t="s">
        <v>94</v>
      </c>
      <c r="L75" s="32" t="s">
        <v>94</v>
      </c>
      <c r="M75" s="32">
        <v>10</v>
      </c>
      <c r="N75" s="32">
        <v>188</v>
      </c>
      <c r="O75" s="32">
        <v>4</v>
      </c>
      <c r="P75" s="32">
        <v>147</v>
      </c>
      <c r="Q75" s="32">
        <v>19</v>
      </c>
      <c r="R75" s="32">
        <v>18</v>
      </c>
      <c r="S75" s="32">
        <v>71</v>
      </c>
      <c r="T75" s="32">
        <v>2</v>
      </c>
      <c r="U75" s="32" t="s">
        <v>94</v>
      </c>
      <c r="V75" s="32">
        <v>2</v>
      </c>
      <c r="W75" s="32">
        <v>33</v>
      </c>
      <c r="X75" s="32" t="s">
        <v>94</v>
      </c>
      <c r="Y75" s="32" t="s">
        <v>94</v>
      </c>
      <c r="Z75" s="32" t="s">
        <v>94</v>
      </c>
      <c r="AA75" s="32" t="s">
        <v>94</v>
      </c>
      <c r="AB75" s="32" t="s">
        <v>94</v>
      </c>
      <c r="AC75" s="32" t="s">
        <v>94</v>
      </c>
      <c r="AD75" s="32" t="s">
        <v>94</v>
      </c>
      <c r="AE75" s="32" t="s">
        <v>94</v>
      </c>
      <c r="AF75" s="32" t="s">
        <v>94</v>
      </c>
      <c r="AG75" s="32" t="s">
        <v>94</v>
      </c>
      <c r="AH75" s="32" t="s">
        <v>94</v>
      </c>
      <c r="AI75" s="32" t="s">
        <v>94</v>
      </c>
      <c r="AJ75" s="32" t="s">
        <v>94</v>
      </c>
      <c r="AK75">
        <v>36</v>
      </c>
      <c r="AL75" s="30">
        <v>0.19</v>
      </c>
      <c r="AM75" s="30">
        <v>98.25</v>
      </c>
      <c r="AN75" s="4">
        <v>813</v>
      </c>
    </row>
    <row r="76" spans="1:40">
      <c r="A76" t="s">
        <v>198</v>
      </c>
      <c r="B76" t="s">
        <v>88</v>
      </c>
      <c r="C76" t="s">
        <v>89</v>
      </c>
      <c r="D76" t="s">
        <v>146</v>
      </c>
      <c r="E76" t="s">
        <v>120</v>
      </c>
      <c r="F76" t="s">
        <v>93</v>
      </c>
      <c r="G76" s="32" t="s">
        <v>99</v>
      </c>
      <c r="H76" s="32" t="s">
        <v>14</v>
      </c>
      <c r="I76" s="32" t="s">
        <v>14</v>
      </c>
      <c r="J76" s="32" t="s">
        <v>14</v>
      </c>
      <c r="K76" s="32" t="s">
        <v>14</v>
      </c>
      <c r="L76" s="32" t="s">
        <v>14</v>
      </c>
      <c r="M76" s="32" t="s">
        <v>14</v>
      </c>
      <c r="N76" s="32" t="s">
        <v>14</v>
      </c>
      <c r="O76" s="32" t="s">
        <v>14</v>
      </c>
      <c r="P76" s="32" t="s">
        <v>14</v>
      </c>
      <c r="Q76" s="32" t="s">
        <v>14</v>
      </c>
      <c r="R76" s="32" t="s">
        <v>99</v>
      </c>
      <c r="S76" s="32" t="s">
        <v>14</v>
      </c>
      <c r="T76" s="32" t="s">
        <v>14</v>
      </c>
      <c r="U76" s="32" t="s">
        <v>14</v>
      </c>
      <c r="V76" s="32" t="s">
        <v>14</v>
      </c>
      <c r="W76" s="32" t="s">
        <v>14</v>
      </c>
      <c r="X76" s="32" t="s">
        <v>94</v>
      </c>
      <c r="Y76" s="32" t="s">
        <v>94</v>
      </c>
      <c r="Z76" s="32" t="s">
        <v>94</v>
      </c>
      <c r="AA76" s="32" t="s">
        <v>94</v>
      </c>
      <c r="AB76" s="32" t="s">
        <v>94</v>
      </c>
      <c r="AC76" s="32" t="s">
        <v>94</v>
      </c>
      <c r="AD76" s="32" t="s">
        <v>94</v>
      </c>
      <c r="AE76" s="32" t="s">
        <v>94</v>
      </c>
      <c r="AF76" s="32" t="s">
        <v>94</v>
      </c>
      <c r="AG76" s="32" t="s">
        <v>94</v>
      </c>
      <c r="AH76" s="32" t="s">
        <v>94</v>
      </c>
      <c r="AI76" s="32" t="s">
        <v>94</v>
      </c>
      <c r="AJ76" s="32" t="s">
        <v>94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198</v>
      </c>
      <c r="B77" t="s">
        <v>88</v>
      </c>
      <c r="C77" t="s">
        <v>89</v>
      </c>
      <c r="D77" t="s">
        <v>135</v>
      </c>
      <c r="E77" t="s">
        <v>105</v>
      </c>
      <c r="F77" t="s">
        <v>92</v>
      </c>
      <c r="G77" s="32" t="s">
        <v>94</v>
      </c>
      <c r="H77" s="32" t="s">
        <v>94</v>
      </c>
      <c r="I77" s="32">
        <v>10</v>
      </c>
      <c r="J77" s="32">
        <v>24</v>
      </c>
      <c r="K77" s="32">
        <v>11</v>
      </c>
      <c r="L77" s="32" t="s">
        <v>94</v>
      </c>
      <c r="M77" s="32">
        <v>3</v>
      </c>
      <c r="N77" s="32">
        <v>11.9</v>
      </c>
      <c r="O77" s="32">
        <v>19</v>
      </c>
      <c r="P77" s="32">
        <v>5.0629999999999997</v>
      </c>
      <c r="Q77" s="32">
        <v>0.3</v>
      </c>
      <c r="R77" s="32">
        <v>65.430000000000007</v>
      </c>
      <c r="S77" s="32">
        <v>5</v>
      </c>
      <c r="T77" s="32">
        <v>70.584000000000003</v>
      </c>
      <c r="U77" s="32">
        <v>25.114999999999998</v>
      </c>
      <c r="V77" s="32">
        <v>24.978999999999999</v>
      </c>
      <c r="W77" s="32">
        <v>1.3660000000000001</v>
      </c>
      <c r="X77" s="32">
        <v>186.286</v>
      </c>
      <c r="Y77" s="32">
        <v>4.1020000000000003</v>
      </c>
      <c r="Z77" s="32">
        <v>41.284999999999997</v>
      </c>
      <c r="AA77" s="32">
        <v>73.058000000000007</v>
      </c>
      <c r="AB77" s="32">
        <v>85.727999999999994</v>
      </c>
      <c r="AC77" s="32">
        <v>43.892000000000003</v>
      </c>
      <c r="AD77" s="32">
        <v>12.888999999999999</v>
      </c>
      <c r="AE77" s="32">
        <v>13.840999999999999</v>
      </c>
      <c r="AF77" s="32" t="s">
        <v>94</v>
      </c>
      <c r="AG77" s="32">
        <v>0.377</v>
      </c>
      <c r="AH77" s="32">
        <v>28.49</v>
      </c>
      <c r="AI77" s="32">
        <v>21.960999999999999</v>
      </c>
      <c r="AJ77" s="32">
        <v>12.214</v>
      </c>
      <c r="AK77">
        <v>37</v>
      </c>
      <c r="AL77" s="30">
        <v>0.19</v>
      </c>
      <c r="AM77" s="30">
        <v>98.44</v>
      </c>
      <c r="AN77" s="4">
        <v>800.86</v>
      </c>
    </row>
    <row r="78" spans="1:40">
      <c r="A78" t="s">
        <v>198</v>
      </c>
      <c r="B78" t="s">
        <v>88</v>
      </c>
      <c r="C78" t="s">
        <v>89</v>
      </c>
      <c r="D78" t="s">
        <v>135</v>
      </c>
      <c r="E78" t="s">
        <v>105</v>
      </c>
      <c r="F78" t="s">
        <v>93</v>
      </c>
      <c r="G78" s="32" t="s">
        <v>14</v>
      </c>
      <c r="H78" s="32" t="s">
        <v>94</v>
      </c>
      <c r="I78" s="32" t="s">
        <v>14</v>
      </c>
      <c r="J78" s="32" t="s">
        <v>14</v>
      </c>
      <c r="K78" s="32" t="s">
        <v>37</v>
      </c>
      <c r="L78" s="32" t="s">
        <v>94</v>
      </c>
      <c r="M78" s="32" t="s">
        <v>37</v>
      </c>
      <c r="N78" s="32" t="s">
        <v>39</v>
      </c>
      <c r="O78" s="32" t="s">
        <v>39</v>
      </c>
      <c r="P78" s="32" t="s">
        <v>39</v>
      </c>
      <c r="Q78" s="32" t="s">
        <v>39</v>
      </c>
      <c r="R78" s="32" t="s">
        <v>39</v>
      </c>
      <c r="S78" s="32" t="s">
        <v>39</v>
      </c>
      <c r="T78" s="32" t="s">
        <v>39</v>
      </c>
      <c r="U78" s="32" t="s">
        <v>39</v>
      </c>
      <c r="V78" s="32" t="s">
        <v>39</v>
      </c>
      <c r="W78" s="32" t="s">
        <v>34</v>
      </c>
      <c r="X78" s="32" t="s">
        <v>39</v>
      </c>
      <c r="Y78" s="32" t="s">
        <v>39</v>
      </c>
      <c r="Z78" s="32" t="s">
        <v>39</v>
      </c>
      <c r="AA78" s="32" t="s">
        <v>39</v>
      </c>
      <c r="AB78" s="32" t="s">
        <v>39</v>
      </c>
      <c r="AC78" s="32" t="s">
        <v>39</v>
      </c>
      <c r="AD78" s="32" t="s">
        <v>34</v>
      </c>
      <c r="AE78" s="32" t="s">
        <v>34</v>
      </c>
      <c r="AF78" s="32" t="s">
        <v>94</v>
      </c>
      <c r="AG78" s="32" t="s">
        <v>17</v>
      </c>
      <c r="AH78" s="32" t="s">
        <v>34</v>
      </c>
      <c r="AI78" s="32" t="s">
        <v>17</v>
      </c>
      <c r="AJ78" s="32" t="s">
        <v>17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198</v>
      </c>
      <c r="B79" t="s">
        <v>88</v>
      </c>
      <c r="C79" t="s">
        <v>89</v>
      </c>
      <c r="D79" t="s">
        <v>160</v>
      </c>
      <c r="E79" t="s">
        <v>119</v>
      </c>
      <c r="F79" t="s">
        <v>92</v>
      </c>
      <c r="G79" s="32">
        <v>48</v>
      </c>
      <c r="H79" s="32">
        <v>79</v>
      </c>
      <c r="I79" s="32">
        <v>223</v>
      </c>
      <c r="J79" s="32">
        <v>197.3</v>
      </c>
      <c r="K79" s="32">
        <v>209.1</v>
      </c>
      <c r="L79" s="32" t="s">
        <v>94</v>
      </c>
      <c r="M79" s="32" t="s">
        <v>94</v>
      </c>
      <c r="N79" s="32" t="s">
        <v>94</v>
      </c>
      <c r="O79" s="32" t="s">
        <v>94</v>
      </c>
      <c r="P79" s="32" t="s">
        <v>94</v>
      </c>
      <c r="Q79" s="32" t="s">
        <v>94</v>
      </c>
      <c r="R79" s="32" t="s">
        <v>94</v>
      </c>
      <c r="S79" s="32" t="s">
        <v>94</v>
      </c>
      <c r="T79" s="32" t="s">
        <v>94</v>
      </c>
      <c r="U79" s="32" t="s">
        <v>94</v>
      </c>
      <c r="V79" s="32" t="s">
        <v>94</v>
      </c>
      <c r="W79" s="32" t="s">
        <v>94</v>
      </c>
      <c r="X79" s="32" t="s">
        <v>94</v>
      </c>
      <c r="Y79" s="32" t="s">
        <v>94</v>
      </c>
      <c r="Z79" s="32" t="s">
        <v>94</v>
      </c>
      <c r="AA79" s="32" t="s">
        <v>94</v>
      </c>
      <c r="AB79" s="32" t="s">
        <v>94</v>
      </c>
      <c r="AC79" s="32" t="s">
        <v>94</v>
      </c>
      <c r="AD79" s="32" t="s">
        <v>94</v>
      </c>
      <c r="AE79" s="32" t="s">
        <v>94</v>
      </c>
      <c r="AF79" s="32" t="s">
        <v>94</v>
      </c>
      <c r="AG79" s="32" t="s">
        <v>94</v>
      </c>
      <c r="AH79" s="32" t="s">
        <v>94</v>
      </c>
      <c r="AI79" s="32" t="s">
        <v>94</v>
      </c>
      <c r="AJ79" s="32" t="s">
        <v>94</v>
      </c>
      <c r="AK79">
        <v>38</v>
      </c>
      <c r="AL79" s="30">
        <v>0.18</v>
      </c>
      <c r="AM79" s="30">
        <v>98.62</v>
      </c>
      <c r="AN79" s="4">
        <v>756.4</v>
      </c>
    </row>
    <row r="80" spans="1:40">
      <c r="A80" t="s">
        <v>198</v>
      </c>
      <c r="B80" t="s">
        <v>88</v>
      </c>
      <c r="C80" t="s">
        <v>89</v>
      </c>
      <c r="D80" t="s">
        <v>160</v>
      </c>
      <c r="E80" t="s">
        <v>119</v>
      </c>
      <c r="F80" t="s">
        <v>93</v>
      </c>
      <c r="G80" s="32" t="s">
        <v>99</v>
      </c>
      <c r="H80" s="32" t="s">
        <v>99</v>
      </c>
      <c r="I80" s="32" t="s">
        <v>99</v>
      </c>
      <c r="J80" s="32" t="s">
        <v>99</v>
      </c>
      <c r="K80" s="32" t="s">
        <v>99</v>
      </c>
      <c r="L80" s="32" t="s">
        <v>94</v>
      </c>
      <c r="M80" s="32" t="s">
        <v>94</v>
      </c>
      <c r="N80" s="32" t="s">
        <v>94</v>
      </c>
      <c r="O80" s="32" t="s">
        <v>94</v>
      </c>
      <c r="P80" s="32" t="s">
        <v>94</v>
      </c>
      <c r="Q80" s="32" t="s">
        <v>94</v>
      </c>
      <c r="R80" s="32" t="s">
        <v>94</v>
      </c>
      <c r="S80" s="32" t="s">
        <v>94</v>
      </c>
      <c r="T80" s="32" t="s">
        <v>94</v>
      </c>
      <c r="U80" s="32" t="s">
        <v>94</v>
      </c>
      <c r="V80" s="32" t="s">
        <v>94</v>
      </c>
      <c r="W80" s="32" t="s">
        <v>94</v>
      </c>
      <c r="X80" s="32" t="s">
        <v>94</v>
      </c>
      <c r="Y80" s="32" t="s">
        <v>94</v>
      </c>
      <c r="Z80" s="32" t="s">
        <v>94</v>
      </c>
      <c r="AA80" s="32" t="s">
        <v>94</v>
      </c>
      <c r="AB80" s="32" t="s">
        <v>94</v>
      </c>
      <c r="AC80" s="32" t="s">
        <v>94</v>
      </c>
      <c r="AD80" s="32" t="s">
        <v>94</v>
      </c>
      <c r="AE80" s="32" t="s">
        <v>94</v>
      </c>
      <c r="AF80" s="32" t="s">
        <v>94</v>
      </c>
      <c r="AG80" s="32" t="s">
        <v>94</v>
      </c>
      <c r="AH80" s="32" t="s">
        <v>94</v>
      </c>
      <c r="AI80" s="32" t="s">
        <v>94</v>
      </c>
      <c r="AJ80" s="32" t="s">
        <v>94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198</v>
      </c>
      <c r="B81" t="s">
        <v>88</v>
      </c>
      <c r="C81" t="s">
        <v>89</v>
      </c>
      <c r="D81" t="s">
        <v>166</v>
      </c>
      <c r="E81" t="s">
        <v>101</v>
      </c>
      <c r="F81" t="s">
        <v>92</v>
      </c>
      <c r="G81" s="32" t="s">
        <v>94</v>
      </c>
      <c r="H81" s="32" t="s">
        <v>94</v>
      </c>
      <c r="I81" s="32" t="s">
        <v>94</v>
      </c>
      <c r="J81" s="32" t="s">
        <v>94</v>
      </c>
      <c r="K81" s="32" t="s">
        <v>94</v>
      </c>
      <c r="L81" s="32" t="s">
        <v>94</v>
      </c>
      <c r="M81" s="32" t="s">
        <v>94</v>
      </c>
      <c r="N81" s="32" t="s">
        <v>94</v>
      </c>
      <c r="O81" s="32" t="s">
        <v>94</v>
      </c>
      <c r="P81" s="32" t="s">
        <v>94</v>
      </c>
      <c r="Q81" s="32" t="s">
        <v>94</v>
      </c>
      <c r="R81" s="32" t="s">
        <v>94</v>
      </c>
      <c r="S81" s="32" t="s">
        <v>94</v>
      </c>
      <c r="T81" s="32" t="s">
        <v>94</v>
      </c>
      <c r="U81" s="32">
        <v>20</v>
      </c>
      <c r="V81" s="32" t="s">
        <v>94</v>
      </c>
      <c r="W81" s="32" t="s">
        <v>94</v>
      </c>
      <c r="X81" s="32" t="s">
        <v>94</v>
      </c>
      <c r="Y81" s="32" t="s">
        <v>94</v>
      </c>
      <c r="Z81" s="32">
        <v>0.315</v>
      </c>
      <c r="AA81" s="32">
        <v>0.46600000000000003</v>
      </c>
      <c r="AB81" s="32" t="s">
        <v>94</v>
      </c>
      <c r="AC81" s="32" t="s">
        <v>94</v>
      </c>
      <c r="AD81" s="32">
        <v>1.2549999999999999</v>
      </c>
      <c r="AE81" s="32">
        <v>2.605</v>
      </c>
      <c r="AF81" s="32">
        <v>1.907</v>
      </c>
      <c r="AG81" s="32">
        <v>2.0099999999999998</v>
      </c>
      <c r="AH81" s="32">
        <v>0.64600000000000002</v>
      </c>
      <c r="AI81" s="32">
        <v>505.24700000000001</v>
      </c>
      <c r="AJ81" s="32">
        <v>169.30099999999999</v>
      </c>
      <c r="AK81">
        <v>39</v>
      </c>
      <c r="AL81" s="30">
        <v>0.17</v>
      </c>
      <c r="AM81" s="30">
        <v>98.79</v>
      </c>
      <c r="AN81" s="4">
        <v>703.75199999999995</v>
      </c>
    </row>
    <row r="82" spans="1:40">
      <c r="A82" t="s">
        <v>198</v>
      </c>
      <c r="B82" t="s">
        <v>88</v>
      </c>
      <c r="C82" t="s">
        <v>89</v>
      </c>
      <c r="D82" t="s">
        <v>166</v>
      </c>
      <c r="E82" t="s">
        <v>101</v>
      </c>
      <c r="F82" t="s">
        <v>93</v>
      </c>
      <c r="G82" s="32" t="s">
        <v>94</v>
      </c>
      <c r="H82" s="32" t="s">
        <v>94</v>
      </c>
      <c r="I82" s="32" t="s">
        <v>94</v>
      </c>
      <c r="J82" s="32" t="s">
        <v>94</v>
      </c>
      <c r="K82" s="32" t="s">
        <v>94</v>
      </c>
      <c r="L82" s="32" t="s">
        <v>94</v>
      </c>
      <c r="M82" s="32" t="s">
        <v>94</v>
      </c>
      <c r="N82" s="32" t="s">
        <v>94</v>
      </c>
      <c r="O82" s="32" t="s">
        <v>94</v>
      </c>
      <c r="P82" s="32" t="s">
        <v>94</v>
      </c>
      <c r="Q82" s="32" t="s">
        <v>94</v>
      </c>
      <c r="R82" s="32" t="s">
        <v>94</v>
      </c>
      <c r="S82" s="32" t="s">
        <v>94</v>
      </c>
      <c r="T82" s="32" t="s">
        <v>94</v>
      </c>
      <c r="U82" s="32" t="s">
        <v>99</v>
      </c>
      <c r="V82" s="32" t="s">
        <v>94</v>
      </c>
      <c r="W82" s="32" t="s">
        <v>94</v>
      </c>
      <c r="X82" s="32" t="s">
        <v>94</v>
      </c>
      <c r="Y82" s="32" t="s">
        <v>94</v>
      </c>
      <c r="Z82" s="32" t="s">
        <v>99</v>
      </c>
      <c r="AA82" s="32" t="s">
        <v>99</v>
      </c>
      <c r="AB82" s="32" t="s">
        <v>94</v>
      </c>
      <c r="AC82" s="32" t="s">
        <v>94</v>
      </c>
      <c r="AD82" s="32" t="s">
        <v>99</v>
      </c>
      <c r="AE82" s="32" t="s">
        <v>99</v>
      </c>
      <c r="AF82" s="32" t="s">
        <v>99</v>
      </c>
      <c r="AG82" s="32" t="s">
        <v>99</v>
      </c>
      <c r="AH82" s="32" t="s">
        <v>99</v>
      </c>
      <c r="AI82" s="32" t="s">
        <v>99</v>
      </c>
      <c r="AJ82" s="32" t="s">
        <v>99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198</v>
      </c>
      <c r="B83" t="s">
        <v>88</v>
      </c>
      <c r="C83" t="s">
        <v>89</v>
      </c>
      <c r="D83" t="s">
        <v>133</v>
      </c>
      <c r="E83" t="s">
        <v>96</v>
      </c>
      <c r="F83" t="s">
        <v>92</v>
      </c>
      <c r="G83" s="32" t="s">
        <v>94</v>
      </c>
      <c r="H83" s="32" t="s">
        <v>94</v>
      </c>
      <c r="I83" s="32" t="s">
        <v>94</v>
      </c>
      <c r="J83" s="32" t="s">
        <v>94</v>
      </c>
      <c r="K83" s="32" t="s">
        <v>94</v>
      </c>
      <c r="L83" s="32" t="s">
        <v>94</v>
      </c>
      <c r="M83" s="32" t="s">
        <v>94</v>
      </c>
      <c r="N83" s="32" t="s">
        <v>94</v>
      </c>
      <c r="O83" s="32" t="s">
        <v>94</v>
      </c>
      <c r="P83" s="32" t="s">
        <v>94</v>
      </c>
      <c r="Q83" s="32" t="s">
        <v>94</v>
      </c>
      <c r="R83" s="32" t="s">
        <v>94</v>
      </c>
      <c r="S83" s="32" t="s">
        <v>94</v>
      </c>
      <c r="T83" s="32" t="s">
        <v>94</v>
      </c>
      <c r="U83" s="32" t="s">
        <v>94</v>
      </c>
      <c r="V83" s="32" t="s">
        <v>94</v>
      </c>
      <c r="W83" s="32">
        <v>2.8439999999999999</v>
      </c>
      <c r="X83" s="32">
        <v>176.53</v>
      </c>
      <c r="Y83" s="32">
        <v>84.569000000000003</v>
      </c>
      <c r="Z83" s="32">
        <v>236.18199999999999</v>
      </c>
      <c r="AA83" s="32" t="s">
        <v>94</v>
      </c>
      <c r="AB83" s="32" t="s">
        <v>94</v>
      </c>
      <c r="AC83" s="32" t="s">
        <v>94</v>
      </c>
      <c r="AD83" s="32" t="s">
        <v>94</v>
      </c>
      <c r="AE83" s="32" t="s">
        <v>94</v>
      </c>
      <c r="AF83" s="32" t="s">
        <v>94</v>
      </c>
      <c r="AG83" s="32" t="s">
        <v>94</v>
      </c>
      <c r="AH83" s="32" t="s">
        <v>94</v>
      </c>
      <c r="AI83" s="32" t="s">
        <v>94</v>
      </c>
      <c r="AJ83" s="32" t="s">
        <v>94</v>
      </c>
      <c r="AK83">
        <v>40</v>
      </c>
      <c r="AL83" s="30">
        <v>0.12</v>
      </c>
      <c r="AM83" s="30">
        <v>98.91</v>
      </c>
      <c r="AN83" s="4">
        <v>500.125</v>
      </c>
    </row>
    <row r="84" spans="1:40">
      <c r="A84" t="s">
        <v>198</v>
      </c>
      <c r="B84" t="s">
        <v>88</v>
      </c>
      <c r="C84" t="s">
        <v>89</v>
      </c>
      <c r="D84" t="s">
        <v>133</v>
      </c>
      <c r="E84" t="s">
        <v>96</v>
      </c>
      <c r="F84" t="s">
        <v>93</v>
      </c>
      <c r="G84" s="32" t="s">
        <v>94</v>
      </c>
      <c r="H84" s="32" t="s">
        <v>94</v>
      </c>
      <c r="I84" s="32" t="s">
        <v>94</v>
      </c>
      <c r="J84" s="32" t="s">
        <v>94</v>
      </c>
      <c r="K84" s="32" t="s">
        <v>94</v>
      </c>
      <c r="L84" s="32" t="s">
        <v>94</v>
      </c>
      <c r="M84" s="32" t="s">
        <v>94</v>
      </c>
      <c r="N84" s="32" t="s">
        <v>94</v>
      </c>
      <c r="O84" s="32" t="s">
        <v>94</v>
      </c>
      <c r="P84" s="32" t="s">
        <v>94</v>
      </c>
      <c r="Q84" s="32" t="s">
        <v>94</v>
      </c>
      <c r="R84" s="32" t="s">
        <v>94</v>
      </c>
      <c r="S84" s="32" t="s">
        <v>94</v>
      </c>
      <c r="T84" s="32" t="s">
        <v>94</v>
      </c>
      <c r="U84" s="32" t="s">
        <v>94</v>
      </c>
      <c r="V84" s="32" t="s">
        <v>94</v>
      </c>
      <c r="W84" s="32" t="s">
        <v>99</v>
      </c>
      <c r="X84" s="32" t="s">
        <v>14</v>
      </c>
      <c r="Y84" s="32" t="s">
        <v>14</v>
      </c>
      <c r="Z84" s="32" t="s">
        <v>37</v>
      </c>
      <c r="AA84" s="32" t="s">
        <v>94</v>
      </c>
      <c r="AB84" s="32" t="s">
        <v>94</v>
      </c>
      <c r="AC84" s="32" t="s">
        <v>94</v>
      </c>
      <c r="AD84" s="32" t="s">
        <v>94</v>
      </c>
      <c r="AE84" s="32" t="s">
        <v>94</v>
      </c>
      <c r="AF84" s="32" t="s">
        <v>94</v>
      </c>
      <c r="AG84" s="32" t="s">
        <v>94</v>
      </c>
      <c r="AH84" s="32" t="s">
        <v>94</v>
      </c>
      <c r="AI84" s="32" t="s">
        <v>94</v>
      </c>
      <c r="AJ84" s="32" t="s">
        <v>94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A85" t="s">
        <v>198</v>
      </c>
      <c r="B85" t="s">
        <v>88</v>
      </c>
      <c r="C85" t="s">
        <v>89</v>
      </c>
      <c r="D85" t="s">
        <v>155</v>
      </c>
      <c r="E85" t="s">
        <v>105</v>
      </c>
      <c r="F85" t="s">
        <v>92</v>
      </c>
      <c r="G85" s="32" t="s">
        <v>94</v>
      </c>
      <c r="H85" s="32" t="s">
        <v>94</v>
      </c>
      <c r="I85" s="32" t="s">
        <v>94</v>
      </c>
      <c r="J85" s="32" t="s">
        <v>94</v>
      </c>
      <c r="K85" s="32" t="s">
        <v>94</v>
      </c>
      <c r="L85" s="32" t="s">
        <v>94</v>
      </c>
      <c r="M85" s="32" t="s">
        <v>94</v>
      </c>
      <c r="N85" s="32" t="s">
        <v>94</v>
      </c>
      <c r="O85" s="32" t="s">
        <v>94</v>
      </c>
      <c r="P85" s="32" t="s">
        <v>94</v>
      </c>
      <c r="Q85" s="32" t="s">
        <v>94</v>
      </c>
      <c r="R85" s="32" t="s">
        <v>94</v>
      </c>
      <c r="S85" s="32" t="s">
        <v>94</v>
      </c>
      <c r="T85" s="32">
        <v>66</v>
      </c>
      <c r="U85" s="32">
        <v>4</v>
      </c>
      <c r="V85" s="32">
        <v>107</v>
      </c>
      <c r="W85" s="32">
        <v>28.5</v>
      </c>
      <c r="X85" s="32">
        <v>5</v>
      </c>
      <c r="Y85" s="32">
        <v>14</v>
      </c>
      <c r="Z85" s="32" t="s">
        <v>94</v>
      </c>
      <c r="AA85" s="32">
        <v>30</v>
      </c>
      <c r="AB85" s="32">
        <v>107.74</v>
      </c>
      <c r="AC85" s="32">
        <v>40.43</v>
      </c>
      <c r="AD85" s="32">
        <v>8</v>
      </c>
      <c r="AE85" s="32">
        <v>12.38</v>
      </c>
      <c r="AF85" s="32">
        <v>0.97</v>
      </c>
      <c r="AG85" s="32">
        <v>32.75</v>
      </c>
      <c r="AH85" s="32" t="s">
        <v>94</v>
      </c>
      <c r="AI85" s="32">
        <v>0.23100000000000001</v>
      </c>
      <c r="AJ85" s="32">
        <v>10.994</v>
      </c>
      <c r="AK85">
        <v>41</v>
      </c>
      <c r="AL85" s="30">
        <v>0.11</v>
      </c>
      <c r="AM85" s="30">
        <v>99.02</v>
      </c>
      <c r="AN85" s="4">
        <v>467.995</v>
      </c>
    </row>
    <row r="86" spans="1:40">
      <c r="A86" t="s">
        <v>198</v>
      </c>
      <c r="B86" t="s">
        <v>88</v>
      </c>
      <c r="C86" t="s">
        <v>89</v>
      </c>
      <c r="D86" t="s">
        <v>155</v>
      </c>
      <c r="E86" t="s">
        <v>105</v>
      </c>
      <c r="F86" t="s">
        <v>93</v>
      </c>
      <c r="G86" s="32" t="s">
        <v>94</v>
      </c>
      <c r="H86" s="32" t="s">
        <v>94</v>
      </c>
      <c r="I86" s="32" t="s">
        <v>94</v>
      </c>
      <c r="J86" s="32" t="s">
        <v>94</v>
      </c>
      <c r="K86" s="32" t="s">
        <v>94</v>
      </c>
      <c r="L86" s="32" t="s">
        <v>94</v>
      </c>
      <c r="M86" s="32" t="s">
        <v>17</v>
      </c>
      <c r="N86" s="32" t="s">
        <v>17</v>
      </c>
      <c r="O86" s="32" t="s">
        <v>17</v>
      </c>
      <c r="P86" s="32" t="s">
        <v>17</v>
      </c>
      <c r="Q86" s="32" t="s">
        <v>94</v>
      </c>
      <c r="R86" s="32" t="s">
        <v>37</v>
      </c>
      <c r="S86" s="32" t="s">
        <v>14</v>
      </c>
      <c r="T86" s="32" t="s">
        <v>99</v>
      </c>
      <c r="U86" s="32" t="s">
        <v>39</v>
      </c>
      <c r="V86" s="32" t="s">
        <v>37</v>
      </c>
      <c r="W86" s="32" t="s">
        <v>37</v>
      </c>
      <c r="X86" s="32" t="s">
        <v>37</v>
      </c>
      <c r="Y86" s="32" t="s">
        <v>37</v>
      </c>
      <c r="Z86" s="32" t="s">
        <v>94</v>
      </c>
      <c r="AA86" s="32" t="s">
        <v>37</v>
      </c>
      <c r="AB86" s="32" t="s">
        <v>20</v>
      </c>
      <c r="AC86" s="32" t="s">
        <v>37</v>
      </c>
      <c r="AD86" s="32" t="s">
        <v>37</v>
      </c>
      <c r="AE86" s="32" t="s">
        <v>37</v>
      </c>
      <c r="AF86" s="32" t="s">
        <v>37</v>
      </c>
      <c r="AG86" s="32" t="s">
        <v>14</v>
      </c>
      <c r="AH86" s="32" t="s">
        <v>94</v>
      </c>
      <c r="AI86" s="32" t="s">
        <v>14</v>
      </c>
      <c r="AJ86" s="32" t="s">
        <v>99</v>
      </c>
      <c r="AK86">
        <v>41</v>
      </c>
      <c r="AL86" s="30" t="s">
        <v>94</v>
      </c>
      <c r="AM86" s="30" t="s">
        <v>94</v>
      </c>
      <c r="AN86" s="4" t="s">
        <v>94</v>
      </c>
    </row>
    <row r="87" spans="1:40">
      <c r="A87" t="s">
        <v>198</v>
      </c>
      <c r="B87" t="s">
        <v>88</v>
      </c>
      <c r="C87" t="s">
        <v>89</v>
      </c>
      <c r="D87" t="s">
        <v>155</v>
      </c>
      <c r="E87" t="s">
        <v>101</v>
      </c>
      <c r="F87" t="s">
        <v>92</v>
      </c>
      <c r="G87" s="32" t="s">
        <v>94</v>
      </c>
      <c r="H87" s="32" t="s">
        <v>94</v>
      </c>
      <c r="I87" s="32">
        <v>0.22</v>
      </c>
      <c r="J87" s="32">
        <v>0.05</v>
      </c>
      <c r="K87" s="32" t="s">
        <v>94</v>
      </c>
      <c r="L87" s="32" t="s">
        <v>94</v>
      </c>
      <c r="M87" s="32" t="s">
        <v>94</v>
      </c>
      <c r="N87" s="32" t="s">
        <v>94</v>
      </c>
      <c r="O87" s="32" t="s">
        <v>94</v>
      </c>
      <c r="P87" s="32">
        <v>0.1</v>
      </c>
      <c r="Q87" s="32">
        <v>3.03</v>
      </c>
      <c r="R87" s="32" t="s">
        <v>94</v>
      </c>
      <c r="S87" s="32">
        <v>0.15</v>
      </c>
      <c r="T87" s="32">
        <v>1.44</v>
      </c>
      <c r="U87" s="32">
        <v>1.1599999999999999</v>
      </c>
      <c r="V87" s="32">
        <v>2.91</v>
      </c>
      <c r="W87" s="32" t="s">
        <v>94</v>
      </c>
      <c r="X87" s="32">
        <v>0.01</v>
      </c>
      <c r="Y87" s="32">
        <v>1.04</v>
      </c>
      <c r="Z87" s="32">
        <v>0.99</v>
      </c>
      <c r="AA87" s="32" t="s">
        <v>94</v>
      </c>
      <c r="AB87" s="32">
        <v>163.4</v>
      </c>
      <c r="AC87" s="32">
        <v>22.46</v>
      </c>
      <c r="AD87" s="32">
        <v>30.46</v>
      </c>
      <c r="AE87" s="32">
        <v>30.46</v>
      </c>
      <c r="AF87" s="32" t="s">
        <v>94</v>
      </c>
      <c r="AG87" s="32">
        <v>3.44</v>
      </c>
      <c r="AH87" s="32">
        <v>15.340999999999999</v>
      </c>
      <c r="AI87" s="32">
        <v>169.6</v>
      </c>
      <c r="AJ87" s="32">
        <v>17.259</v>
      </c>
      <c r="AK87">
        <v>42</v>
      </c>
      <c r="AL87" s="30">
        <v>0.11</v>
      </c>
      <c r="AM87" s="30">
        <v>99.13</v>
      </c>
      <c r="AN87" s="4">
        <v>463.52</v>
      </c>
    </row>
    <row r="88" spans="1:40">
      <c r="A88" t="s">
        <v>198</v>
      </c>
      <c r="B88" t="s">
        <v>88</v>
      </c>
      <c r="C88" t="s">
        <v>89</v>
      </c>
      <c r="D88" t="s">
        <v>155</v>
      </c>
      <c r="E88" t="s">
        <v>101</v>
      </c>
      <c r="F88" t="s">
        <v>93</v>
      </c>
      <c r="G88" s="32" t="s">
        <v>94</v>
      </c>
      <c r="H88" s="32" t="s">
        <v>94</v>
      </c>
      <c r="I88" s="32" t="s">
        <v>99</v>
      </c>
      <c r="J88" s="32" t="s">
        <v>14</v>
      </c>
      <c r="K88" s="32" t="s">
        <v>14</v>
      </c>
      <c r="L88" s="32" t="s">
        <v>94</v>
      </c>
      <c r="M88" s="32" t="s">
        <v>14</v>
      </c>
      <c r="N88" s="32" t="s">
        <v>14</v>
      </c>
      <c r="O88" s="32" t="s">
        <v>94</v>
      </c>
      <c r="P88" s="32" t="s">
        <v>14</v>
      </c>
      <c r="Q88" s="32" t="s">
        <v>34</v>
      </c>
      <c r="R88" s="32" t="s">
        <v>14</v>
      </c>
      <c r="S88" s="32" t="s">
        <v>14</v>
      </c>
      <c r="T88" s="32" t="s">
        <v>34</v>
      </c>
      <c r="U88" s="32" t="s">
        <v>14</v>
      </c>
      <c r="V88" s="32" t="s">
        <v>99</v>
      </c>
      <c r="W88" s="32" t="s">
        <v>94</v>
      </c>
      <c r="X88" s="32" t="s">
        <v>14</v>
      </c>
      <c r="Y88" s="32" t="s">
        <v>99</v>
      </c>
      <c r="Z88" s="32" t="s">
        <v>14</v>
      </c>
      <c r="AA88" s="32" t="s">
        <v>94</v>
      </c>
      <c r="AB88" s="32" t="s">
        <v>99</v>
      </c>
      <c r="AC88" s="32" t="s">
        <v>99</v>
      </c>
      <c r="AD88" s="32" t="s">
        <v>99</v>
      </c>
      <c r="AE88" s="32" t="s">
        <v>99</v>
      </c>
      <c r="AF88" s="32" t="s">
        <v>94</v>
      </c>
      <c r="AG88" s="32" t="s">
        <v>99</v>
      </c>
      <c r="AH88" s="32" t="s">
        <v>99</v>
      </c>
      <c r="AI88" s="32" t="s">
        <v>99</v>
      </c>
      <c r="AJ88" s="32" t="s">
        <v>99</v>
      </c>
      <c r="AK88">
        <v>42</v>
      </c>
      <c r="AL88" s="30" t="s">
        <v>94</v>
      </c>
      <c r="AM88" s="30" t="s">
        <v>94</v>
      </c>
      <c r="AN88" s="4" t="s">
        <v>94</v>
      </c>
    </row>
    <row r="89" spans="1:40">
      <c r="A89" t="s">
        <v>198</v>
      </c>
      <c r="B89" t="s">
        <v>88</v>
      </c>
      <c r="C89" t="s">
        <v>89</v>
      </c>
      <c r="D89" t="s">
        <v>131</v>
      </c>
      <c r="E89" t="s">
        <v>102</v>
      </c>
      <c r="F89" t="s">
        <v>92</v>
      </c>
      <c r="G89" s="32" t="s">
        <v>94</v>
      </c>
      <c r="H89" s="32" t="s">
        <v>94</v>
      </c>
      <c r="I89" s="32" t="s">
        <v>94</v>
      </c>
      <c r="J89" s="32" t="s">
        <v>94</v>
      </c>
      <c r="K89" s="32" t="s">
        <v>94</v>
      </c>
      <c r="L89" s="32" t="s">
        <v>94</v>
      </c>
      <c r="M89" s="32" t="s">
        <v>94</v>
      </c>
      <c r="N89" s="32" t="s">
        <v>94</v>
      </c>
      <c r="O89" s="32" t="s">
        <v>94</v>
      </c>
      <c r="P89" s="32">
        <v>1.1599999999999999</v>
      </c>
      <c r="Q89" s="32">
        <v>209.93299999999999</v>
      </c>
      <c r="R89" s="32" t="s">
        <v>94</v>
      </c>
      <c r="S89" s="32">
        <v>246.351</v>
      </c>
      <c r="T89" s="32" t="s">
        <v>94</v>
      </c>
      <c r="U89" s="32" t="s">
        <v>94</v>
      </c>
      <c r="V89" s="32">
        <v>0.12</v>
      </c>
      <c r="W89" s="32" t="s">
        <v>94</v>
      </c>
      <c r="X89" s="32" t="s">
        <v>94</v>
      </c>
      <c r="Y89" s="32" t="s">
        <v>94</v>
      </c>
      <c r="Z89" s="32" t="s">
        <v>94</v>
      </c>
      <c r="AA89" s="32" t="s">
        <v>94</v>
      </c>
      <c r="AB89" s="32" t="s">
        <v>94</v>
      </c>
      <c r="AC89" s="32" t="s">
        <v>94</v>
      </c>
      <c r="AD89" s="32" t="s">
        <v>94</v>
      </c>
      <c r="AE89" s="32" t="s">
        <v>94</v>
      </c>
      <c r="AF89" s="32" t="s">
        <v>94</v>
      </c>
      <c r="AG89" s="32" t="s">
        <v>94</v>
      </c>
      <c r="AH89" s="32" t="s">
        <v>94</v>
      </c>
      <c r="AI89" s="32" t="s">
        <v>94</v>
      </c>
      <c r="AJ89" s="32" t="s">
        <v>94</v>
      </c>
      <c r="AK89">
        <v>43</v>
      </c>
      <c r="AL89" s="30">
        <v>0.11</v>
      </c>
      <c r="AM89" s="30">
        <v>99.24</v>
      </c>
      <c r="AN89" s="4">
        <v>457.56400000000002</v>
      </c>
    </row>
    <row r="90" spans="1:40">
      <c r="A90" t="s">
        <v>198</v>
      </c>
      <c r="B90" t="s">
        <v>88</v>
      </c>
      <c r="C90" t="s">
        <v>89</v>
      </c>
      <c r="D90" t="s">
        <v>131</v>
      </c>
      <c r="E90" t="s">
        <v>102</v>
      </c>
      <c r="F90" t="s">
        <v>93</v>
      </c>
      <c r="G90" s="32" t="s">
        <v>94</v>
      </c>
      <c r="H90" s="32" t="s">
        <v>94</v>
      </c>
      <c r="I90" s="32" t="s">
        <v>94</v>
      </c>
      <c r="J90" s="32" t="s">
        <v>94</v>
      </c>
      <c r="K90" s="32" t="s">
        <v>94</v>
      </c>
      <c r="L90" s="32" t="s">
        <v>94</v>
      </c>
      <c r="M90" s="32" t="s">
        <v>94</v>
      </c>
      <c r="N90" s="32" t="s">
        <v>94</v>
      </c>
      <c r="O90" s="32" t="s">
        <v>94</v>
      </c>
      <c r="P90" s="32" t="s">
        <v>99</v>
      </c>
      <c r="Q90" s="32" t="s">
        <v>14</v>
      </c>
      <c r="R90" s="32" t="s">
        <v>94</v>
      </c>
      <c r="S90" s="32" t="s">
        <v>14</v>
      </c>
      <c r="T90" s="32" t="s">
        <v>94</v>
      </c>
      <c r="U90" s="32" t="s">
        <v>94</v>
      </c>
      <c r="V90" s="32" t="s">
        <v>14</v>
      </c>
      <c r="W90" s="32" t="s">
        <v>94</v>
      </c>
      <c r="X90" s="32" t="s">
        <v>94</v>
      </c>
      <c r="Y90" s="32" t="s">
        <v>94</v>
      </c>
      <c r="Z90" s="32" t="s">
        <v>94</v>
      </c>
      <c r="AA90" s="32" t="s">
        <v>94</v>
      </c>
      <c r="AB90" s="32" t="s">
        <v>94</v>
      </c>
      <c r="AC90" s="32" t="s">
        <v>94</v>
      </c>
      <c r="AD90" s="32" t="s">
        <v>94</v>
      </c>
      <c r="AE90" s="32" t="s">
        <v>94</v>
      </c>
      <c r="AF90" s="32" t="s">
        <v>94</v>
      </c>
      <c r="AG90" s="32" t="s">
        <v>94</v>
      </c>
      <c r="AH90" s="32" t="s">
        <v>94</v>
      </c>
      <c r="AI90" s="32" t="s">
        <v>94</v>
      </c>
      <c r="AJ90" s="32" t="s">
        <v>94</v>
      </c>
      <c r="AK90">
        <v>43</v>
      </c>
      <c r="AL90" s="30" t="s">
        <v>94</v>
      </c>
      <c r="AM90" s="30" t="s">
        <v>94</v>
      </c>
      <c r="AN90" s="4" t="s">
        <v>94</v>
      </c>
    </row>
    <row r="91" spans="1:40">
      <c r="A91" t="s">
        <v>198</v>
      </c>
      <c r="B91" t="s">
        <v>88</v>
      </c>
      <c r="C91" t="s">
        <v>89</v>
      </c>
      <c r="D91" t="s">
        <v>126</v>
      </c>
      <c r="E91" t="s">
        <v>120</v>
      </c>
      <c r="F91" t="s">
        <v>92</v>
      </c>
      <c r="G91" s="32">
        <v>15</v>
      </c>
      <c r="H91" s="32">
        <v>19</v>
      </c>
      <c r="I91" s="32">
        <v>8</v>
      </c>
      <c r="J91" s="32">
        <v>4</v>
      </c>
      <c r="K91" s="32">
        <v>2</v>
      </c>
      <c r="L91" s="32">
        <v>38</v>
      </c>
      <c r="M91" s="32">
        <v>38</v>
      </c>
      <c r="N91" s="32">
        <v>38</v>
      </c>
      <c r="O91" s="32" t="s">
        <v>94</v>
      </c>
      <c r="P91" s="32" t="s">
        <v>94</v>
      </c>
      <c r="Q91" s="32" t="s">
        <v>94</v>
      </c>
      <c r="R91" s="32" t="s">
        <v>94</v>
      </c>
      <c r="S91" s="32">
        <v>95</v>
      </c>
      <c r="T91" s="32" t="s">
        <v>94</v>
      </c>
      <c r="U91" s="32">
        <v>46.853999999999999</v>
      </c>
      <c r="V91" s="32">
        <v>14.015000000000001</v>
      </c>
      <c r="W91" s="32">
        <v>43.651000000000003</v>
      </c>
      <c r="X91" s="32">
        <v>28.832999999999998</v>
      </c>
      <c r="Y91" s="32">
        <v>10.67</v>
      </c>
      <c r="Z91" s="32">
        <v>47.48</v>
      </c>
      <c r="AA91" s="32">
        <v>1.68</v>
      </c>
      <c r="AB91" s="32">
        <v>0.33600000000000002</v>
      </c>
      <c r="AC91" s="32" t="s">
        <v>94</v>
      </c>
      <c r="AD91" s="32" t="s">
        <v>94</v>
      </c>
      <c r="AE91" s="32" t="s">
        <v>94</v>
      </c>
      <c r="AF91" s="32" t="s">
        <v>94</v>
      </c>
      <c r="AG91" s="32" t="s">
        <v>94</v>
      </c>
      <c r="AH91" s="32" t="s">
        <v>94</v>
      </c>
      <c r="AI91" s="32" t="s">
        <v>94</v>
      </c>
      <c r="AJ91" s="32" t="s">
        <v>94</v>
      </c>
      <c r="AK91">
        <v>44</v>
      </c>
      <c r="AL91" s="30">
        <v>0.11</v>
      </c>
      <c r="AM91" s="30">
        <v>99.35</v>
      </c>
      <c r="AN91" s="4">
        <v>450.51900000000001</v>
      </c>
    </row>
    <row r="92" spans="1:40">
      <c r="A92" t="s">
        <v>198</v>
      </c>
      <c r="B92" t="s">
        <v>88</v>
      </c>
      <c r="C92" t="s">
        <v>89</v>
      </c>
      <c r="D92" t="s">
        <v>126</v>
      </c>
      <c r="E92" t="s">
        <v>120</v>
      </c>
      <c r="F92" t="s">
        <v>93</v>
      </c>
      <c r="G92" s="32" t="s">
        <v>99</v>
      </c>
      <c r="H92" s="32" t="s">
        <v>99</v>
      </c>
      <c r="I92" s="32" t="s">
        <v>99</v>
      </c>
      <c r="J92" s="32" t="s">
        <v>99</v>
      </c>
      <c r="K92" s="32" t="s">
        <v>99</v>
      </c>
      <c r="L92" s="32" t="s">
        <v>99</v>
      </c>
      <c r="M92" s="32" t="s">
        <v>99</v>
      </c>
      <c r="N92" s="32" t="s">
        <v>99</v>
      </c>
      <c r="O92" s="32" t="s">
        <v>94</v>
      </c>
      <c r="P92" s="32" t="s">
        <v>94</v>
      </c>
      <c r="Q92" s="32" t="s">
        <v>94</v>
      </c>
      <c r="R92" s="32" t="s">
        <v>94</v>
      </c>
      <c r="S92" s="32" t="s">
        <v>99</v>
      </c>
      <c r="T92" s="32" t="s">
        <v>94</v>
      </c>
      <c r="U92" s="32" t="s">
        <v>17</v>
      </c>
      <c r="V92" s="32" t="s">
        <v>99</v>
      </c>
      <c r="W92" s="32" t="s">
        <v>99</v>
      </c>
      <c r="X92" s="32" t="s">
        <v>99</v>
      </c>
      <c r="Y92" s="32" t="s">
        <v>99</v>
      </c>
      <c r="Z92" s="32" t="s">
        <v>99</v>
      </c>
      <c r="AA92" s="32" t="s">
        <v>17</v>
      </c>
      <c r="AB92" s="32" t="s">
        <v>17</v>
      </c>
      <c r="AC92" s="32" t="s">
        <v>94</v>
      </c>
      <c r="AD92" s="32" t="s">
        <v>94</v>
      </c>
      <c r="AE92" s="32" t="s">
        <v>94</v>
      </c>
      <c r="AF92" s="32" t="s">
        <v>94</v>
      </c>
      <c r="AG92" s="32" t="s">
        <v>94</v>
      </c>
      <c r="AH92" s="32" t="s">
        <v>94</v>
      </c>
      <c r="AI92" s="32" t="s">
        <v>94</v>
      </c>
      <c r="AJ92" s="32" t="s">
        <v>94</v>
      </c>
      <c r="AK92">
        <v>44</v>
      </c>
      <c r="AL92" s="30" t="s">
        <v>94</v>
      </c>
      <c r="AM92" s="30" t="s">
        <v>94</v>
      </c>
      <c r="AN92" s="4" t="s">
        <v>94</v>
      </c>
    </row>
    <row r="93" spans="1:40">
      <c r="A93" t="s">
        <v>198</v>
      </c>
      <c r="B93" t="s">
        <v>88</v>
      </c>
      <c r="C93" t="s">
        <v>89</v>
      </c>
      <c r="D93" t="s">
        <v>199</v>
      </c>
      <c r="E93" t="s">
        <v>105</v>
      </c>
      <c r="F93" t="s">
        <v>92</v>
      </c>
      <c r="G93" s="32" t="s">
        <v>94</v>
      </c>
      <c r="H93" s="32" t="s">
        <v>94</v>
      </c>
      <c r="I93" s="32">
        <v>15</v>
      </c>
      <c r="J93" s="32">
        <v>137</v>
      </c>
      <c r="K93" s="32">
        <v>154</v>
      </c>
      <c r="L93" s="32">
        <v>72</v>
      </c>
      <c r="M93" s="32" t="s">
        <v>94</v>
      </c>
      <c r="N93" s="32" t="s">
        <v>94</v>
      </c>
      <c r="O93" s="32" t="s">
        <v>94</v>
      </c>
      <c r="P93" s="32" t="s">
        <v>94</v>
      </c>
      <c r="Q93" s="32">
        <v>4</v>
      </c>
      <c r="R93" s="32" t="s">
        <v>94</v>
      </c>
      <c r="S93" s="32" t="s">
        <v>94</v>
      </c>
      <c r="T93" s="32" t="s">
        <v>94</v>
      </c>
      <c r="U93" s="32" t="s">
        <v>94</v>
      </c>
      <c r="V93" s="32" t="s">
        <v>94</v>
      </c>
      <c r="W93" s="32" t="s">
        <v>94</v>
      </c>
      <c r="X93" s="32" t="s">
        <v>94</v>
      </c>
      <c r="Y93" s="32" t="s">
        <v>94</v>
      </c>
      <c r="Z93" s="32" t="s">
        <v>94</v>
      </c>
      <c r="AA93" s="32" t="s">
        <v>94</v>
      </c>
      <c r="AB93" s="32" t="s">
        <v>94</v>
      </c>
      <c r="AC93" s="32" t="s">
        <v>94</v>
      </c>
      <c r="AD93" s="32" t="s">
        <v>94</v>
      </c>
      <c r="AE93" s="32" t="s">
        <v>94</v>
      </c>
      <c r="AF93" s="32" t="s">
        <v>94</v>
      </c>
      <c r="AG93" s="32" t="s">
        <v>94</v>
      </c>
      <c r="AH93" s="32">
        <v>17.78</v>
      </c>
      <c r="AI93" s="32">
        <v>17.78</v>
      </c>
      <c r="AJ93" s="32">
        <v>0.5</v>
      </c>
      <c r="AK93">
        <v>45</v>
      </c>
      <c r="AL93" s="30">
        <v>0.1</v>
      </c>
      <c r="AM93" s="30">
        <v>99.45</v>
      </c>
      <c r="AN93" s="4">
        <v>418.06</v>
      </c>
    </row>
    <row r="94" spans="1:40">
      <c r="A94" t="s">
        <v>198</v>
      </c>
      <c r="B94" t="s">
        <v>88</v>
      </c>
      <c r="C94" t="s">
        <v>89</v>
      </c>
      <c r="D94" t="s">
        <v>199</v>
      </c>
      <c r="E94" t="s">
        <v>105</v>
      </c>
      <c r="F94" t="s">
        <v>93</v>
      </c>
      <c r="G94" s="32" t="s">
        <v>14</v>
      </c>
      <c r="H94" s="32" t="s">
        <v>94</v>
      </c>
      <c r="I94" s="32" t="s">
        <v>99</v>
      </c>
      <c r="J94" s="32" t="s">
        <v>14</v>
      </c>
      <c r="K94" s="32" t="s">
        <v>14</v>
      </c>
      <c r="L94" s="32" t="s">
        <v>14</v>
      </c>
      <c r="M94" s="32" t="s">
        <v>94</v>
      </c>
      <c r="N94" s="32" t="s">
        <v>94</v>
      </c>
      <c r="O94" s="32" t="s">
        <v>94</v>
      </c>
      <c r="P94" s="32" t="s">
        <v>94</v>
      </c>
      <c r="Q94" s="32" t="s">
        <v>14</v>
      </c>
      <c r="R94" s="32" t="s">
        <v>94</v>
      </c>
      <c r="S94" s="32" t="s">
        <v>14</v>
      </c>
      <c r="T94" s="32" t="s">
        <v>94</v>
      </c>
      <c r="U94" s="32" t="s">
        <v>94</v>
      </c>
      <c r="V94" s="32" t="s">
        <v>94</v>
      </c>
      <c r="W94" s="32" t="s">
        <v>94</v>
      </c>
      <c r="X94" s="32" t="s">
        <v>94</v>
      </c>
      <c r="Y94" s="32" t="s">
        <v>94</v>
      </c>
      <c r="Z94" s="32" t="s">
        <v>94</v>
      </c>
      <c r="AA94" s="32" t="s">
        <v>94</v>
      </c>
      <c r="AB94" s="32" t="s">
        <v>94</v>
      </c>
      <c r="AC94" s="32" t="s">
        <v>94</v>
      </c>
      <c r="AD94" s="32" t="s">
        <v>94</v>
      </c>
      <c r="AE94" s="32" t="s">
        <v>94</v>
      </c>
      <c r="AF94" s="32" t="s">
        <v>94</v>
      </c>
      <c r="AG94" s="32" t="s">
        <v>94</v>
      </c>
      <c r="AH94" s="32" t="s">
        <v>99</v>
      </c>
      <c r="AI94" s="32" t="s">
        <v>99</v>
      </c>
      <c r="AJ94" s="32" t="s">
        <v>99</v>
      </c>
      <c r="AK94">
        <v>45</v>
      </c>
      <c r="AL94" s="30" t="s">
        <v>94</v>
      </c>
      <c r="AM94" s="30" t="s">
        <v>94</v>
      </c>
      <c r="AN94" s="4" t="s">
        <v>94</v>
      </c>
    </row>
    <row r="95" spans="1:40">
      <c r="A95" t="s">
        <v>198</v>
      </c>
      <c r="B95" t="s">
        <v>88</v>
      </c>
      <c r="C95" t="s">
        <v>89</v>
      </c>
      <c r="D95" t="s">
        <v>95</v>
      </c>
      <c r="E95" t="s">
        <v>117</v>
      </c>
      <c r="F95" t="s">
        <v>92</v>
      </c>
      <c r="G95" s="32">
        <v>3.8010000000000002</v>
      </c>
      <c r="H95" s="32">
        <v>29.571000000000002</v>
      </c>
      <c r="I95" s="32">
        <v>25.957000000000001</v>
      </c>
      <c r="J95" s="32">
        <v>36.56</v>
      </c>
      <c r="K95" s="32">
        <v>9.68</v>
      </c>
      <c r="L95" s="32" t="s">
        <v>94</v>
      </c>
      <c r="M95" s="32" t="s">
        <v>94</v>
      </c>
      <c r="N95" s="32">
        <v>23.3</v>
      </c>
      <c r="O95" s="32">
        <v>8.1999999999999993</v>
      </c>
      <c r="P95" s="32" t="s">
        <v>94</v>
      </c>
      <c r="Q95" s="32" t="s">
        <v>94</v>
      </c>
      <c r="R95" s="32">
        <v>14</v>
      </c>
      <c r="S95" s="32" t="s">
        <v>94</v>
      </c>
      <c r="T95" s="32" t="s">
        <v>94</v>
      </c>
      <c r="U95" s="32">
        <v>23.5</v>
      </c>
      <c r="V95" s="32">
        <v>14.411</v>
      </c>
      <c r="W95" s="32">
        <v>61.093000000000004</v>
      </c>
      <c r="X95" s="32">
        <v>4.1959999999999997</v>
      </c>
      <c r="Y95" s="32">
        <v>21.949000000000002</v>
      </c>
      <c r="Z95" s="32">
        <v>27.568999999999999</v>
      </c>
      <c r="AA95" s="32" t="s">
        <v>94</v>
      </c>
      <c r="AB95" s="32" t="s">
        <v>94</v>
      </c>
      <c r="AC95" s="32" t="s">
        <v>94</v>
      </c>
      <c r="AD95" s="32" t="s">
        <v>94</v>
      </c>
      <c r="AE95" s="32" t="s">
        <v>94</v>
      </c>
      <c r="AF95" s="32" t="s">
        <v>94</v>
      </c>
      <c r="AG95" s="32" t="s">
        <v>94</v>
      </c>
      <c r="AH95" s="32" t="s">
        <v>94</v>
      </c>
      <c r="AI95" s="32" t="s">
        <v>94</v>
      </c>
      <c r="AJ95" s="32" t="s">
        <v>94</v>
      </c>
      <c r="AK95">
        <v>46</v>
      </c>
      <c r="AL95" s="30">
        <v>7.0000000000000007E-2</v>
      </c>
      <c r="AM95" s="30">
        <v>99.52</v>
      </c>
      <c r="AN95" s="4">
        <v>303.78699999999998</v>
      </c>
    </row>
    <row r="96" spans="1:40">
      <c r="A96" t="s">
        <v>198</v>
      </c>
      <c r="B96" t="s">
        <v>88</v>
      </c>
      <c r="C96" t="s">
        <v>89</v>
      </c>
      <c r="D96" t="s">
        <v>95</v>
      </c>
      <c r="E96" t="s">
        <v>117</v>
      </c>
      <c r="F96" t="s">
        <v>93</v>
      </c>
      <c r="G96" s="32" t="s">
        <v>14</v>
      </c>
      <c r="H96" s="32" t="s">
        <v>14</v>
      </c>
      <c r="I96" s="32" t="s">
        <v>14</v>
      </c>
      <c r="J96" s="32" t="s">
        <v>14</v>
      </c>
      <c r="K96" s="32" t="s">
        <v>14</v>
      </c>
      <c r="L96" s="32" t="s">
        <v>94</v>
      </c>
      <c r="M96" s="32" t="s">
        <v>94</v>
      </c>
      <c r="N96" s="32" t="s">
        <v>99</v>
      </c>
      <c r="O96" s="32" t="s">
        <v>99</v>
      </c>
      <c r="P96" s="32" t="s">
        <v>94</v>
      </c>
      <c r="Q96" s="32" t="s">
        <v>94</v>
      </c>
      <c r="R96" s="32" t="s">
        <v>99</v>
      </c>
      <c r="S96" s="32" t="s">
        <v>94</v>
      </c>
      <c r="T96" s="32" t="s">
        <v>94</v>
      </c>
      <c r="U96" s="32" t="s">
        <v>99</v>
      </c>
      <c r="V96" s="32" t="s">
        <v>14</v>
      </c>
      <c r="W96" s="32" t="s">
        <v>14</v>
      </c>
      <c r="X96" s="32" t="s">
        <v>14</v>
      </c>
      <c r="Y96" s="32" t="s">
        <v>14</v>
      </c>
      <c r="Z96" s="32" t="s">
        <v>14</v>
      </c>
      <c r="AA96" s="32" t="s">
        <v>94</v>
      </c>
      <c r="AB96" s="32" t="s">
        <v>94</v>
      </c>
      <c r="AC96" s="32" t="s">
        <v>94</v>
      </c>
      <c r="AD96" s="32" t="s">
        <v>94</v>
      </c>
      <c r="AE96" s="32" t="s">
        <v>94</v>
      </c>
      <c r="AF96" s="32" t="s">
        <v>94</v>
      </c>
      <c r="AG96" s="32" t="s">
        <v>94</v>
      </c>
      <c r="AH96" s="32" t="s">
        <v>94</v>
      </c>
      <c r="AI96" s="32" t="s">
        <v>94</v>
      </c>
      <c r="AJ96" s="32" t="s">
        <v>94</v>
      </c>
      <c r="AK96">
        <v>46</v>
      </c>
      <c r="AL96" s="30" t="s">
        <v>94</v>
      </c>
      <c r="AM96" s="30" t="s">
        <v>94</v>
      </c>
      <c r="AN96" s="4" t="s">
        <v>94</v>
      </c>
    </row>
    <row r="97" spans="1:40">
      <c r="A97" t="s">
        <v>198</v>
      </c>
      <c r="B97" t="s">
        <v>88</v>
      </c>
      <c r="C97" t="s">
        <v>89</v>
      </c>
      <c r="D97" t="s">
        <v>112</v>
      </c>
      <c r="E97" t="s">
        <v>96</v>
      </c>
      <c r="F97" t="s">
        <v>92</v>
      </c>
      <c r="G97" s="32" t="s">
        <v>94</v>
      </c>
      <c r="H97" s="32" t="s">
        <v>94</v>
      </c>
      <c r="I97" s="32">
        <v>16.88</v>
      </c>
      <c r="J97" s="32">
        <v>65.28</v>
      </c>
      <c r="K97" s="32" t="s">
        <v>94</v>
      </c>
      <c r="L97" s="32" t="s">
        <v>94</v>
      </c>
      <c r="M97" s="32">
        <v>208.27</v>
      </c>
      <c r="N97" s="32" t="s">
        <v>94</v>
      </c>
      <c r="O97" s="32" t="s">
        <v>94</v>
      </c>
      <c r="P97" s="32" t="s">
        <v>94</v>
      </c>
      <c r="Q97" s="32" t="s">
        <v>94</v>
      </c>
      <c r="R97" s="32" t="s">
        <v>94</v>
      </c>
      <c r="S97" s="32" t="s">
        <v>94</v>
      </c>
      <c r="T97" s="32" t="s">
        <v>94</v>
      </c>
      <c r="U97" s="32" t="s">
        <v>94</v>
      </c>
      <c r="V97" s="32" t="s">
        <v>94</v>
      </c>
      <c r="W97" s="32" t="s">
        <v>94</v>
      </c>
      <c r="X97" s="32" t="s">
        <v>94</v>
      </c>
      <c r="Y97" s="32" t="s">
        <v>94</v>
      </c>
      <c r="Z97" s="32" t="s">
        <v>94</v>
      </c>
      <c r="AA97" s="32" t="s">
        <v>94</v>
      </c>
      <c r="AB97" s="32" t="s">
        <v>94</v>
      </c>
      <c r="AC97" s="32" t="s">
        <v>94</v>
      </c>
      <c r="AD97" s="32" t="s">
        <v>94</v>
      </c>
      <c r="AE97" s="32" t="s">
        <v>94</v>
      </c>
      <c r="AF97" s="32" t="s">
        <v>94</v>
      </c>
      <c r="AG97" s="32" t="s">
        <v>94</v>
      </c>
      <c r="AH97" s="32" t="s">
        <v>94</v>
      </c>
      <c r="AI97" s="32" t="s">
        <v>94</v>
      </c>
      <c r="AJ97" s="32" t="s">
        <v>94</v>
      </c>
      <c r="AK97">
        <v>47</v>
      </c>
      <c r="AL97" s="30">
        <v>7.0000000000000007E-2</v>
      </c>
      <c r="AM97" s="30">
        <v>99.59</v>
      </c>
      <c r="AN97" s="4">
        <v>290.43</v>
      </c>
    </row>
    <row r="98" spans="1:40">
      <c r="A98" t="s">
        <v>198</v>
      </c>
      <c r="B98" t="s">
        <v>88</v>
      </c>
      <c r="C98" t="s">
        <v>89</v>
      </c>
      <c r="D98" t="s">
        <v>112</v>
      </c>
      <c r="E98" t="s">
        <v>96</v>
      </c>
      <c r="F98" t="s">
        <v>93</v>
      </c>
      <c r="G98" s="32" t="s">
        <v>17</v>
      </c>
      <c r="H98" s="32" t="s">
        <v>17</v>
      </c>
      <c r="I98" s="32" t="s">
        <v>34</v>
      </c>
      <c r="J98" s="32" t="s">
        <v>34</v>
      </c>
      <c r="K98" s="32" t="s">
        <v>17</v>
      </c>
      <c r="L98" s="32" t="s">
        <v>17</v>
      </c>
      <c r="M98" s="32" t="s">
        <v>34</v>
      </c>
      <c r="N98" s="32" t="s">
        <v>94</v>
      </c>
      <c r="O98" s="32" t="s">
        <v>94</v>
      </c>
      <c r="P98" s="32" t="s">
        <v>94</v>
      </c>
      <c r="Q98" s="32" t="s">
        <v>94</v>
      </c>
      <c r="R98" s="32" t="s">
        <v>94</v>
      </c>
      <c r="S98" s="32" t="s">
        <v>94</v>
      </c>
      <c r="T98" s="32" t="s">
        <v>94</v>
      </c>
      <c r="U98" s="32" t="s">
        <v>94</v>
      </c>
      <c r="V98" s="32" t="s">
        <v>94</v>
      </c>
      <c r="W98" s="32" t="s">
        <v>94</v>
      </c>
      <c r="X98" s="32" t="s">
        <v>94</v>
      </c>
      <c r="Y98" s="32" t="s">
        <v>94</v>
      </c>
      <c r="Z98" s="32" t="s">
        <v>94</v>
      </c>
      <c r="AA98" s="32" t="s">
        <v>94</v>
      </c>
      <c r="AB98" s="32" t="s">
        <v>94</v>
      </c>
      <c r="AC98" s="32" t="s">
        <v>94</v>
      </c>
      <c r="AD98" s="32" t="s">
        <v>94</v>
      </c>
      <c r="AE98" s="32" t="s">
        <v>94</v>
      </c>
      <c r="AF98" s="32" t="s">
        <v>94</v>
      </c>
      <c r="AG98" s="32" t="s">
        <v>94</v>
      </c>
      <c r="AH98" s="32" t="s">
        <v>94</v>
      </c>
      <c r="AI98" s="32" t="s">
        <v>94</v>
      </c>
      <c r="AJ98" s="32" t="s">
        <v>94</v>
      </c>
      <c r="AK98">
        <v>47</v>
      </c>
      <c r="AL98" s="30" t="s">
        <v>94</v>
      </c>
      <c r="AM98" s="30" t="s">
        <v>94</v>
      </c>
      <c r="AN98" s="4" t="s">
        <v>94</v>
      </c>
    </row>
    <row r="99" spans="1:40">
      <c r="A99" t="s">
        <v>198</v>
      </c>
      <c r="B99" t="s">
        <v>88</v>
      </c>
      <c r="C99" t="s">
        <v>89</v>
      </c>
      <c r="D99" t="s">
        <v>138</v>
      </c>
      <c r="E99" t="s">
        <v>96</v>
      </c>
      <c r="F99" t="s">
        <v>92</v>
      </c>
      <c r="G99" s="32" t="s">
        <v>94</v>
      </c>
      <c r="H99" s="32" t="s">
        <v>94</v>
      </c>
      <c r="I99" s="32" t="s">
        <v>94</v>
      </c>
      <c r="J99" s="32" t="s">
        <v>94</v>
      </c>
      <c r="K99" s="32" t="s">
        <v>94</v>
      </c>
      <c r="L99" s="32" t="s">
        <v>94</v>
      </c>
      <c r="M99" s="32" t="s">
        <v>94</v>
      </c>
      <c r="N99" s="32" t="s">
        <v>94</v>
      </c>
      <c r="O99" s="32" t="s">
        <v>94</v>
      </c>
      <c r="P99" s="32" t="s">
        <v>94</v>
      </c>
      <c r="Q99" s="32" t="s">
        <v>94</v>
      </c>
      <c r="R99" s="32">
        <v>1.1399999999999999</v>
      </c>
      <c r="S99" s="32" t="s">
        <v>94</v>
      </c>
      <c r="T99" s="32" t="s">
        <v>94</v>
      </c>
      <c r="U99" s="32" t="s">
        <v>94</v>
      </c>
      <c r="V99" s="32" t="s">
        <v>94</v>
      </c>
      <c r="W99" s="32" t="s">
        <v>94</v>
      </c>
      <c r="X99" s="32" t="s">
        <v>94</v>
      </c>
      <c r="Y99" s="32" t="s">
        <v>94</v>
      </c>
      <c r="Z99" s="32" t="s">
        <v>94</v>
      </c>
      <c r="AA99" s="32">
        <v>284.21100000000001</v>
      </c>
      <c r="AB99" s="32" t="s">
        <v>94</v>
      </c>
      <c r="AC99" s="32" t="s">
        <v>94</v>
      </c>
      <c r="AD99" s="32" t="s">
        <v>94</v>
      </c>
      <c r="AE99" s="32" t="s">
        <v>94</v>
      </c>
      <c r="AF99" s="32" t="s">
        <v>94</v>
      </c>
      <c r="AG99" s="32" t="s">
        <v>94</v>
      </c>
      <c r="AH99" s="32" t="s">
        <v>94</v>
      </c>
      <c r="AI99" s="32" t="s">
        <v>94</v>
      </c>
      <c r="AJ99" s="32" t="s">
        <v>94</v>
      </c>
      <c r="AK99">
        <v>48</v>
      </c>
      <c r="AL99" s="30">
        <v>7.0000000000000007E-2</v>
      </c>
      <c r="AM99" s="30">
        <v>99.66</v>
      </c>
      <c r="AN99" s="4">
        <v>285.351</v>
      </c>
    </row>
    <row r="100" spans="1:40">
      <c r="A100" t="s">
        <v>198</v>
      </c>
      <c r="B100" t="s">
        <v>88</v>
      </c>
      <c r="C100" t="s">
        <v>89</v>
      </c>
      <c r="D100" t="s">
        <v>138</v>
      </c>
      <c r="E100" t="s">
        <v>96</v>
      </c>
      <c r="F100" t="s">
        <v>93</v>
      </c>
      <c r="G100" s="32" t="s">
        <v>94</v>
      </c>
      <c r="H100" s="32" t="s">
        <v>94</v>
      </c>
      <c r="I100" s="32" t="s">
        <v>94</v>
      </c>
      <c r="J100" s="32" t="s">
        <v>94</v>
      </c>
      <c r="K100" s="32" t="s">
        <v>94</v>
      </c>
      <c r="L100" s="32" t="s">
        <v>94</v>
      </c>
      <c r="M100" s="32" t="s">
        <v>94</v>
      </c>
      <c r="N100" s="32" t="s">
        <v>94</v>
      </c>
      <c r="O100" s="32" t="s">
        <v>94</v>
      </c>
      <c r="P100" s="32" t="s">
        <v>94</v>
      </c>
      <c r="Q100" s="32" t="s">
        <v>94</v>
      </c>
      <c r="R100" s="32" t="s">
        <v>99</v>
      </c>
      <c r="S100" s="32" t="s">
        <v>94</v>
      </c>
      <c r="T100" s="32" t="s">
        <v>94</v>
      </c>
      <c r="U100" s="32" t="s">
        <v>94</v>
      </c>
      <c r="V100" s="32" t="s">
        <v>94</v>
      </c>
      <c r="W100" s="32" t="s">
        <v>94</v>
      </c>
      <c r="X100" s="32" t="s">
        <v>94</v>
      </c>
      <c r="Y100" s="32" t="s">
        <v>94</v>
      </c>
      <c r="Z100" s="32" t="s">
        <v>94</v>
      </c>
      <c r="AA100" s="32" t="s">
        <v>99</v>
      </c>
      <c r="AB100" s="32" t="s">
        <v>94</v>
      </c>
      <c r="AC100" s="32" t="s">
        <v>94</v>
      </c>
      <c r="AD100" s="32" t="s">
        <v>94</v>
      </c>
      <c r="AE100" s="32" t="s">
        <v>94</v>
      </c>
      <c r="AF100" s="32" t="s">
        <v>94</v>
      </c>
      <c r="AG100" s="32" t="s">
        <v>94</v>
      </c>
      <c r="AH100" s="32" t="s">
        <v>94</v>
      </c>
      <c r="AI100" s="32" t="s">
        <v>94</v>
      </c>
      <c r="AJ100" s="32" t="s">
        <v>94</v>
      </c>
      <c r="AK100">
        <v>48</v>
      </c>
      <c r="AL100" s="30" t="s">
        <v>94</v>
      </c>
      <c r="AM100" s="30" t="s">
        <v>94</v>
      </c>
      <c r="AN100" s="4" t="s">
        <v>94</v>
      </c>
    </row>
    <row r="101" spans="1:40">
      <c r="A101" t="s">
        <v>198</v>
      </c>
      <c r="B101" t="s">
        <v>88</v>
      </c>
      <c r="C101" t="s">
        <v>89</v>
      </c>
      <c r="D101" t="s">
        <v>135</v>
      </c>
      <c r="E101" t="s">
        <v>98</v>
      </c>
      <c r="F101" t="s">
        <v>92</v>
      </c>
      <c r="G101" s="32" t="s">
        <v>94</v>
      </c>
      <c r="H101" s="32">
        <v>1</v>
      </c>
      <c r="I101" s="32" t="s">
        <v>94</v>
      </c>
      <c r="J101" s="32" t="s">
        <v>94</v>
      </c>
      <c r="K101" s="32" t="s">
        <v>94</v>
      </c>
      <c r="L101" s="32">
        <v>11.724</v>
      </c>
      <c r="M101" s="32">
        <v>8.6999999999999993</v>
      </c>
      <c r="N101" s="32">
        <v>1</v>
      </c>
      <c r="O101" s="32">
        <v>24.5</v>
      </c>
      <c r="P101" s="32">
        <v>29.151</v>
      </c>
      <c r="Q101" s="32">
        <v>17.646999999999998</v>
      </c>
      <c r="R101" s="32" t="s">
        <v>94</v>
      </c>
      <c r="S101" s="32">
        <v>7.4219999999999997</v>
      </c>
      <c r="T101" s="32" t="s">
        <v>94</v>
      </c>
      <c r="U101" s="32">
        <v>5.5810000000000004</v>
      </c>
      <c r="V101" s="32">
        <v>1.68</v>
      </c>
      <c r="W101" s="32">
        <v>7.0469999999999997</v>
      </c>
      <c r="X101" s="32" t="s">
        <v>94</v>
      </c>
      <c r="Y101" s="32">
        <v>63.994</v>
      </c>
      <c r="Z101" s="32" t="s">
        <v>94</v>
      </c>
      <c r="AA101" s="32" t="s">
        <v>94</v>
      </c>
      <c r="AB101" s="32" t="s">
        <v>94</v>
      </c>
      <c r="AC101" s="32" t="s">
        <v>94</v>
      </c>
      <c r="AD101" s="32" t="s">
        <v>94</v>
      </c>
      <c r="AE101" s="32" t="s">
        <v>94</v>
      </c>
      <c r="AF101" s="32" t="s">
        <v>94</v>
      </c>
      <c r="AG101" s="32" t="s">
        <v>94</v>
      </c>
      <c r="AH101" s="32" t="s">
        <v>94</v>
      </c>
      <c r="AI101" s="32" t="s">
        <v>94</v>
      </c>
      <c r="AJ101" s="32" t="s">
        <v>94</v>
      </c>
      <c r="AK101">
        <v>49</v>
      </c>
      <c r="AL101" s="30">
        <v>0.04</v>
      </c>
      <c r="AM101" s="30">
        <v>99.7</v>
      </c>
      <c r="AN101" s="4">
        <v>179.446</v>
      </c>
    </row>
    <row r="102" spans="1:40">
      <c r="A102" t="s">
        <v>198</v>
      </c>
      <c r="B102" t="s">
        <v>88</v>
      </c>
      <c r="C102" t="s">
        <v>89</v>
      </c>
      <c r="D102" t="s">
        <v>135</v>
      </c>
      <c r="E102" t="s">
        <v>98</v>
      </c>
      <c r="F102" t="s">
        <v>93</v>
      </c>
      <c r="G102" s="32" t="s">
        <v>14</v>
      </c>
      <c r="H102" s="32" t="s">
        <v>14</v>
      </c>
      <c r="I102" s="32" t="s">
        <v>14</v>
      </c>
      <c r="J102" s="32" t="s">
        <v>14</v>
      </c>
      <c r="K102" s="32" t="s">
        <v>94</v>
      </c>
      <c r="L102" s="32" t="s">
        <v>14</v>
      </c>
      <c r="M102" s="32" t="s">
        <v>14</v>
      </c>
      <c r="N102" s="32" t="s">
        <v>14</v>
      </c>
      <c r="O102" s="32" t="s">
        <v>99</v>
      </c>
      <c r="P102" s="32" t="s">
        <v>99</v>
      </c>
      <c r="Q102" s="32" t="s">
        <v>99</v>
      </c>
      <c r="R102" s="32" t="s">
        <v>94</v>
      </c>
      <c r="S102" s="32" t="s">
        <v>14</v>
      </c>
      <c r="T102" s="32" t="s">
        <v>14</v>
      </c>
      <c r="U102" s="32" t="s">
        <v>99</v>
      </c>
      <c r="V102" s="32" t="s">
        <v>99</v>
      </c>
      <c r="W102" s="32" t="s">
        <v>99</v>
      </c>
      <c r="X102" s="32" t="s">
        <v>94</v>
      </c>
      <c r="Y102" s="32" t="s">
        <v>99</v>
      </c>
      <c r="Z102" s="32" t="s">
        <v>94</v>
      </c>
      <c r="AA102" s="32" t="s">
        <v>94</v>
      </c>
      <c r="AB102" s="32" t="s">
        <v>14</v>
      </c>
      <c r="AC102" s="32" t="s">
        <v>94</v>
      </c>
      <c r="AD102" s="32" t="s">
        <v>94</v>
      </c>
      <c r="AE102" s="32" t="s">
        <v>94</v>
      </c>
      <c r="AF102" s="32" t="s">
        <v>94</v>
      </c>
      <c r="AG102" s="32" t="s">
        <v>94</v>
      </c>
      <c r="AH102" s="32" t="s">
        <v>94</v>
      </c>
      <c r="AI102" s="32" t="s">
        <v>94</v>
      </c>
      <c r="AJ102" s="32" t="s">
        <v>94</v>
      </c>
      <c r="AK102">
        <v>49</v>
      </c>
      <c r="AL102" s="30" t="s">
        <v>94</v>
      </c>
      <c r="AM102" s="30" t="s">
        <v>94</v>
      </c>
      <c r="AN102" s="4" t="s">
        <v>94</v>
      </c>
    </row>
    <row r="103" spans="1:40">
      <c r="A103" t="s">
        <v>198</v>
      </c>
      <c r="B103" t="s">
        <v>88</v>
      </c>
      <c r="C103" t="s">
        <v>106</v>
      </c>
      <c r="D103" t="s">
        <v>157</v>
      </c>
      <c r="E103" t="s">
        <v>119</v>
      </c>
      <c r="F103" t="s">
        <v>92</v>
      </c>
      <c r="G103" s="32" t="s">
        <v>94</v>
      </c>
      <c r="H103" s="32" t="s">
        <v>94</v>
      </c>
      <c r="I103" s="32" t="s">
        <v>94</v>
      </c>
      <c r="J103" s="32" t="s">
        <v>94</v>
      </c>
      <c r="K103" s="32">
        <v>36</v>
      </c>
      <c r="L103" s="32">
        <v>48</v>
      </c>
      <c r="M103" s="32" t="s">
        <v>94</v>
      </c>
      <c r="N103" s="32">
        <v>43</v>
      </c>
      <c r="O103" s="32" t="s">
        <v>94</v>
      </c>
      <c r="P103" s="32" t="s">
        <v>94</v>
      </c>
      <c r="Q103" s="32" t="s">
        <v>94</v>
      </c>
      <c r="R103" s="32" t="s">
        <v>94</v>
      </c>
      <c r="S103" s="32" t="s">
        <v>94</v>
      </c>
      <c r="T103" s="32" t="s">
        <v>94</v>
      </c>
      <c r="U103" s="32" t="s">
        <v>94</v>
      </c>
      <c r="V103" s="32" t="s">
        <v>94</v>
      </c>
      <c r="W103" s="32" t="s">
        <v>94</v>
      </c>
      <c r="X103" s="32" t="s">
        <v>94</v>
      </c>
      <c r="Y103" s="32" t="s">
        <v>94</v>
      </c>
      <c r="Z103" s="32" t="s">
        <v>94</v>
      </c>
      <c r="AA103" s="32" t="s">
        <v>94</v>
      </c>
      <c r="AB103" s="32" t="s">
        <v>94</v>
      </c>
      <c r="AC103" s="32" t="s">
        <v>94</v>
      </c>
      <c r="AD103" s="32" t="s">
        <v>94</v>
      </c>
      <c r="AE103" s="32" t="s">
        <v>94</v>
      </c>
      <c r="AF103" s="32" t="s">
        <v>94</v>
      </c>
      <c r="AG103" s="32" t="s">
        <v>94</v>
      </c>
      <c r="AH103" s="32" t="s">
        <v>94</v>
      </c>
      <c r="AI103" s="32" t="s">
        <v>94</v>
      </c>
      <c r="AJ103" s="32" t="s">
        <v>94</v>
      </c>
      <c r="AK103">
        <v>50</v>
      </c>
      <c r="AL103" s="30">
        <v>0.03</v>
      </c>
      <c r="AM103" s="30">
        <v>99.73</v>
      </c>
      <c r="AN103" s="4">
        <v>127</v>
      </c>
    </row>
    <row r="104" spans="1:40">
      <c r="A104" t="s">
        <v>198</v>
      </c>
      <c r="B104" t="s">
        <v>88</v>
      </c>
      <c r="C104" t="s">
        <v>106</v>
      </c>
      <c r="D104" t="s">
        <v>157</v>
      </c>
      <c r="E104" t="s">
        <v>119</v>
      </c>
      <c r="F104" t="s">
        <v>93</v>
      </c>
      <c r="G104" s="32" t="s">
        <v>94</v>
      </c>
      <c r="H104" s="32" t="s">
        <v>94</v>
      </c>
      <c r="I104" s="32" t="s">
        <v>94</v>
      </c>
      <c r="J104" s="32" t="s">
        <v>94</v>
      </c>
      <c r="K104" s="32" t="s">
        <v>99</v>
      </c>
      <c r="L104" s="32" t="s">
        <v>99</v>
      </c>
      <c r="M104" s="32" t="s">
        <v>94</v>
      </c>
      <c r="N104" s="32" t="s">
        <v>99</v>
      </c>
      <c r="O104" s="32" t="s">
        <v>94</v>
      </c>
      <c r="P104" s="32" t="s">
        <v>94</v>
      </c>
      <c r="Q104" s="32" t="s">
        <v>94</v>
      </c>
      <c r="R104" s="32" t="s">
        <v>94</v>
      </c>
      <c r="S104" s="32" t="s">
        <v>94</v>
      </c>
      <c r="T104" s="32" t="s">
        <v>94</v>
      </c>
      <c r="U104" s="32" t="s">
        <v>94</v>
      </c>
      <c r="V104" s="32" t="s">
        <v>94</v>
      </c>
      <c r="W104" s="32" t="s">
        <v>94</v>
      </c>
      <c r="X104" s="32" t="s">
        <v>94</v>
      </c>
      <c r="Y104" s="32" t="s">
        <v>94</v>
      </c>
      <c r="Z104" s="32" t="s">
        <v>94</v>
      </c>
      <c r="AA104" s="32" t="s">
        <v>94</v>
      </c>
      <c r="AB104" s="32" t="s">
        <v>94</v>
      </c>
      <c r="AC104" s="32" t="s">
        <v>94</v>
      </c>
      <c r="AD104" s="32" t="s">
        <v>94</v>
      </c>
      <c r="AE104" s="32" t="s">
        <v>94</v>
      </c>
      <c r="AF104" s="32" t="s">
        <v>94</v>
      </c>
      <c r="AG104" s="32" t="s">
        <v>94</v>
      </c>
      <c r="AH104" s="32" t="s">
        <v>94</v>
      </c>
      <c r="AI104" s="32" t="s">
        <v>94</v>
      </c>
      <c r="AJ104" s="32" t="s">
        <v>94</v>
      </c>
      <c r="AK104">
        <v>50</v>
      </c>
      <c r="AL104" s="30" t="s">
        <v>94</v>
      </c>
      <c r="AM104" s="30" t="s">
        <v>94</v>
      </c>
      <c r="AN104" s="4" t="s">
        <v>94</v>
      </c>
    </row>
    <row r="105" spans="1:40">
      <c r="A105" t="s">
        <v>198</v>
      </c>
      <c r="B105" t="s">
        <v>88</v>
      </c>
      <c r="C105" t="s">
        <v>89</v>
      </c>
      <c r="D105" t="s">
        <v>97</v>
      </c>
      <c r="E105" t="s">
        <v>105</v>
      </c>
      <c r="F105" t="s">
        <v>92</v>
      </c>
      <c r="G105" s="32" t="s">
        <v>94</v>
      </c>
      <c r="H105" s="32" t="s">
        <v>94</v>
      </c>
      <c r="I105" s="32">
        <v>24.42</v>
      </c>
      <c r="J105" s="32" t="s">
        <v>94</v>
      </c>
      <c r="K105" s="32" t="s">
        <v>94</v>
      </c>
      <c r="L105" s="32" t="s">
        <v>94</v>
      </c>
      <c r="M105" s="32">
        <v>18.756</v>
      </c>
      <c r="N105" s="32">
        <v>5.1740000000000004</v>
      </c>
      <c r="O105" s="32">
        <v>1.0880000000000001</v>
      </c>
      <c r="P105" s="32" t="s">
        <v>94</v>
      </c>
      <c r="Q105" s="32" t="s">
        <v>94</v>
      </c>
      <c r="R105" s="32">
        <v>5.87</v>
      </c>
      <c r="S105" s="32">
        <v>26.419</v>
      </c>
      <c r="T105" s="32">
        <v>21.786000000000001</v>
      </c>
      <c r="U105" s="32">
        <v>0.42499999999999999</v>
      </c>
      <c r="V105" s="32" t="s">
        <v>94</v>
      </c>
      <c r="W105" s="32" t="s">
        <v>94</v>
      </c>
      <c r="X105" s="32">
        <v>5.1779999999999999</v>
      </c>
      <c r="Y105" s="32" t="s">
        <v>94</v>
      </c>
      <c r="Z105" s="32">
        <v>2.8260000000000001</v>
      </c>
      <c r="AA105" s="32" t="s">
        <v>94</v>
      </c>
      <c r="AB105" s="32" t="s">
        <v>94</v>
      </c>
      <c r="AC105" s="32" t="s">
        <v>94</v>
      </c>
      <c r="AD105" s="32" t="s">
        <v>94</v>
      </c>
      <c r="AE105" s="32" t="s">
        <v>94</v>
      </c>
      <c r="AF105" s="32" t="s">
        <v>94</v>
      </c>
      <c r="AG105" s="32" t="s">
        <v>94</v>
      </c>
      <c r="AH105" s="32">
        <v>4.9349999999999996</v>
      </c>
      <c r="AI105" s="32">
        <v>4.9349999999999996</v>
      </c>
      <c r="AJ105" s="32">
        <v>3.29</v>
      </c>
      <c r="AK105">
        <v>51</v>
      </c>
      <c r="AL105" s="30">
        <v>0.03</v>
      </c>
      <c r="AM105" s="30">
        <v>99.76</v>
      </c>
      <c r="AN105" s="4">
        <v>125.102</v>
      </c>
    </row>
    <row r="106" spans="1:40">
      <c r="A106" t="s">
        <v>198</v>
      </c>
      <c r="B106" t="s">
        <v>88</v>
      </c>
      <c r="C106" t="s">
        <v>89</v>
      </c>
      <c r="D106" t="s">
        <v>97</v>
      </c>
      <c r="E106" t="s">
        <v>105</v>
      </c>
      <c r="F106" t="s">
        <v>93</v>
      </c>
      <c r="G106" s="32" t="s">
        <v>94</v>
      </c>
      <c r="H106" s="32" t="s">
        <v>94</v>
      </c>
      <c r="I106" s="32" t="s">
        <v>14</v>
      </c>
      <c r="J106" s="32" t="s">
        <v>94</v>
      </c>
      <c r="K106" s="32" t="s">
        <v>94</v>
      </c>
      <c r="L106" s="32" t="s">
        <v>17</v>
      </c>
      <c r="M106" s="32" t="s">
        <v>34</v>
      </c>
      <c r="N106" s="32" t="s">
        <v>39</v>
      </c>
      <c r="O106" s="32" t="s">
        <v>39</v>
      </c>
      <c r="P106" s="32" t="s">
        <v>17</v>
      </c>
      <c r="Q106" s="32" t="s">
        <v>17</v>
      </c>
      <c r="R106" s="32" t="s">
        <v>39</v>
      </c>
      <c r="S106" s="32" t="s">
        <v>39</v>
      </c>
      <c r="T106" s="32" t="s">
        <v>39</v>
      </c>
      <c r="U106" s="32" t="s">
        <v>39</v>
      </c>
      <c r="V106" s="32" t="s">
        <v>17</v>
      </c>
      <c r="W106" s="32" t="s">
        <v>17</v>
      </c>
      <c r="X106" s="32" t="s">
        <v>39</v>
      </c>
      <c r="Y106" s="32" t="s">
        <v>17</v>
      </c>
      <c r="Z106" s="32" t="s">
        <v>39</v>
      </c>
      <c r="AA106" s="32" t="s">
        <v>17</v>
      </c>
      <c r="AB106" s="32" t="s">
        <v>17</v>
      </c>
      <c r="AC106" s="32" t="s">
        <v>17</v>
      </c>
      <c r="AD106" s="32" t="s">
        <v>17</v>
      </c>
      <c r="AE106" s="32" t="s">
        <v>17</v>
      </c>
      <c r="AF106" s="32" t="s">
        <v>17</v>
      </c>
      <c r="AG106" s="32" t="s">
        <v>94</v>
      </c>
      <c r="AH106" s="32" t="s">
        <v>17</v>
      </c>
      <c r="AI106" s="32" t="s">
        <v>17</v>
      </c>
      <c r="AJ106" s="32" t="s">
        <v>99</v>
      </c>
      <c r="AK106">
        <v>51</v>
      </c>
      <c r="AL106" s="30" t="s">
        <v>94</v>
      </c>
      <c r="AM106" s="30" t="s">
        <v>94</v>
      </c>
      <c r="AN106" s="4" t="s">
        <v>94</v>
      </c>
    </row>
    <row r="107" spans="1:40">
      <c r="A107" t="s">
        <v>198</v>
      </c>
      <c r="B107" t="s">
        <v>88</v>
      </c>
      <c r="C107" t="s">
        <v>89</v>
      </c>
      <c r="D107" t="s">
        <v>138</v>
      </c>
      <c r="E107" t="s">
        <v>117</v>
      </c>
      <c r="F107" t="s">
        <v>92</v>
      </c>
      <c r="G107" s="32" t="s">
        <v>94</v>
      </c>
      <c r="H107" s="32" t="s">
        <v>94</v>
      </c>
      <c r="I107" s="32" t="s">
        <v>94</v>
      </c>
      <c r="J107" s="32" t="s">
        <v>94</v>
      </c>
      <c r="K107" s="32" t="s">
        <v>94</v>
      </c>
      <c r="L107" s="32" t="s">
        <v>94</v>
      </c>
      <c r="M107" s="32" t="s">
        <v>94</v>
      </c>
      <c r="N107" s="32" t="s">
        <v>94</v>
      </c>
      <c r="O107" s="32" t="s">
        <v>94</v>
      </c>
      <c r="P107" s="32" t="s">
        <v>94</v>
      </c>
      <c r="Q107" s="32" t="s">
        <v>94</v>
      </c>
      <c r="R107" s="32">
        <v>0.22600000000000001</v>
      </c>
      <c r="S107" s="32">
        <v>1.6E-2</v>
      </c>
      <c r="T107" s="32" t="s">
        <v>94</v>
      </c>
      <c r="U107" s="32">
        <v>3.29</v>
      </c>
      <c r="V107" s="32" t="s">
        <v>94</v>
      </c>
      <c r="W107" s="32">
        <v>1.607</v>
      </c>
      <c r="X107" s="32">
        <v>7.65</v>
      </c>
      <c r="Y107" s="32" t="s">
        <v>94</v>
      </c>
      <c r="Z107" s="32" t="s">
        <v>94</v>
      </c>
      <c r="AA107" s="32">
        <v>7.173</v>
      </c>
      <c r="AB107" s="32">
        <v>5.0960000000000001</v>
      </c>
      <c r="AC107" s="32">
        <v>1.591</v>
      </c>
      <c r="AD107" s="32">
        <v>1.8540000000000001</v>
      </c>
      <c r="AE107" s="32">
        <v>0.77</v>
      </c>
      <c r="AF107" s="32">
        <v>2.0009999999999999</v>
      </c>
      <c r="AG107" s="32">
        <v>19.795999999999999</v>
      </c>
      <c r="AH107" s="32">
        <v>3.67</v>
      </c>
      <c r="AI107" s="32">
        <v>26.164999999999999</v>
      </c>
      <c r="AJ107" s="32">
        <v>32.119</v>
      </c>
      <c r="AK107">
        <v>52</v>
      </c>
      <c r="AL107" s="30">
        <v>0.03</v>
      </c>
      <c r="AM107" s="30">
        <v>99.79</v>
      </c>
      <c r="AN107" s="4">
        <v>113.024</v>
      </c>
    </row>
    <row r="108" spans="1:40">
      <c r="A108" t="s">
        <v>198</v>
      </c>
      <c r="B108" t="s">
        <v>88</v>
      </c>
      <c r="C108" t="s">
        <v>89</v>
      </c>
      <c r="D108" t="s">
        <v>138</v>
      </c>
      <c r="E108" t="s">
        <v>117</v>
      </c>
      <c r="F108" t="s">
        <v>93</v>
      </c>
      <c r="G108" s="32" t="s">
        <v>94</v>
      </c>
      <c r="H108" s="32" t="s">
        <v>94</v>
      </c>
      <c r="I108" s="32" t="s">
        <v>94</v>
      </c>
      <c r="J108" s="32" t="s">
        <v>94</v>
      </c>
      <c r="K108" s="32" t="s">
        <v>94</v>
      </c>
      <c r="L108" s="32" t="s">
        <v>94</v>
      </c>
      <c r="M108" s="32" t="s">
        <v>94</v>
      </c>
      <c r="N108" s="32" t="s">
        <v>94</v>
      </c>
      <c r="O108" s="32" t="s">
        <v>94</v>
      </c>
      <c r="P108" s="32" t="s">
        <v>94</v>
      </c>
      <c r="Q108" s="32" t="s">
        <v>94</v>
      </c>
      <c r="R108" s="32" t="s">
        <v>99</v>
      </c>
      <c r="S108" s="32" t="s">
        <v>99</v>
      </c>
      <c r="T108" s="32" t="s">
        <v>94</v>
      </c>
      <c r="U108" s="32" t="s">
        <v>99</v>
      </c>
      <c r="V108" s="32" t="s">
        <v>94</v>
      </c>
      <c r="W108" s="32" t="s">
        <v>99</v>
      </c>
      <c r="X108" s="32" t="s">
        <v>99</v>
      </c>
      <c r="Y108" s="32" t="s">
        <v>94</v>
      </c>
      <c r="Z108" s="32" t="s">
        <v>94</v>
      </c>
      <c r="AA108" s="32" t="s">
        <v>99</v>
      </c>
      <c r="AB108" s="32" t="s">
        <v>99</v>
      </c>
      <c r="AC108" s="32" t="s">
        <v>99</v>
      </c>
      <c r="AD108" s="32" t="s">
        <v>99</v>
      </c>
      <c r="AE108" s="32" t="s">
        <v>99</v>
      </c>
      <c r="AF108" s="32" t="s">
        <v>99</v>
      </c>
      <c r="AG108" s="32" t="s">
        <v>99</v>
      </c>
      <c r="AH108" s="32" t="s">
        <v>99</v>
      </c>
      <c r="AI108" s="32" t="s">
        <v>99</v>
      </c>
      <c r="AJ108" s="32" t="s">
        <v>99</v>
      </c>
      <c r="AK108">
        <v>52</v>
      </c>
      <c r="AL108" s="30" t="s">
        <v>94</v>
      </c>
      <c r="AM108" s="30" t="s">
        <v>94</v>
      </c>
      <c r="AN108" s="4" t="s">
        <v>94</v>
      </c>
    </row>
    <row r="109" spans="1:40">
      <c r="A109" t="s">
        <v>198</v>
      </c>
      <c r="B109" t="s">
        <v>88</v>
      </c>
      <c r="C109" t="s">
        <v>89</v>
      </c>
      <c r="D109" t="s">
        <v>100</v>
      </c>
      <c r="E109" t="s">
        <v>101</v>
      </c>
      <c r="F109" t="s">
        <v>92</v>
      </c>
      <c r="G109" s="32" t="s">
        <v>94</v>
      </c>
      <c r="H109" s="32" t="s">
        <v>94</v>
      </c>
      <c r="I109" s="32" t="s">
        <v>94</v>
      </c>
      <c r="J109" s="32" t="s">
        <v>94</v>
      </c>
      <c r="K109" s="32" t="s">
        <v>94</v>
      </c>
      <c r="L109" s="32" t="s">
        <v>94</v>
      </c>
      <c r="M109" s="32" t="s">
        <v>94</v>
      </c>
      <c r="N109" s="32" t="s">
        <v>94</v>
      </c>
      <c r="O109" s="32" t="s">
        <v>94</v>
      </c>
      <c r="P109" s="32" t="s">
        <v>94</v>
      </c>
      <c r="Q109" s="32" t="s">
        <v>94</v>
      </c>
      <c r="R109" s="32">
        <v>3.7</v>
      </c>
      <c r="S109" s="32" t="s">
        <v>94</v>
      </c>
      <c r="T109" s="32" t="s">
        <v>94</v>
      </c>
      <c r="U109" s="32">
        <v>0.02</v>
      </c>
      <c r="V109" s="32" t="s">
        <v>94</v>
      </c>
      <c r="W109" s="32">
        <v>0.105</v>
      </c>
      <c r="X109" s="32">
        <v>0.92400000000000004</v>
      </c>
      <c r="Y109" s="32">
        <v>2.3140000000000001</v>
      </c>
      <c r="Z109" s="32">
        <v>0.621</v>
      </c>
      <c r="AA109" s="32">
        <v>1.3</v>
      </c>
      <c r="AB109" s="32" t="s">
        <v>94</v>
      </c>
      <c r="AC109" s="32" t="s">
        <v>94</v>
      </c>
      <c r="AD109" s="32">
        <v>4.97</v>
      </c>
      <c r="AE109" s="32">
        <v>19.41</v>
      </c>
      <c r="AF109" s="32">
        <v>15.242000000000001</v>
      </c>
      <c r="AG109" s="32">
        <v>1.919</v>
      </c>
      <c r="AH109" s="32">
        <v>24</v>
      </c>
      <c r="AI109" s="32">
        <v>13</v>
      </c>
      <c r="AJ109" s="32">
        <v>13.571999999999999</v>
      </c>
      <c r="AK109">
        <v>53</v>
      </c>
      <c r="AL109" s="30">
        <v>0.02</v>
      </c>
      <c r="AM109" s="30">
        <v>99.81</v>
      </c>
      <c r="AN109" s="4">
        <v>101.09699999999999</v>
      </c>
    </row>
    <row r="110" spans="1:40">
      <c r="A110" t="s">
        <v>198</v>
      </c>
      <c r="B110" t="s">
        <v>88</v>
      </c>
      <c r="C110" t="s">
        <v>89</v>
      </c>
      <c r="D110" t="s">
        <v>100</v>
      </c>
      <c r="E110" t="s">
        <v>101</v>
      </c>
      <c r="F110" t="s">
        <v>93</v>
      </c>
      <c r="G110" s="32" t="s">
        <v>94</v>
      </c>
      <c r="H110" s="32" t="s">
        <v>94</v>
      </c>
      <c r="I110" s="32" t="s">
        <v>94</v>
      </c>
      <c r="J110" s="32" t="s">
        <v>94</v>
      </c>
      <c r="K110" s="32" t="s">
        <v>94</v>
      </c>
      <c r="L110" s="32" t="s">
        <v>94</v>
      </c>
      <c r="M110" s="32" t="s">
        <v>94</v>
      </c>
      <c r="N110" s="32" t="s">
        <v>94</v>
      </c>
      <c r="O110" s="32" t="s">
        <v>94</v>
      </c>
      <c r="P110" s="32" t="s">
        <v>94</v>
      </c>
      <c r="Q110" s="32" t="s">
        <v>94</v>
      </c>
      <c r="R110" s="32" t="s">
        <v>99</v>
      </c>
      <c r="S110" s="32" t="s">
        <v>94</v>
      </c>
      <c r="T110" s="32" t="s">
        <v>94</v>
      </c>
      <c r="U110" s="32" t="s">
        <v>99</v>
      </c>
      <c r="V110" s="32" t="s">
        <v>94</v>
      </c>
      <c r="W110" s="32" t="s">
        <v>99</v>
      </c>
      <c r="X110" s="32" t="s">
        <v>99</v>
      </c>
      <c r="Y110" s="32" t="s">
        <v>99</v>
      </c>
      <c r="Z110" s="32" t="s">
        <v>99</v>
      </c>
      <c r="AA110" s="32" t="s">
        <v>99</v>
      </c>
      <c r="AB110" s="32" t="s">
        <v>94</v>
      </c>
      <c r="AC110" s="32" t="s">
        <v>94</v>
      </c>
      <c r="AD110" s="32" t="s">
        <v>99</v>
      </c>
      <c r="AE110" s="32" t="s">
        <v>99</v>
      </c>
      <c r="AF110" s="32" t="s">
        <v>14</v>
      </c>
      <c r="AG110" s="32" t="s">
        <v>99</v>
      </c>
      <c r="AH110" s="32" t="s">
        <v>99</v>
      </c>
      <c r="AI110" s="32" t="s">
        <v>14</v>
      </c>
      <c r="AJ110" s="32" t="s">
        <v>34</v>
      </c>
      <c r="AK110">
        <v>53</v>
      </c>
      <c r="AL110" s="30" t="s">
        <v>94</v>
      </c>
      <c r="AM110" s="30" t="s">
        <v>94</v>
      </c>
      <c r="AN110" s="4" t="s">
        <v>94</v>
      </c>
    </row>
    <row r="111" spans="1:40">
      <c r="A111" t="s">
        <v>198</v>
      </c>
      <c r="B111" t="s">
        <v>88</v>
      </c>
      <c r="C111" t="s">
        <v>89</v>
      </c>
      <c r="D111" t="s">
        <v>155</v>
      </c>
      <c r="E111" t="s">
        <v>104</v>
      </c>
      <c r="F111" t="s">
        <v>92</v>
      </c>
      <c r="G111" s="32" t="s">
        <v>94</v>
      </c>
      <c r="H111" s="32" t="s">
        <v>94</v>
      </c>
      <c r="I111" s="32" t="s">
        <v>94</v>
      </c>
      <c r="J111" s="32" t="s">
        <v>94</v>
      </c>
      <c r="K111" s="32" t="s">
        <v>94</v>
      </c>
      <c r="L111" s="32">
        <v>0.17</v>
      </c>
      <c r="M111" s="32">
        <v>0.38</v>
      </c>
      <c r="N111" s="32" t="s">
        <v>94</v>
      </c>
      <c r="O111" s="32" t="s">
        <v>94</v>
      </c>
      <c r="P111" s="32">
        <v>5.83</v>
      </c>
      <c r="Q111" s="32">
        <v>22.09</v>
      </c>
      <c r="R111" s="32">
        <v>0.64</v>
      </c>
      <c r="S111" s="32">
        <v>0.14000000000000001</v>
      </c>
      <c r="T111" s="32">
        <v>2.89</v>
      </c>
      <c r="U111" s="32">
        <v>6.71</v>
      </c>
      <c r="V111" s="32">
        <v>40</v>
      </c>
      <c r="W111" s="32">
        <v>0.31</v>
      </c>
      <c r="X111" s="32">
        <v>3.77</v>
      </c>
      <c r="Y111" s="32" t="s">
        <v>94</v>
      </c>
      <c r="Z111" s="32" t="s">
        <v>94</v>
      </c>
      <c r="AA111" s="32" t="s">
        <v>94</v>
      </c>
      <c r="AB111" s="32" t="s">
        <v>94</v>
      </c>
      <c r="AC111" s="32" t="s">
        <v>94</v>
      </c>
      <c r="AD111" s="32" t="s">
        <v>94</v>
      </c>
      <c r="AE111" s="32" t="s">
        <v>94</v>
      </c>
      <c r="AF111" s="32" t="s">
        <v>94</v>
      </c>
      <c r="AG111" s="32" t="s">
        <v>94</v>
      </c>
      <c r="AH111" s="32" t="s">
        <v>94</v>
      </c>
      <c r="AI111" s="32" t="s">
        <v>94</v>
      </c>
      <c r="AJ111" s="32">
        <v>9.3689999999999998</v>
      </c>
      <c r="AK111">
        <v>54</v>
      </c>
      <c r="AL111" s="30">
        <v>0.02</v>
      </c>
      <c r="AM111" s="30">
        <v>99.83</v>
      </c>
      <c r="AN111" s="4">
        <v>92.299000000000007</v>
      </c>
    </row>
    <row r="112" spans="1:40">
      <c r="A112" t="s">
        <v>198</v>
      </c>
      <c r="B112" t="s">
        <v>88</v>
      </c>
      <c r="C112" t="s">
        <v>89</v>
      </c>
      <c r="D112" t="s">
        <v>155</v>
      </c>
      <c r="E112" t="s">
        <v>104</v>
      </c>
      <c r="F112" t="s">
        <v>93</v>
      </c>
      <c r="G112" s="32" t="s">
        <v>94</v>
      </c>
      <c r="H112" s="32" t="s">
        <v>94</v>
      </c>
      <c r="I112" s="32" t="s">
        <v>14</v>
      </c>
      <c r="J112" s="32" t="s">
        <v>94</v>
      </c>
      <c r="K112" s="32" t="s">
        <v>94</v>
      </c>
      <c r="L112" s="32" t="s">
        <v>14</v>
      </c>
      <c r="M112" s="32" t="s">
        <v>14</v>
      </c>
      <c r="N112" s="32" t="s">
        <v>14</v>
      </c>
      <c r="O112" s="32" t="s">
        <v>94</v>
      </c>
      <c r="P112" s="32" t="s">
        <v>34</v>
      </c>
      <c r="Q112" s="32" t="s">
        <v>34</v>
      </c>
      <c r="R112" s="32" t="s">
        <v>14</v>
      </c>
      <c r="S112" s="32" t="s">
        <v>14</v>
      </c>
      <c r="T112" s="32" t="s">
        <v>34</v>
      </c>
      <c r="U112" s="32" t="s">
        <v>34</v>
      </c>
      <c r="V112" s="32" t="s">
        <v>99</v>
      </c>
      <c r="W112" s="32" t="s">
        <v>34</v>
      </c>
      <c r="X112" s="32" t="s">
        <v>34</v>
      </c>
      <c r="Y112" s="32" t="s">
        <v>94</v>
      </c>
      <c r="Z112" s="32" t="s">
        <v>94</v>
      </c>
      <c r="AA112" s="32" t="s">
        <v>94</v>
      </c>
      <c r="AB112" s="32" t="s">
        <v>94</v>
      </c>
      <c r="AC112" s="32" t="s">
        <v>94</v>
      </c>
      <c r="AD112" s="32" t="s">
        <v>94</v>
      </c>
      <c r="AE112" s="32" t="s">
        <v>94</v>
      </c>
      <c r="AF112" s="32" t="s">
        <v>94</v>
      </c>
      <c r="AG112" s="32" t="s">
        <v>94</v>
      </c>
      <c r="AH112" s="32" t="s">
        <v>94</v>
      </c>
      <c r="AI112" s="32" t="s">
        <v>94</v>
      </c>
      <c r="AJ112" s="32" t="s">
        <v>99</v>
      </c>
      <c r="AK112">
        <v>54</v>
      </c>
      <c r="AL112" s="30" t="s">
        <v>94</v>
      </c>
      <c r="AM112" s="30" t="s">
        <v>94</v>
      </c>
      <c r="AN112" s="4" t="s">
        <v>94</v>
      </c>
    </row>
    <row r="113" spans="1:40">
      <c r="A113" t="s">
        <v>198</v>
      </c>
      <c r="B113" t="s">
        <v>88</v>
      </c>
      <c r="C113" t="s">
        <v>89</v>
      </c>
      <c r="D113" t="s">
        <v>135</v>
      </c>
      <c r="E113" t="s">
        <v>120</v>
      </c>
      <c r="F113" t="s">
        <v>92</v>
      </c>
      <c r="G113" s="32">
        <v>15</v>
      </c>
      <c r="H113" s="32">
        <v>1</v>
      </c>
      <c r="I113" s="32" t="s">
        <v>94</v>
      </c>
      <c r="J113" s="32">
        <v>1</v>
      </c>
      <c r="K113" s="32">
        <v>1</v>
      </c>
      <c r="L113" s="32">
        <v>5.6</v>
      </c>
      <c r="M113" s="32">
        <v>4</v>
      </c>
      <c r="N113" s="32" t="s">
        <v>94</v>
      </c>
      <c r="O113" s="32" t="s">
        <v>94</v>
      </c>
      <c r="P113" s="32" t="s">
        <v>94</v>
      </c>
      <c r="Q113" s="32">
        <v>23.829000000000001</v>
      </c>
      <c r="R113" s="32" t="s">
        <v>94</v>
      </c>
      <c r="S113" s="32">
        <v>3.2</v>
      </c>
      <c r="T113" s="32">
        <v>8</v>
      </c>
      <c r="U113" s="32">
        <v>3.548</v>
      </c>
      <c r="V113" s="32">
        <v>23.449000000000002</v>
      </c>
      <c r="W113" s="32">
        <v>0.126</v>
      </c>
      <c r="X113" s="32" t="s">
        <v>94</v>
      </c>
      <c r="Y113" s="32" t="s">
        <v>94</v>
      </c>
      <c r="Z113" s="32" t="s">
        <v>94</v>
      </c>
      <c r="AA113" s="32" t="s">
        <v>94</v>
      </c>
      <c r="AB113" s="32" t="s">
        <v>94</v>
      </c>
      <c r="AC113" s="32" t="s">
        <v>94</v>
      </c>
      <c r="AD113" s="32" t="s">
        <v>94</v>
      </c>
      <c r="AE113" s="32" t="s">
        <v>94</v>
      </c>
      <c r="AF113" s="32" t="s">
        <v>94</v>
      </c>
      <c r="AG113" s="32" t="s">
        <v>94</v>
      </c>
      <c r="AH113" s="32" t="s">
        <v>94</v>
      </c>
      <c r="AI113" s="32" t="s">
        <v>94</v>
      </c>
      <c r="AJ113" s="32" t="s">
        <v>94</v>
      </c>
      <c r="AK113">
        <v>55</v>
      </c>
      <c r="AL113" s="30">
        <v>0.02</v>
      </c>
      <c r="AM113" s="30">
        <v>99.86</v>
      </c>
      <c r="AN113" s="4">
        <v>89.751999999999995</v>
      </c>
    </row>
    <row r="114" spans="1:40">
      <c r="A114" t="s">
        <v>198</v>
      </c>
      <c r="B114" t="s">
        <v>88</v>
      </c>
      <c r="C114" t="s">
        <v>89</v>
      </c>
      <c r="D114" t="s">
        <v>135</v>
      </c>
      <c r="E114" t="s">
        <v>120</v>
      </c>
      <c r="F114" t="s">
        <v>93</v>
      </c>
      <c r="G114" s="32" t="s">
        <v>14</v>
      </c>
      <c r="H114" s="32" t="s">
        <v>14</v>
      </c>
      <c r="I114" s="32" t="s">
        <v>14</v>
      </c>
      <c r="J114" s="32" t="s">
        <v>14</v>
      </c>
      <c r="K114" s="32" t="s">
        <v>99</v>
      </c>
      <c r="L114" s="32" t="s">
        <v>14</v>
      </c>
      <c r="M114" s="32" t="s">
        <v>14</v>
      </c>
      <c r="N114" s="32" t="s">
        <v>14</v>
      </c>
      <c r="O114" s="32" t="s">
        <v>94</v>
      </c>
      <c r="P114" s="32" t="s">
        <v>94</v>
      </c>
      <c r="Q114" s="32" t="s">
        <v>99</v>
      </c>
      <c r="R114" s="32" t="s">
        <v>94</v>
      </c>
      <c r="S114" s="32" t="s">
        <v>14</v>
      </c>
      <c r="T114" s="32" t="s">
        <v>34</v>
      </c>
      <c r="U114" s="32" t="s">
        <v>99</v>
      </c>
      <c r="V114" s="32" t="s">
        <v>99</v>
      </c>
      <c r="W114" s="32" t="s">
        <v>99</v>
      </c>
      <c r="X114" s="32" t="s">
        <v>94</v>
      </c>
      <c r="Y114" s="32" t="s">
        <v>94</v>
      </c>
      <c r="Z114" s="32" t="s">
        <v>94</v>
      </c>
      <c r="AA114" s="32" t="s">
        <v>94</v>
      </c>
      <c r="AB114" s="32" t="s">
        <v>14</v>
      </c>
      <c r="AC114" s="32" t="s">
        <v>94</v>
      </c>
      <c r="AD114" s="32" t="s">
        <v>94</v>
      </c>
      <c r="AE114" s="32" t="s">
        <v>94</v>
      </c>
      <c r="AF114" s="32" t="s">
        <v>94</v>
      </c>
      <c r="AG114" s="32" t="s">
        <v>94</v>
      </c>
      <c r="AH114" s="32" t="s">
        <v>94</v>
      </c>
      <c r="AI114" s="32" t="s">
        <v>94</v>
      </c>
      <c r="AJ114" s="32" t="s">
        <v>94</v>
      </c>
      <c r="AK114">
        <v>55</v>
      </c>
      <c r="AL114" s="30" t="s">
        <v>94</v>
      </c>
      <c r="AM114" s="30" t="s">
        <v>94</v>
      </c>
      <c r="AN114" s="4" t="s">
        <v>94</v>
      </c>
    </row>
    <row r="115" spans="1:40">
      <c r="A115" t="s">
        <v>198</v>
      </c>
      <c r="B115" t="s">
        <v>88</v>
      </c>
      <c r="C115" t="s">
        <v>89</v>
      </c>
      <c r="D115" t="s">
        <v>131</v>
      </c>
      <c r="E115" t="s">
        <v>105</v>
      </c>
      <c r="F115" t="s">
        <v>92</v>
      </c>
      <c r="G115" s="32" t="s">
        <v>94</v>
      </c>
      <c r="H115" s="32" t="s">
        <v>94</v>
      </c>
      <c r="I115" s="32">
        <v>1</v>
      </c>
      <c r="J115" s="32">
        <v>31</v>
      </c>
      <c r="K115" s="32">
        <v>5</v>
      </c>
      <c r="L115" s="32">
        <v>8.6</v>
      </c>
      <c r="M115" s="32">
        <v>27.8</v>
      </c>
      <c r="N115" s="32" t="s">
        <v>94</v>
      </c>
      <c r="O115" s="32" t="s">
        <v>94</v>
      </c>
      <c r="P115" s="32" t="s">
        <v>94</v>
      </c>
      <c r="Q115" s="32" t="s">
        <v>94</v>
      </c>
      <c r="R115" s="32" t="s">
        <v>94</v>
      </c>
      <c r="S115" s="32" t="s">
        <v>94</v>
      </c>
      <c r="T115" s="32" t="s">
        <v>94</v>
      </c>
      <c r="U115" s="32" t="s">
        <v>94</v>
      </c>
      <c r="V115" s="32" t="s">
        <v>94</v>
      </c>
      <c r="W115" s="32" t="s">
        <v>94</v>
      </c>
      <c r="X115" s="32" t="s">
        <v>94</v>
      </c>
      <c r="Y115" s="32" t="s">
        <v>94</v>
      </c>
      <c r="Z115" s="32" t="s">
        <v>94</v>
      </c>
      <c r="AA115" s="32" t="s">
        <v>94</v>
      </c>
      <c r="AB115" s="32" t="s">
        <v>94</v>
      </c>
      <c r="AC115" s="32" t="s">
        <v>94</v>
      </c>
      <c r="AD115" s="32" t="s">
        <v>94</v>
      </c>
      <c r="AE115" s="32" t="s">
        <v>94</v>
      </c>
      <c r="AF115" s="32" t="s">
        <v>94</v>
      </c>
      <c r="AG115" s="32" t="s">
        <v>94</v>
      </c>
      <c r="AH115" s="32" t="s">
        <v>94</v>
      </c>
      <c r="AI115" s="32" t="s">
        <v>94</v>
      </c>
      <c r="AJ115" s="32" t="s">
        <v>94</v>
      </c>
      <c r="AK115">
        <v>56</v>
      </c>
      <c r="AL115" s="30">
        <v>0.02</v>
      </c>
      <c r="AM115" s="30">
        <v>99.87</v>
      </c>
      <c r="AN115" s="4">
        <v>73.400000000000006</v>
      </c>
    </row>
    <row r="116" spans="1:40">
      <c r="A116" t="s">
        <v>198</v>
      </c>
      <c r="B116" t="s">
        <v>88</v>
      </c>
      <c r="C116" t="s">
        <v>89</v>
      </c>
      <c r="D116" t="s">
        <v>131</v>
      </c>
      <c r="E116" t="s">
        <v>105</v>
      </c>
      <c r="F116" t="s">
        <v>93</v>
      </c>
      <c r="G116" s="32" t="s">
        <v>14</v>
      </c>
      <c r="H116" s="32" t="s">
        <v>94</v>
      </c>
      <c r="I116" s="32" t="s">
        <v>14</v>
      </c>
      <c r="J116" s="32" t="s">
        <v>14</v>
      </c>
      <c r="K116" s="32" t="s">
        <v>14</v>
      </c>
      <c r="L116" s="32" t="s">
        <v>14</v>
      </c>
      <c r="M116" s="32" t="s">
        <v>14</v>
      </c>
      <c r="N116" s="32" t="s">
        <v>94</v>
      </c>
      <c r="O116" s="32" t="s">
        <v>94</v>
      </c>
      <c r="P116" s="32" t="s">
        <v>94</v>
      </c>
      <c r="Q116" s="32" t="s">
        <v>94</v>
      </c>
      <c r="R116" s="32" t="s">
        <v>94</v>
      </c>
      <c r="S116" s="32" t="s">
        <v>94</v>
      </c>
      <c r="T116" s="32" t="s">
        <v>94</v>
      </c>
      <c r="U116" s="32" t="s">
        <v>94</v>
      </c>
      <c r="V116" s="32" t="s">
        <v>94</v>
      </c>
      <c r="W116" s="32" t="s">
        <v>94</v>
      </c>
      <c r="X116" s="32" t="s">
        <v>94</v>
      </c>
      <c r="Y116" s="32" t="s">
        <v>94</v>
      </c>
      <c r="Z116" s="32" t="s">
        <v>94</v>
      </c>
      <c r="AA116" s="32" t="s">
        <v>94</v>
      </c>
      <c r="AB116" s="32" t="s">
        <v>94</v>
      </c>
      <c r="AC116" s="32" t="s">
        <v>94</v>
      </c>
      <c r="AD116" s="32" t="s">
        <v>94</v>
      </c>
      <c r="AE116" s="32" t="s">
        <v>94</v>
      </c>
      <c r="AF116" s="32" t="s">
        <v>94</v>
      </c>
      <c r="AG116" s="32" t="s">
        <v>94</v>
      </c>
      <c r="AH116" s="32" t="s">
        <v>94</v>
      </c>
      <c r="AI116" s="32" t="s">
        <v>94</v>
      </c>
      <c r="AJ116" s="32" t="s">
        <v>94</v>
      </c>
      <c r="AK116">
        <v>56</v>
      </c>
      <c r="AL116" s="30" t="s">
        <v>94</v>
      </c>
      <c r="AM116" s="30" t="s">
        <v>94</v>
      </c>
      <c r="AN116" s="4" t="s">
        <v>94</v>
      </c>
    </row>
    <row r="117" spans="1:40">
      <c r="A117" t="s">
        <v>198</v>
      </c>
      <c r="B117" t="s">
        <v>88</v>
      </c>
      <c r="C117" t="s">
        <v>89</v>
      </c>
      <c r="D117" t="s">
        <v>111</v>
      </c>
      <c r="E117" t="s">
        <v>105</v>
      </c>
      <c r="F117" t="s">
        <v>92</v>
      </c>
      <c r="G117" s="32" t="s">
        <v>94</v>
      </c>
      <c r="H117" s="32" t="s">
        <v>94</v>
      </c>
      <c r="I117" s="32" t="s">
        <v>94</v>
      </c>
      <c r="J117" s="32" t="s">
        <v>94</v>
      </c>
      <c r="K117" s="32" t="s">
        <v>94</v>
      </c>
      <c r="L117" s="32">
        <v>11.85</v>
      </c>
      <c r="M117" s="32">
        <v>17.350000000000001</v>
      </c>
      <c r="N117" s="32">
        <v>2.9</v>
      </c>
      <c r="O117" s="32">
        <v>2.33</v>
      </c>
      <c r="P117" s="32">
        <v>22.94</v>
      </c>
      <c r="Q117" s="32" t="s">
        <v>94</v>
      </c>
      <c r="R117" s="32" t="s">
        <v>94</v>
      </c>
      <c r="S117" s="32" t="s">
        <v>94</v>
      </c>
      <c r="T117" s="32" t="s">
        <v>94</v>
      </c>
      <c r="U117" s="32" t="s">
        <v>94</v>
      </c>
      <c r="V117" s="32" t="s">
        <v>94</v>
      </c>
      <c r="W117" s="32" t="s">
        <v>94</v>
      </c>
      <c r="X117" s="32" t="s">
        <v>94</v>
      </c>
      <c r="Y117" s="32" t="s">
        <v>94</v>
      </c>
      <c r="Z117" s="32" t="s">
        <v>94</v>
      </c>
      <c r="AA117" s="32" t="s">
        <v>94</v>
      </c>
      <c r="AB117" s="32" t="s">
        <v>94</v>
      </c>
      <c r="AC117" s="32" t="s">
        <v>94</v>
      </c>
      <c r="AD117" s="32" t="s">
        <v>94</v>
      </c>
      <c r="AE117" s="32" t="s">
        <v>94</v>
      </c>
      <c r="AF117" s="32" t="s">
        <v>94</v>
      </c>
      <c r="AG117" s="32" t="s">
        <v>94</v>
      </c>
      <c r="AH117" s="32" t="s">
        <v>94</v>
      </c>
      <c r="AI117" s="32" t="s">
        <v>94</v>
      </c>
      <c r="AJ117" s="32" t="s">
        <v>94</v>
      </c>
      <c r="AK117">
        <v>57</v>
      </c>
      <c r="AL117" s="30">
        <v>0.01</v>
      </c>
      <c r="AM117" s="30">
        <v>99.89</v>
      </c>
      <c r="AN117" s="4">
        <v>57.37</v>
      </c>
    </row>
    <row r="118" spans="1:40">
      <c r="A118" t="s">
        <v>198</v>
      </c>
      <c r="B118" t="s">
        <v>88</v>
      </c>
      <c r="C118" t="s">
        <v>89</v>
      </c>
      <c r="D118" t="s">
        <v>111</v>
      </c>
      <c r="E118" t="s">
        <v>105</v>
      </c>
      <c r="F118" t="s">
        <v>93</v>
      </c>
      <c r="G118" s="32" t="s">
        <v>94</v>
      </c>
      <c r="H118" s="32" t="s">
        <v>94</v>
      </c>
      <c r="I118" s="32" t="s">
        <v>94</v>
      </c>
      <c r="J118" s="32" t="s">
        <v>94</v>
      </c>
      <c r="K118" s="32" t="s">
        <v>94</v>
      </c>
      <c r="L118" s="32" t="s">
        <v>14</v>
      </c>
      <c r="M118" s="32" t="s">
        <v>14</v>
      </c>
      <c r="N118" s="32" t="s">
        <v>34</v>
      </c>
      <c r="O118" s="32" t="s">
        <v>34</v>
      </c>
      <c r="P118" s="32" t="s">
        <v>34</v>
      </c>
      <c r="Q118" s="32" t="s">
        <v>94</v>
      </c>
      <c r="R118" s="32" t="s">
        <v>94</v>
      </c>
      <c r="S118" s="32" t="s">
        <v>94</v>
      </c>
      <c r="T118" s="32" t="s">
        <v>94</v>
      </c>
      <c r="U118" s="32" t="s">
        <v>94</v>
      </c>
      <c r="V118" s="32" t="s">
        <v>94</v>
      </c>
      <c r="W118" s="32" t="s">
        <v>94</v>
      </c>
      <c r="X118" s="32" t="s">
        <v>94</v>
      </c>
      <c r="Y118" s="32" t="s">
        <v>94</v>
      </c>
      <c r="Z118" s="32" t="s">
        <v>94</v>
      </c>
      <c r="AA118" s="32" t="s">
        <v>94</v>
      </c>
      <c r="AB118" s="32" t="s">
        <v>94</v>
      </c>
      <c r="AC118" s="32" t="s">
        <v>94</v>
      </c>
      <c r="AD118" s="32" t="s">
        <v>94</v>
      </c>
      <c r="AE118" s="32" t="s">
        <v>94</v>
      </c>
      <c r="AF118" s="32" t="s">
        <v>94</v>
      </c>
      <c r="AG118" s="32" t="s">
        <v>94</v>
      </c>
      <c r="AH118" s="32" t="s">
        <v>94</v>
      </c>
      <c r="AI118" s="32" t="s">
        <v>94</v>
      </c>
      <c r="AJ118" s="32" t="s">
        <v>94</v>
      </c>
      <c r="AK118">
        <v>57</v>
      </c>
      <c r="AL118" s="30" t="s">
        <v>94</v>
      </c>
      <c r="AM118" s="30" t="s">
        <v>94</v>
      </c>
      <c r="AN118" s="4" t="s">
        <v>94</v>
      </c>
    </row>
    <row r="119" spans="1:40">
      <c r="A119" t="s">
        <v>198</v>
      </c>
      <c r="B119" t="s">
        <v>88</v>
      </c>
      <c r="C119" t="s">
        <v>89</v>
      </c>
      <c r="D119" t="s">
        <v>155</v>
      </c>
      <c r="E119" t="s">
        <v>102</v>
      </c>
      <c r="F119" t="s">
        <v>92</v>
      </c>
      <c r="G119" s="32" t="s">
        <v>94</v>
      </c>
      <c r="H119" s="32" t="s">
        <v>94</v>
      </c>
      <c r="I119" s="32" t="s">
        <v>94</v>
      </c>
      <c r="J119" s="32" t="s">
        <v>94</v>
      </c>
      <c r="K119" s="32" t="s">
        <v>94</v>
      </c>
      <c r="L119" s="32" t="s">
        <v>94</v>
      </c>
      <c r="M119" s="32" t="s">
        <v>94</v>
      </c>
      <c r="N119" s="32" t="s">
        <v>94</v>
      </c>
      <c r="O119" s="32" t="s">
        <v>94</v>
      </c>
      <c r="P119" s="32" t="s">
        <v>94</v>
      </c>
      <c r="Q119" s="32" t="s">
        <v>94</v>
      </c>
      <c r="R119" s="32" t="s">
        <v>94</v>
      </c>
      <c r="S119" s="32" t="s">
        <v>94</v>
      </c>
      <c r="T119" s="32" t="s">
        <v>94</v>
      </c>
      <c r="U119" s="32" t="s">
        <v>94</v>
      </c>
      <c r="V119" s="32" t="s">
        <v>94</v>
      </c>
      <c r="W119" s="32" t="s">
        <v>94</v>
      </c>
      <c r="X119" s="32" t="s">
        <v>94</v>
      </c>
      <c r="Y119" s="32" t="s">
        <v>94</v>
      </c>
      <c r="Z119" s="32" t="s">
        <v>94</v>
      </c>
      <c r="AA119" s="32" t="s">
        <v>94</v>
      </c>
      <c r="AB119" s="32" t="s">
        <v>94</v>
      </c>
      <c r="AC119" s="32" t="s">
        <v>94</v>
      </c>
      <c r="AD119" s="32" t="s">
        <v>94</v>
      </c>
      <c r="AE119" s="32" t="s">
        <v>94</v>
      </c>
      <c r="AF119" s="32" t="s">
        <v>94</v>
      </c>
      <c r="AG119" s="32">
        <v>55.497</v>
      </c>
      <c r="AH119" s="32" t="s">
        <v>94</v>
      </c>
      <c r="AI119" s="32" t="s">
        <v>94</v>
      </c>
      <c r="AJ119" s="32">
        <v>1.7549999999999999</v>
      </c>
      <c r="AK119">
        <v>58</v>
      </c>
      <c r="AL119" s="30">
        <v>0.01</v>
      </c>
      <c r="AM119" s="30">
        <v>99.9</v>
      </c>
      <c r="AN119" s="4">
        <v>57.253</v>
      </c>
    </row>
    <row r="120" spans="1:40">
      <c r="A120" t="s">
        <v>198</v>
      </c>
      <c r="B120" t="s">
        <v>88</v>
      </c>
      <c r="C120" t="s">
        <v>89</v>
      </c>
      <c r="D120" t="s">
        <v>155</v>
      </c>
      <c r="E120" t="s">
        <v>102</v>
      </c>
      <c r="F120" t="s">
        <v>93</v>
      </c>
      <c r="G120" s="32" t="s">
        <v>94</v>
      </c>
      <c r="H120" s="32" t="s">
        <v>94</v>
      </c>
      <c r="I120" s="32" t="s">
        <v>94</v>
      </c>
      <c r="J120" s="32" t="s">
        <v>94</v>
      </c>
      <c r="K120" s="32" t="s">
        <v>94</v>
      </c>
      <c r="L120" s="32" t="s">
        <v>94</v>
      </c>
      <c r="M120" s="32" t="s">
        <v>94</v>
      </c>
      <c r="N120" s="32" t="s">
        <v>94</v>
      </c>
      <c r="O120" s="32" t="s">
        <v>94</v>
      </c>
      <c r="P120" s="32" t="s">
        <v>94</v>
      </c>
      <c r="Q120" s="32" t="s">
        <v>94</v>
      </c>
      <c r="R120" s="32" t="s">
        <v>94</v>
      </c>
      <c r="S120" s="32" t="s">
        <v>94</v>
      </c>
      <c r="T120" s="32" t="s">
        <v>94</v>
      </c>
      <c r="U120" s="32" t="s">
        <v>94</v>
      </c>
      <c r="V120" s="32" t="s">
        <v>94</v>
      </c>
      <c r="W120" s="32" t="s">
        <v>94</v>
      </c>
      <c r="X120" s="32" t="s">
        <v>14</v>
      </c>
      <c r="Y120" s="32" t="s">
        <v>94</v>
      </c>
      <c r="Z120" s="32" t="s">
        <v>94</v>
      </c>
      <c r="AA120" s="32" t="s">
        <v>94</v>
      </c>
      <c r="AB120" s="32" t="s">
        <v>94</v>
      </c>
      <c r="AC120" s="32" t="s">
        <v>94</v>
      </c>
      <c r="AD120" s="32" t="s">
        <v>94</v>
      </c>
      <c r="AE120" s="32" t="s">
        <v>94</v>
      </c>
      <c r="AF120" s="32" t="s">
        <v>94</v>
      </c>
      <c r="AG120" s="32" t="s">
        <v>99</v>
      </c>
      <c r="AH120" s="32" t="s">
        <v>94</v>
      </c>
      <c r="AI120" s="32" t="s">
        <v>94</v>
      </c>
      <c r="AJ120" s="32" t="s">
        <v>99</v>
      </c>
      <c r="AK120">
        <v>58</v>
      </c>
      <c r="AL120" s="30" t="s">
        <v>94</v>
      </c>
      <c r="AM120" s="30" t="s">
        <v>94</v>
      </c>
      <c r="AN120" s="4" t="s">
        <v>94</v>
      </c>
    </row>
    <row r="121" spans="1:40">
      <c r="A121" t="s">
        <v>198</v>
      </c>
      <c r="B121" t="s">
        <v>88</v>
      </c>
      <c r="C121" t="s">
        <v>89</v>
      </c>
      <c r="D121" t="s">
        <v>95</v>
      </c>
      <c r="E121" t="s">
        <v>105</v>
      </c>
      <c r="F121" t="s">
        <v>92</v>
      </c>
      <c r="G121" s="32" t="s">
        <v>94</v>
      </c>
      <c r="H121" s="32" t="s">
        <v>94</v>
      </c>
      <c r="I121" s="32" t="s">
        <v>94</v>
      </c>
      <c r="J121" s="32" t="s">
        <v>94</v>
      </c>
      <c r="K121" s="32" t="s">
        <v>94</v>
      </c>
      <c r="L121" s="32" t="s">
        <v>94</v>
      </c>
      <c r="M121" s="32">
        <v>50.2</v>
      </c>
      <c r="N121" s="32" t="s">
        <v>94</v>
      </c>
      <c r="O121" s="32" t="s">
        <v>94</v>
      </c>
      <c r="P121" s="32" t="s">
        <v>94</v>
      </c>
      <c r="Q121" s="32" t="s">
        <v>94</v>
      </c>
      <c r="R121" s="32" t="s">
        <v>94</v>
      </c>
      <c r="S121" s="32">
        <v>1.8480000000000001</v>
      </c>
      <c r="T121" s="32">
        <v>0.35199999999999998</v>
      </c>
      <c r="U121" s="32" t="s">
        <v>94</v>
      </c>
      <c r="V121" s="32">
        <v>0.16300000000000001</v>
      </c>
      <c r="W121" s="32" t="s">
        <v>94</v>
      </c>
      <c r="X121" s="32" t="s">
        <v>94</v>
      </c>
      <c r="Y121" s="32">
        <v>0.16200000000000001</v>
      </c>
      <c r="Z121" s="32" t="s">
        <v>94</v>
      </c>
      <c r="AA121" s="32" t="s">
        <v>94</v>
      </c>
      <c r="AB121" s="32" t="s">
        <v>94</v>
      </c>
      <c r="AC121" s="32" t="s">
        <v>94</v>
      </c>
      <c r="AD121" s="32" t="s">
        <v>94</v>
      </c>
      <c r="AE121" s="32" t="s">
        <v>94</v>
      </c>
      <c r="AF121" s="32" t="s">
        <v>94</v>
      </c>
      <c r="AG121" s="32" t="s">
        <v>94</v>
      </c>
      <c r="AH121" s="32" t="s">
        <v>94</v>
      </c>
      <c r="AI121" s="32" t="s">
        <v>94</v>
      </c>
      <c r="AJ121" s="32" t="s">
        <v>94</v>
      </c>
      <c r="AK121">
        <v>59</v>
      </c>
      <c r="AL121" s="30">
        <v>0.01</v>
      </c>
      <c r="AM121" s="30">
        <v>99.91</v>
      </c>
      <c r="AN121" s="4">
        <v>52.723999999999997</v>
      </c>
    </row>
    <row r="122" spans="1:40">
      <c r="A122" t="s">
        <v>198</v>
      </c>
      <c r="B122" t="s">
        <v>88</v>
      </c>
      <c r="C122" t="s">
        <v>89</v>
      </c>
      <c r="D122" t="s">
        <v>95</v>
      </c>
      <c r="E122" t="s">
        <v>105</v>
      </c>
      <c r="F122" t="s">
        <v>93</v>
      </c>
      <c r="G122" s="32" t="s">
        <v>94</v>
      </c>
      <c r="H122" s="32" t="s">
        <v>14</v>
      </c>
      <c r="I122" s="32" t="s">
        <v>14</v>
      </c>
      <c r="J122" s="32" t="s">
        <v>14</v>
      </c>
      <c r="K122" s="32" t="s">
        <v>94</v>
      </c>
      <c r="L122" s="32" t="s">
        <v>34</v>
      </c>
      <c r="M122" s="32" t="s">
        <v>14</v>
      </c>
      <c r="N122" s="32" t="s">
        <v>94</v>
      </c>
      <c r="O122" s="32" t="s">
        <v>94</v>
      </c>
      <c r="P122" s="32" t="s">
        <v>17</v>
      </c>
      <c r="Q122" s="32" t="s">
        <v>94</v>
      </c>
      <c r="R122" s="32" t="s">
        <v>94</v>
      </c>
      <c r="S122" s="32" t="s">
        <v>14</v>
      </c>
      <c r="T122" s="32" t="s">
        <v>14</v>
      </c>
      <c r="U122" s="32" t="s">
        <v>94</v>
      </c>
      <c r="V122" s="32" t="s">
        <v>34</v>
      </c>
      <c r="W122" s="32" t="s">
        <v>94</v>
      </c>
      <c r="X122" s="32" t="s">
        <v>94</v>
      </c>
      <c r="Y122" s="32" t="s">
        <v>34</v>
      </c>
      <c r="Z122" s="32" t="s">
        <v>94</v>
      </c>
      <c r="AA122" s="32" t="s">
        <v>94</v>
      </c>
      <c r="AB122" s="32" t="s">
        <v>94</v>
      </c>
      <c r="AC122" s="32" t="s">
        <v>94</v>
      </c>
      <c r="AD122" s="32" t="s">
        <v>94</v>
      </c>
      <c r="AE122" s="32" t="s">
        <v>94</v>
      </c>
      <c r="AF122" s="32" t="s">
        <v>94</v>
      </c>
      <c r="AG122" s="32" t="s">
        <v>94</v>
      </c>
      <c r="AH122" s="32" t="s">
        <v>94</v>
      </c>
      <c r="AI122" s="32" t="s">
        <v>94</v>
      </c>
      <c r="AJ122" s="32" t="s">
        <v>94</v>
      </c>
      <c r="AK122">
        <v>59</v>
      </c>
      <c r="AL122" s="30" t="s">
        <v>94</v>
      </c>
      <c r="AM122" s="30" t="s">
        <v>94</v>
      </c>
      <c r="AN122" s="4" t="s">
        <v>94</v>
      </c>
    </row>
    <row r="123" spans="1:40">
      <c r="A123" t="s">
        <v>198</v>
      </c>
      <c r="B123" t="s">
        <v>88</v>
      </c>
      <c r="C123" t="s">
        <v>89</v>
      </c>
      <c r="D123" t="s">
        <v>126</v>
      </c>
      <c r="E123" t="s">
        <v>96</v>
      </c>
      <c r="F123" t="s">
        <v>92</v>
      </c>
      <c r="G123" s="32" t="s">
        <v>94</v>
      </c>
      <c r="H123" s="32" t="s">
        <v>94</v>
      </c>
      <c r="I123" s="32" t="s">
        <v>94</v>
      </c>
      <c r="J123" s="32" t="s">
        <v>94</v>
      </c>
      <c r="K123" s="32" t="s">
        <v>94</v>
      </c>
      <c r="L123" s="32" t="s">
        <v>94</v>
      </c>
      <c r="M123" s="32" t="s">
        <v>94</v>
      </c>
      <c r="N123" s="32" t="s">
        <v>94</v>
      </c>
      <c r="O123" s="32" t="s">
        <v>94</v>
      </c>
      <c r="P123" s="32" t="s">
        <v>94</v>
      </c>
      <c r="Q123" s="32" t="s">
        <v>94</v>
      </c>
      <c r="R123" s="32" t="s">
        <v>94</v>
      </c>
      <c r="S123" s="32" t="s">
        <v>94</v>
      </c>
      <c r="T123" s="32" t="s">
        <v>94</v>
      </c>
      <c r="U123" s="32">
        <v>13.789</v>
      </c>
      <c r="V123" s="32">
        <v>4.125</v>
      </c>
      <c r="W123" s="32">
        <v>12.846</v>
      </c>
      <c r="X123" s="32">
        <v>8.4860000000000007</v>
      </c>
      <c r="Y123" s="32">
        <v>11.666</v>
      </c>
      <c r="Z123" s="32" t="s">
        <v>94</v>
      </c>
      <c r="AA123" s="32" t="s">
        <v>94</v>
      </c>
      <c r="AB123" s="32" t="s">
        <v>94</v>
      </c>
      <c r="AC123" s="32" t="s">
        <v>94</v>
      </c>
      <c r="AD123" s="32" t="s">
        <v>94</v>
      </c>
      <c r="AE123" s="32" t="s">
        <v>94</v>
      </c>
      <c r="AF123" s="32" t="s">
        <v>94</v>
      </c>
      <c r="AG123" s="32" t="s">
        <v>94</v>
      </c>
      <c r="AH123" s="32" t="s">
        <v>94</v>
      </c>
      <c r="AI123" s="32" t="s">
        <v>94</v>
      </c>
      <c r="AJ123" s="32" t="s">
        <v>94</v>
      </c>
      <c r="AK123">
        <v>60</v>
      </c>
      <c r="AL123" s="30">
        <v>0.01</v>
      </c>
      <c r="AM123" s="30">
        <v>99.93</v>
      </c>
      <c r="AN123" s="4">
        <v>50.911999999999999</v>
      </c>
    </row>
    <row r="124" spans="1:40">
      <c r="A124" t="s">
        <v>198</v>
      </c>
      <c r="B124" t="s">
        <v>88</v>
      </c>
      <c r="C124" t="s">
        <v>89</v>
      </c>
      <c r="D124" t="s">
        <v>126</v>
      </c>
      <c r="E124" t="s">
        <v>96</v>
      </c>
      <c r="F124" t="s">
        <v>93</v>
      </c>
      <c r="G124" s="32" t="s">
        <v>94</v>
      </c>
      <c r="H124" s="32" t="s">
        <v>94</v>
      </c>
      <c r="I124" s="32" t="s">
        <v>94</v>
      </c>
      <c r="J124" s="32" t="s">
        <v>94</v>
      </c>
      <c r="K124" s="32" t="s">
        <v>94</v>
      </c>
      <c r="L124" s="32" t="s">
        <v>94</v>
      </c>
      <c r="M124" s="32" t="s">
        <v>94</v>
      </c>
      <c r="N124" s="32" t="s">
        <v>94</v>
      </c>
      <c r="O124" s="32" t="s">
        <v>94</v>
      </c>
      <c r="P124" s="32" t="s">
        <v>94</v>
      </c>
      <c r="Q124" s="32" t="s">
        <v>94</v>
      </c>
      <c r="R124" s="32" t="s">
        <v>94</v>
      </c>
      <c r="S124" s="32" t="s">
        <v>94</v>
      </c>
      <c r="T124" s="32" t="s">
        <v>94</v>
      </c>
      <c r="U124" s="32" t="s">
        <v>99</v>
      </c>
      <c r="V124" s="32" t="s">
        <v>99</v>
      </c>
      <c r="W124" s="32" t="s">
        <v>99</v>
      </c>
      <c r="X124" s="32" t="s">
        <v>99</v>
      </c>
      <c r="Y124" s="32" t="s">
        <v>99</v>
      </c>
      <c r="Z124" s="32" t="s">
        <v>94</v>
      </c>
      <c r="AA124" s="32" t="s">
        <v>94</v>
      </c>
      <c r="AB124" s="32" t="s">
        <v>94</v>
      </c>
      <c r="AC124" s="32" t="s">
        <v>94</v>
      </c>
      <c r="AD124" s="32" t="s">
        <v>94</v>
      </c>
      <c r="AE124" s="32" t="s">
        <v>94</v>
      </c>
      <c r="AF124" s="32" t="s">
        <v>94</v>
      </c>
      <c r="AG124" s="32" t="s">
        <v>94</v>
      </c>
      <c r="AH124" s="32" t="s">
        <v>94</v>
      </c>
      <c r="AI124" s="32" t="s">
        <v>94</v>
      </c>
      <c r="AJ124" s="32" t="s">
        <v>94</v>
      </c>
      <c r="AK124">
        <v>60</v>
      </c>
      <c r="AL124" s="30" t="s">
        <v>94</v>
      </c>
      <c r="AM124" s="30" t="s">
        <v>94</v>
      </c>
      <c r="AN124" s="4" t="s">
        <v>94</v>
      </c>
    </row>
    <row r="125" spans="1:40">
      <c r="A125" t="s">
        <v>198</v>
      </c>
      <c r="B125" t="s">
        <v>88</v>
      </c>
      <c r="C125" t="s">
        <v>89</v>
      </c>
      <c r="D125" t="s">
        <v>131</v>
      </c>
      <c r="E125" t="s">
        <v>96</v>
      </c>
      <c r="F125" t="s">
        <v>92</v>
      </c>
      <c r="G125" s="32">
        <v>0.1</v>
      </c>
      <c r="H125" s="32" t="s">
        <v>94</v>
      </c>
      <c r="I125" s="32" t="s">
        <v>94</v>
      </c>
      <c r="J125" s="32" t="s">
        <v>94</v>
      </c>
      <c r="K125" s="32" t="s">
        <v>94</v>
      </c>
      <c r="L125" s="32" t="s">
        <v>94</v>
      </c>
      <c r="M125" s="32" t="s">
        <v>94</v>
      </c>
      <c r="N125" s="32">
        <v>5</v>
      </c>
      <c r="O125" s="32">
        <v>3.5190000000000001</v>
      </c>
      <c r="P125" s="32">
        <v>6.1950000000000003</v>
      </c>
      <c r="Q125" s="32">
        <v>1.5780000000000001</v>
      </c>
      <c r="R125" s="32">
        <v>2.613</v>
      </c>
      <c r="S125" s="32">
        <v>3.63</v>
      </c>
      <c r="T125" s="32">
        <v>12.897</v>
      </c>
      <c r="U125" s="32">
        <v>0.27400000000000002</v>
      </c>
      <c r="V125" s="32" t="s">
        <v>94</v>
      </c>
      <c r="W125" s="32" t="s">
        <v>94</v>
      </c>
      <c r="X125" s="32" t="s">
        <v>94</v>
      </c>
      <c r="Y125" s="32">
        <v>0.40899999999999997</v>
      </c>
      <c r="Z125" s="32">
        <v>0.20399999999999999</v>
      </c>
      <c r="AA125" s="32">
        <v>1.381</v>
      </c>
      <c r="AB125" s="32">
        <v>2.3319999999999999</v>
      </c>
      <c r="AC125" s="32">
        <v>3.15</v>
      </c>
      <c r="AD125" s="32">
        <v>0.879</v>
      </c>
      <c r="AE125" s="32">
        <v>3.2850000000000001</v>
      </c>
      <c r="AF125" s="32">
        <v>0.14399999999999999</v>
      </c>
      <c r="AG125" s="32">
        <v>0.94599999999999995</v>
      </c>
      <c r="AH125" s="32">
        <v>1.044</v>
      </c>
      <c r="AI125" s="32">
        <v>0.6</v>
      </c>
      <c r="AJ125" s="32">
        <v>0.70899999999999996</v>
      </c>
      <c r="AK125">
        <v>61</v>
      </c>
      <c r="AL125" s="30">
        <v>0.01</v>
      </c>
      <c r="AM125" s="30">
        <v>99.94</v>
      </c>
      <c r="AN125" s="4">
        <v>50.889000000000003</v>
      </c>
    </row>
    <row r="126" spans="1:40">
      <c r="A126" t="s">
        <v>198</v>
      </c>
      <c r="B126" t="s">
        <v>88</v>
      </c>
      <c r="C126" t="s">
        <v>89</v>
      </c>
      <c r="D126" t="s">
        <v>131</v>
      </c>
      <c r="E126" t="s">
        <v>96</v>
      </c>
      <c r="F126" t="s">
        <v>93</v>
      </c>
      <c r="G126" s="32" t="s">
        <v>99</v>
      </c>
      <c r="H126" s="32" t="s">
        <v>94</v>
      </c>
      <c r="I126" s="32" t="s">
        <v>94</v>
      </c>
      <c r="J126" s="32" t="s">
        <v>94</v>
      </c>
      <c r="K126" s="32" t="s">
        <v>94</v>
      </c>
      <c r="L126" s="32" t="s">
        <v>94</v>
      </c>
      <c r="M126" s="32" t="s">
        <v>94</v>
      </c>
      <c r="N126" s="32" t="s">
        <v>14</v>
      </c>
      <c r="O126" s="32" t="s">
        <v>14</v>
      </c>
      <c r="P126" s="32" t="s">
        <v>14</v>
      </c>
      <c r="Q126" s="32" t="s">
        <v>14</v>
      </c>
      <c r="R126" s="32" t="s">
        <v>14</v>
      </c>
      <c r="S126" s="32" t="s">
        <v>14</v>
      </c>
      <c r="T126" s="32" t="s">
        <v>14</v>
      </c>
      <c r="U126" s="32" t="s">
        <v>14</v>
      </c>
      <c r="V126" s="32" t="s">
        <v>94</v>
      </c>
      <c r="W126" s="32" t="s">
        <v>94</v>
      </c>
      <c r="X126" s="32" t="s">
        <v>94</v>
      </c>
      <c r="Y126" s="32" t="s">
        <v>14</v>
      </c>
      <c r="Z126" s="32" t="s">
        <v>14</v>
      </c>
      <c r="AA126" s="32" t="s">
        <v>14</v>
      </c>
      <c r="AB126" s="32" t="s">
        <v>14</v>
      </c>
      <c r="AC126" s="32" t="s">
        <v>14</v>
      </c>
      <c r="AD126" s="32" t="s">
        <v>14</v>
      </c>
      <c r="AE126" s="32" t="s">
        <v>14</v>
      </c>
      <c r="AF126" s="32" t="s">
        <v>14</v>
      </c>
      <c r="AG126" s="32" t="s">
        <v>14</v>
      </c>
      <c r="AH126" s="32" t="s">
        <v>14</v>
      </c>
      <c r="AI126" s="32" t="s">
        <v>14</v>
      </c>
      <c r="AJ126" s="32" t="s">
        <v>14</v>
      </c>
      <c r="AK126">
        <v>61</v>
      </c>
      <c r="AL126" s="30" t="s">
        <v>94</v>
      </c>
      <c r="AM126" s="30" t="s">
        <v>94</v>
      </c>
      <c r="AN126" s="4" t="s">
        <v>94</v>
      </c>
    </row>
    <row r="127" spans="1:40">
      <c r="A127" t="s">
        <v>198</v>
      </c>
      <c r="B127" t="s">
        <v>88</v>
      </c>
      <c r="C127" t="s">
        <v>167</v>
      </c>
      <c r="D127" t="s">
        <v>168</v>
      </c>
      <c r="E127" t="s">
        <v>102</v>
      </c>
      <c r="F127" t="s">
        <v>92</v>
      </c>
      <c r="G127" s="32" t="s">
        <v>94</v>
      </c>
      <c r="H127" s="32" t="s">
        <v>94</v>
      </c>
      <c r="I127" s="32" t="s">
        <v>94</v>
      </c>
      <c r="J127" s="32" t="s">
        <v>94</v>
      </c>
      <c r="K127" s="32" t="s">
        <v>94</v>
      </c>
      <c r="L127" s="32" t="s">
        <v>94</v>
      </c>
      <c r="M127" s="32" t="s">
        <v>94</v>
      </c>
      <c r="N127" s="32" t="s">
        <v>94</v>
      </c>
      <c r="O127" s="32" t="s">
        <v>94</v>
      </c>
      <c r="P127" s="32" t="s">
        <v>94</v>
      </c>
      <c r="Q127" s="32" t="s">
        <v>94</v>
      </c>
      <c r="R127" s="32" t="s">
        <v>94</v>
      </c>
      <c r="S127" s="32" t="s">
        <v>94</v>
      </c>
      <c r="T127" s="32" t="s">
        <v>94</v>
      </c>
      <c r="U127" s="32" t="s">
        <v>94</v>
      </c>
      <c r="V127" s="32" t="s">
        <v>94</v>
      </c>
      <c r="W127" s="32" t="s">
        <v>94</v>
      </c>
      <c r="X127" s="32" t="s">
        <v>94</v>
      </c>
      <c r="Y127" s="32">
        <v>4.5519999999999996</v>
      </c>
      <c r="Z127" s="32">
        <v>7.1749999999999998</v>
      </c>
      <c r="AA127" s="32">
        <v>13.692</v>
      </c>
      <c r="AB127" s="32">
        <v>8.2680000000000007</v>
      </c>
      <c r="AC127" s="32">
        <v>11.37</v>
      </c>
      <c r="AD127" s="32" t="s">
        <v>94</v>
      </c>
      <c r="AE127" s="32" t="s">
        <v>94</v>
      </c>
      <c r="AF127" s="32" t="s">
        <v>94</v>
      </c>
      <c r="AG127" s="32" t="s">
        <v>94</v>
      </c>
      <c r="AH127" s="32" t="s">
        <v>94</v>
      </c>
      <c r="AI127" s="32" t="s">
        <v>94</v>
      </c>
      <c r="AJ127" s="32" t="s">
        <v>94</v>
      </c>
      <c r="AK127">
        <v>62</v>
      </c>
      <c r="AL127" s="30">
        <v>0.01</v>
      </c>
      <c r="AM127" s="30">
        <v>99.95</v>
      </c>
      <c r="AN127" s="4">
        <v>45.057000000000002</v>
      </c>
    </row>
    <row r="128" spans="1:40">
      <c r="A128" t="s">
        <v>198</v>
      </c>
      <c r="B128" t="s">
        <v>88</v>
      </c>
      <c r="C128" t="s">
        <v>167</v>
      </c>
      <c r="D128" t="s">
        <v>168</v>
      </c>
      <c r="E128" t="s">
        <v>102</v>
      </c>
      <c r="F128" t="s">
        <v>93</v>
      </c>
      <c r="G128" s="32" t="s">
        <v>94</v>
      </c>
      <c r="H128" s="32" t="s">
        <v>94</v>
      </c>
      <c r="I128" s="32" t="s">
        <v>94</v>
      </c>
      <c r="J128" s="32" t="s">
        <v>94</v>
      </c>
      <c r="K128" s="32" t="s">
        <v>94</v>
      </c>
      <c r="L128" s="32" t="s">
        <v>94</v>
      </c>
      <c r="M128" s="32" t="s">
        <v>94</v>
      </c>
      <c r="N128" s="32" t="s">
        <v>94</v>
      </c>
      <c r="O128" s="32" t="s">
        <v>94</v>
      </c>
      <c r="P128" s="32" t="s">
        <v>94</v>
      </c>
      <c r="Q128" s="32" t="s">
        <v>94</v>
      </c>
      <c r="R128" s="32" t="s">
        <v>94</v>
      </c>
      <c r="S128" s="32" t="s">
        <v>94</v>
      </c>
      <c r="T128" s="32" t="s">
        <v>94</v>
      </c>
      <c r="U128" s="32" t="s">
        <v>94</v>
      </c>
      <c r="V128" s="32" t="s">
        <v>94</v>
      </c>
      <c r="W128" s="32" t="s">
        <v>94</v>
      </c>
      <c r="X128" s="32" t="s">
        <v>94</v>
      </c>
      <c r="Y128" s="32" t="s">
        <v>99</v>
      </c>
      <c r="Z128" s="32" t="s">
        <v>99</v>
      </c>
      <c r="AA128" s="32" t="s">
        <v>99</v>
      </c>
      <c r="AB128" s="32" t="s">
        <v>99</v>
      </c>
      <c r="AC128" s="32" t="s">
        <v>99</v>
      </c>
      <c r="AD128" s="32" t="s">
        <v>94</v>
      </c>
      <c r="AE128" s="32" t="s">
        <v>94</v>
      </c>
      <c r="AF128" s="32" t="s">
        <v>94</v>
      </c>
      <c r="AG128" s="32" t="s">
        <v>94</v>
      </c>
      <c r="AH128" s="32" t="s">
        <v>94</v>
      </c>
      <c r="AI128" s="32" t="s">
        <v>94</v>
      </c>
      <c r="AJ128" s="32" t="s">
        <v>94</v>
      </c>
      <c r="AK128">
        <v>62</v>
      </c>
      <c r="AL128" s="30" t="s">
        <v>94</v>
      </c>
      <c r="AM128" s="30" t="s">
        <v>94</v>
      </c>
      <c r="AN128" s="4" t="s">
        <v>94</v>
      </c>
    </row>
    <row r="129" spans="1:40">
      <c r="A129" t="s">
        <v>198</v>
      </c>
      <c r="B129" t="s">
        <v>88</v>
      </c>
      <c r="C129" t="s">
        <v>89</v>
      </c>
      <c r="D129" t="s">
        <v>162</v>
      </c>
      <c r="E129" t="s">
        <v>119</v>
      </c>
      <c r="F129" t="s">
        <v>92</v>
      </c>
      <c r="G129" s="32" t="s">
        <v>94</v>
      </c>
      <c r="H129" s="32" t="s">
        <v>94</v>
      </c>
      <c r="I129" s="32" t="s">
        <v>94</v>
      </c>
      <c r="J129" s="32" t="s">
        <v>94</v>
      </c>
      <c r="K129" s="32" t="s">
        <v>94</v>
      </c>
      <c r="L129" s="32" t="s">
        <v>94</v>
      </c>
      <c r="M129" s="32" t="s">
        <v>94</v>
      </c>
      <c r="N129" s="32" t="s">
        <v>94</v>
      </c>
      <c r="O129" s="32" t="s">
        <v>94</v>
      </c>
      <c r="P129" s="32" t="s">
        <v>94</v>
      </c>
      <c r="Q129" s="32" t="s">
        <v>94</v>
      </c>
      <c r="R129" s="32" t="s">
        <v>94</v>
      </c>
      <c r="S129" s="32" t="s">
        <v>94</v>
      </c>
      <c r="T129" s="32" t="s">
        <v>94</v>
      </c>
      <c r="U129" s="32">
        <v>5.83</v>
      </c>
      <c r="V129" s="32">
        <v>0.152</v>
      </c>
      <c r="W129" s="32">
        <v>25.805</v>
      </c>
      <c r="X129" s="32" t="s">
        <v>94</v>
      </c>
      <c r="Y129" s="32" t="s">
        <v>94</v>
      </c>
      <c r="Z129" s="32" t="s">
        <v>94</v>
      </c>
      <c r="AA129" s="32" t="s">
        <v>94</v>
      </c>
      <c r="AB129" s="32" t="s">
        <v>94</v>
      </c>
      <c r="AC129" s="32" t="s">
        <v>94</v>
      </c>
      <c r="AD129" s="32" t="s">
        <v>94</v>
      </c>
      <c r="AE129" s="32" t="s">
        <v>94</v>
      </c>
      <c r="AF129" s="32" t="s">
        <v>94</v>
      </c>
      <c r="AG129" s="32" t="s">
        <v>94</v>
      </c>
      <c r="AH129" s="32" t="s">
        <v>94</v>
      </c>
      <c r="AI129" s="32" t="s">
        <v>94</v>
      </c>
      <c r="AJ129" s="32" t="s">
        <v>94</v>
      </c>
      <c r="AK129">
        <v>63</v>
      </c>
      <c r="AL129" s="30">
        <v>0.01</v>
      </c>
      <c r="AM129" s="30">
        <v>99.96</v>
      </c>
      <c r="AN129" s="4">
        <v>31.786999999999999</v>
      </c>
    </row>
    <row r="130" spans="1:40">
      <c r="A130" t="s">
        <v>198</v>
      </c>
      <c r="B130" t="s">
        <v>88</v>
      </c>
      <c r="C130" t="s">
        <v>89</v>
      </c>
      <c r="D130" t="s">
        <v>162</v>
      </c>
      <c r="E130" t="s">
        <v>119</v>
      </c>
      <c r="F130" t="s">
        <v>93</v>
      </c>
      <c r="G130" s="32" t="s">
        <v>94</v>
      </c>
      <c r="H130" s="32" t="s">
        <v>94</v>
      </c>
      <c r="I130" s="32" t="s">
        <v>94</v>
      </c>
      <c r="J130" s="32" t="s">
        <v>94</v>
      </c>
      <c r="K130" s="32" t="s">
        <v>94</v>
      </c>
      <c r="L130" s="32" t="s">
        <v>94</v>
      </c>
      <c r="M130" s="32" t="s">
        <v>94</v>
      </c>
      <c r="N130" s="32" t="s">
        <v>94</v>
      </c>
      <c r="O130" s="32" t="s">
        <v>94</v>
      </c>
      <c r="P130" s="32" t="s">
        <v>94</v>
      </c>
      <c r="Q130" s="32" t="s">
        <v>94</v>
      </c>
      <c r="R130" s="32" t="s">
        <v>94</v>
      </c>
      <c r="S130" s="32" t="s">
        <v>94</v>
      </c>
      <c r="T130" s="32" t="s">
        <v>94</v>
      </c>
      <c r="U130" s="32" t="s">
        <v>14</v>
      </c>
      <c r="V130" s="32" t="s">
        <v>14</v>
      </c>
      <c r="W130" s="32" t="s">
        <v>99</v>
      </c>
      <c r="X130" s="32" t="s">
        <v>14</v>
      </c>
      <c r="Y130" s="32" t="s">
        <v>94</v>
      </c>
      <c r="Z130" s="32" t="s">
        <v>94</v>
      </c>
      <c r="AA130" s="32" t="s">
        <v>94</v>
      </c>
      <c r="AB130" s="32" t="s">
        <v>94</v>
      </c>
      <c r="AC130" s="32" t="s">
        <v>94</v>
      </c>
      <c r="AD130" s="32" t="s">
        <v>94</v>
      </c>
      <c r="AE130" s="32" t="s">
        <v>94</v>
      </c>
      <c r="AF130" s="32" t="s">
        <v>94</v>
      </c>
      <c r="AG130" s="32" t="s">
        <v>94</v>
      </c>
      <c r="AH130" s="32" t="s">
        <v>94</v>
      </c>
      <c r="AI130" s="32" t="s">
        <v>94</v>
      </c>
      <c r="AJ130" s="32" t="s">
        <v>94</v>
      </c>
      <c r="AK130">
        <v>63</v>
      </c>
      <c r="AL130" s="30" t="s">
        <v>94</v>
      </c>
      <c r="AM130" s="30" t="s">
        <v>94</v>
      </c>
      <c r="AN130" s="4" t="s">
        <v>94</v>
      </c>
    </row>
    <row r="131" spans="1:40">
      <c r="A131" t="s">
        <v>198</v>
      </c>
      <c r="B131" t="s">
        <v>88</v>
      </c>
      <c r="C131" t="s">
        <v>89</v>
      </c>
      <c r="D131" t="s">
        <v>126</v>
      </c>
      <c r="E131" t="s">
        <v>98</v>
      </c>
      <c r="F131" t="s">
        <v>92</v>
      </c>
      <c r="G131" s="32" t="s">
        <v>94</v>
      </c>
      <c r="H131" s="32" t="s">
        <v>94</v>
      </c>
      <c r="I131" s="32">
        <v>4</v>
      </c>
      <c r="J131" s="32">
        <v>27</v>
      </c>
      <c r="K131" s="32" t="s">
        <v>94</v>
      </c>
      <c r="L131" s="32" t="s">
        <v>94</v>
      </c>
      <c r="M131" s="32" t="s">
        <v>94</v>
      </c>
      <c r="N131" s="32" t="s">
        <v>94</v>
      </c>
      <c r="O131" s="32" t="s">
        <v>94</v>
      </c>
      <c r="P131" s="32" t="s">
        <v>94</v>
      </c>
      <c r="Q131" s="32" t="s">
        <v>94</v>
      </c>
      <c r="R131" s="32" t="s">
        <v>94</v>
      </c>
      <c r="S131" s="32" t="s">
        <v>94</v>
      </c>
      <c r="T131" s="32" t="s">
        <v>94</v>
      </c>
      <c r="U131" s="32" t="s">
        <v>94</v>
      </c>
      <c r="V131" s="32" t="s">
        <v>94</v>
      </c>
      <c r="W131" s="32" t="s">
        <v>94</v>
      </c>
      <c r="X131" s="32" t="s">
        <v>94</v>
      </c>
      <c r="Y131" s="32" t="s">
        <v>94</v>
      </c>
      <c r="Z131" s="32" t="s">
        <v>94</v>
      </c>
      <c r="AA131" s="32" t="s">
        <v>94</v>
      </c>
      <c r="AB131" s="32" t="s">
        <v>94</v>
      </c>
      <c r="AC131" s="32" t="s">
        <v>94</v>
      </c>
      <c r="AD131" s="32" t="s">
        <v>94</v>
      </c>
      <c r="AE131" s="32" t="s">
        <v>94</v>
      </c>
      <c r="AF131" s="32" t="s">
        <v>94</v>
      </c>
      <c r="AG131" s="32" t="s">
        <v>94</v>
      </c>
      <c r="AH131" s="32" t="s">
        <v>94</v>
      </c>
      <c r="AI131" s="32" t="s">
        <v>94</v>
      </c>
      <c r="AJ131" s="32" t="s">
        <v>94</v>
      </c>
      <c r="AK131">
        <v>64</v>
      </c>
      <c r="AL131" s="30">
        <v>0.01</v>
      </c>
      <c r="AM131" s="30">
        <v>99.96</v>
      </c>
      <c r="AN131" s="4">
        <v>31</v>
      </c>
    </row>
    <row r="132" spans="1:40">
      <c r="A132" t="s">
        <v>198</v>
      </c>
      <c r="B132" t="s">
        <v>88</v>
      </c>
      <c r="C132" t="s">
        <v>89</v>
      </c>
      <c r="D132" t="s">
        <v>126</v>
      </c>
      <c r="E132" t="s">
        <v>98</v>
      </c>
      <c r="F132" t="s">
        <v>93</v>
      </c>
      <c r="G132" s="32" t="s">
        <v>94</v>
      </c>
      <c r="H132" s="32" t="s">
        <v>94</v>
      </c>
      <c r="I132" s="32" t="s">
        <v>99</v>
      </c>
      <c r="J132" s="32" t="s">
        <v>99</v>
      </c>
      <c r="K132" s="32" t="s">
        <v>94</v>
      </c>
      <c r="L132" s="32" t="s">
        <v>94</v>
      </c>
      <c r="M132" s="32" t="s">
        <v>94</v>
      </c>
      <c r="N132" s="32" t="s">
        <v>94</v>
      </c>
      <c r="O132" s="32" t="s">
        <v>94</v>
      </c>
      <c r="P132" s="32" t="s">
        <v>94</v>
      </c>
      <c r="Q132" s="32" t="s">
        <v>94</v>
      </c>
      <c r="R132" s="32" t="s">
        <v>94</v>
      </c>
      <c r="S132" s="32" t="s">
        <v>94</v>
      </c>
      <c r="T132" s="32" t="s">
        <v>94</v>
      </c>
      <c r="U132" s="32" t="s">
        <v>94</v>
      </c>
      <c r="V132" s="32" t="s">
        <v>94</v>
      </c>
      <c r="W132" s="32" t="s">
        <v>94</v>
      </c>
      <c r="X132" s="32" t="s">
        <v>94</v>
      </c>
      <c r="Y132" s="32" t="s">
        <v>94</v>
      </c>
      <c r="Z132" s="32" t="s">
        <v>94</v>
      </c>
      <c r="AA132" s="32" t="s">
        <v>94</v>
      </c>
      <c r="AB132" s="32" t="s">
        <v>94</v>
      </c>
      <c r="AC132" s="32" t="s">
        <v>94</v>
      </c>
      <c r="AD132" s="32" t="s">
        <v>94</v>
      </c>
      <c r="AE132" s="32" t="s">
        <v>94</v>
      </c>
      <c r="AF132" s="32" t="s">
        <v>94</v>
      </c>
      <c r="AG132" s="32" t="s">
        <v>94</v>
      </c>
      <c r="AH132" s="32" t="s">
        <v>94</v>
      </c>
      <c r="AI132" s="32" t="s">
        <v>94</v>
      </c>
      <c r="AJ132" s="32" t="s">
        <v>94</v>
      </c>
      <c r="AK132">
        <v>64</v>
      </c>
      <c r="AL132" s="30" t="s">
        <v>94</v>
      </c>
      <c r="AM132" s="30" t="s">
        <v>94</v>
      </c>
      <c r="AN132" s="4" t="s">
        <v>94</v>
      </c>
    </row>
    <row r="133" spans="1:40">
      <c r="A133" t="s">
        <v>198</v>
      </c>
      <c r="B133" t="s">
        <v>88</v>
      </c>
      <c r="C133" t="s">
        <v>89</v>
      </c>
      <c r="D133" t="s">
        <v>199</v>
      </c>
      <c r="E133" t="s">
        <v>98</v>
      </c>
      <c r="F133" t="s">
        <v>92</v>
      </c>
      <c r="G133" s="32">
        <v>12</v>
      </c>
      <c r="H133" s="32">
        <v>6</v>
      </c>
      <c r="I133" s="32" t="s">
        <v>94</v>
      </c>
      <c r="J133" s="32" t="s">
        <v>94</v>
      </c>
      <c r="K133" s="32" t="s">
        <v>94</v>
      </c>
      <c r="L133" s="32" t="s">
        <v>94</v>
      </c>
      <c r="M133" s="32" t="s">
        <v>94</v>
      </c>
      <c r="N133" s="32" t="s">
        <v>94</v>
      </c>
      <c r="O133" s="32" t="s">
        <v>94</v>
      </c>
      <c r="P133" s="32" t="s">
        <v>94</v>
      </c>
      <c r="Q133" s="32" t="s">
        <v>94</v>
      </c>
      <c r="R133" s="32" t="s">
        <v>94</v>
      </c>
      <c r="S133" s="32" t="s">
        <v>94</v>
      </c>
      <c r="T133" s="32" t="s">
        <v>94</v>
      </c>
      <c r="U133" s="32" t="s">
        <v>94</v>
      </c>
      <c r="V133" s="32" t="s">
        <v>94</v>
      </c>
      <c r="W133" s="32" t="s">
        <v>94</v>
      </c>
      <c r="X133" s="32" t="s">
        <v>94</v>
      </c>
      <c r="Y133" s="32" t="s">
        <v>94</v>
      </c>
      <c r="Z133" s="32" t="s">
        <v>94</v>
      </c>
      <c r="AA133" s="32" t="s">
        <v>94</v>
      </c>
      <c r="AB133" s="32" t="s">
        <v>94</v>
      </c>
      <c r="AC133" s="32" t="s">
        <v>94</v>
      </c>
      <c r="AD133" s="32" t="s">
        <v>94</v>
      </c>
      <c r="AE133" s="32" t="s">
        <v>94</v>
      </c>
      <c r="AF133" s="32" t="s">
        <v>94</v>
      </c>
      <c r="AG133" s="32" t="s">
        <v>94</v>
      </c>
      <c r="AH133" s="32" t="s">
        <v>94</v>
      </c>
      <c r="AI133" s="32" t="s">
        <v>94</v>
      </c>
      <c r="AJ133" s="32" t="s">
        <v>94</v>
      </c>
      <c r="AK133">
        <v>65</v>
      </c>
      <c r="AL133" s="30">
        <v>0</v>
      </c>
      <c r="AM133" s="30">
        <v>99.97</v>
      </c>
      <c r="AN133" s="4">
        <v>18</v>
      </c>
    </row>
    <row r="134" spans="1:40">
      <c r="A134" t="s">
        <v>198</v>
      </c>
      <c r="B134" t="s">
        <v>88</v>
      </c>
      <c r="C134" t="s">
        <v>89</v>
      </c>
      <c r="D134" t="s">
        <v>199</v>
      </c>
      <c r="E134" t="s">
        <v>98</v>
      </c>
      <c r="F134" t="s">
        <v>93</v>
      </c>
      <c r="G134" s="32" t="s">
        <v>99</v>
      </c>
      <c r="H134" s="32" t="s">
        <v>99</v>
      </c>
      <c r="I134" s="32" t="s">
        <v>94</v>
      </c>
      <c r="J134" s="32" t="s">
        <v>94</v>
      </c>
      <c r="K134" s="32" t="s">
        <v>94</v>
      </c>
      <c r="L134" s="32" t="s">
        <v>94</v>
      </c>
      <c r="M134" s="32" t="s">
        <v>94</v>
      </c>
      <c r="N134" s="32" t="s">
        <v>94</v>
      </c>
      <c r="O134" s="32" t="s">
        <v>94</v>
      </c>
      <c r="P134" s="32" t="s">
        <v>94</v>
      </c>
      <c r="Q134" s="32" t="s">
        <v>94</v>
      </c>
      <c r="R134" s="32" t="s">
        <v>94</v>
      </c>
      <c r="S134" s="32" t="s">
        <v>94</v>
      </c>
      <c r="T134" s="32" t="s">
        <v>94</v>
      </c>
      <c r="U134" s="32" t="s">
        <v>94</v>
      </c>
      <c r="V134" s="32" t="s">
        <v>94</v>
      </c>
      <c r="W134" s="32" t="s">
        <v>94</v>
      </c>
      <c r="X134" s="32" t="s">
        <v>94</v>
      </c>
      <c r="Y134" s="32" t="s">
        <v>94</v>
      </c>
      <c r="Z134" s="32" t="s">
        <v>94</v>
      </c>
      <c r="AA134" s="32" t="s">
        <v>94</v>
      </c>
      <c r="AB134" s="32" t="s">
        <v>94</v>
      </c>
      <c r="AC134" s="32" t="s">
        <v>94</v>
      </c>
      <c r="AD134" s="32" t="s">
        <v>94</v>
      </c>
      <c r="AE134" s="32" t="s">
        <v>94</v>
      </c>
      <c r="AF134" s="32" t="s">
        <v>94</v>
      </c>
      <c r="AG134" s="32" t="s">
        <v>94</v>
      </c>
      <c r="AH134" s="32" t="s">
        <v>94</v>
      </c>
      <c r="AI134" s="32" t="s">
        <v>94</v>
      </c>
      <c r="AJ134" s="32" t="s">
        <v>94</v>
      </c>
      <c r="AK134">
        <v>65</v>
      </c>
      <c r="AL134" s="30" t="s">
        <v>94</v>
      </c>
      <c r="AM134" s="30" t="s">
        <v>94</v>
      </c>
      <c r="AN134" s="4" t="s">
        <v>94</v>
      </c>
    </row>
    <row r="135" spans="1:40">
      <c r="A135" t="s">
        <v>198</v>
      </c>
      <c r="B135" t="s">
        <v>88</v>
      </c>
      <c r="C135" t="s">
        <v>89</v>
      </c>
      <c r="D135" t="s">
        <v>134</v>
      </c>
      <c r="E135" t="s">
        <v>119</v>
      </c>
      <c r="F135" t="s">
        <v>92</v>
      </c>
      <c r="G135" s="32" t="s">
        <v>94</v>
      </c>
      <c r="H135" s="32" t="s">
        <v>94</v>
      </c>
      <c r="I135" s="32" t="s">
        <v>94</v>
      </c>
      <c r="J135" s="32" t="s">
        <v>94</v>
      </c>
      <c r="K135" s="32" t="s">
        <v>94</v>
      </c>
      <c r="L135" s="32" t="s">
        <v>94</v>
      </c>
      <c r="M135" s="32" t="s">
        <v>94</v>
      </c>
      <c r="N135" s="32" t="s">
        <v>94</v>
      </c>
      <c r="O135" s="32" t="s">
        <v>94</v>
      </c>
      <c r="P135" s="32" t="s">
        <v>94</v>
      </c>
      <c r="Q135" s="32" t="s">
        <v>94</v>
      </c>
      <c r="R135" s="32" t="s">
        <v>94</v>
      </c>
      <c r="S135" s="32" t="s">
        <v>94</v>
      </c>
      <c r="T135" s="32" t="s">
        <v>94</v>
      </c>
      <c r="U135" s="32" t="s">
        <v>94</v>
      </c>
      <c r="V135" s="32" t="s">
        <v>94</v>
      </c>
      <c r="W135" s="32" t="s">
        <v>94</v>
      </c>
      <c r="X135" s="32" t="s">
        <v>94</v>
      </c>
      <c r="Y135" s="32" t="s">
        <v>94</v>
      </c>
      <c r="Z135" s="32" t="s">
        <v>94</v>
      </c>
      <c r="AA135" s="32" t="s">
        <v>94</v>
      </c>
      <c r="AB135" s="32" t="s">
        <v>94</v>
      </c>
      <c r="AC135" s="32" t="s">
        <v>94</v>
      </c>
      <c r="AD135" s="32" t="s">
        <v>94</v>
      </c>
      <c r="AE135" s="32" t="s">
        <v>94</v>
      </c>
      <c r="AF135" s="32" t="s">
        <v>94</v>
      </c>
      <c r="AG135" s="32">
        <v>2.1419999999999999</v>
      </c>
      <c r="AH135" s="32">
        <v>7.6440000000000001</v>
      </c>
      <c r="AI135" s="32">
        <v>7.6440000000000001</v>
      </c>
      <c r="AJ135" s="32" t="s">
        <v>94</v>
      </c>
      <c r="AK135">
        <v>66</v>
      </c>
      <c r="AL135" s="30">
        <v>0</v>
      </c>
      <c r="AM135" s="30">
        <v>99.97</v>
      </c>
      <c r="AN135" s="4">
        <v>17.43</v>
      </c>
    </row>
    <row r="136" spans="1:40">
      <c r="A136" t="s">
        <v>198</v>
      </c>
      <c r="B136" t="s">
        <v>88</v>
      </c>
      <c r="C136" t="s">
        <v>89</v>
      </c>
      <c r="D136" t="s">
        <v>134</v>
      </c>
      <c r="E136" t="s">
        <v>119</v>
      </c>
      <c r="F136" t="s">
        <v>93</v>
      </c>
      <c r="G136" s="32" t="s">
        <v>94</v>
      </c>
      <c r="H136" s="32" t="s">
        <v>94</v>
      </c>
      <c r="I136" s="32" t="s">
        <v>94</v>
      </c>
      <c r="J136" s="32" t="s">
        <v>94</v>
      </c>
      <c r="K136" s="32" t="s">
        <v>94</v>
      </c>
      <c r="L136" s="32" t="s">
        <v>94</v>
      </c>
      <c r="M136" s="32" t="s">
        <v>94</v>
      </c>
      <c r="N136" s="32" t="s">
        <v>94</v>
      </c>
      <c r="O136" s="32" t="s">
        <v>94</v>
      </c>
      <c r="P136" s="32" t="s">
        <v>94</v>
      </c>
      <c r="Q136" s="32" t="s">
        <v>94</v>
      </c>
      <c r="R136" s="32" t="s">
        <v>94</v>
      </c>
      <c r="S136" s="32" t="s">
        <v>94</v>
      </c>
      <c r="T136" s="32" t="s">
        <v>94</v>
      </c>
      <c r="U136" s="32" t="s">
        <v>94</v>
      </c>
      <c r="V136" s="32" t="s">
        <v>94</v>
      </c>
      <c r="W136" s="32" t="s">
        <v>94</v>
      </c>
      <c r="X136" s="32" t="s">
        <v>94</v>
      </c>
      <c r="Y136" s="32" t="s">
        <v>94</v>
      </c>
      <c r="Z136" s="32" t="s">
        <v>94</v>
      </c>
      <c r="AA136" s="32" t="s">
        <v>94</v>
      </c>
      <c r="AB136" s="32" t="s">
        <v>94</v>
      </c>
      <c r="AC136" s="32" t="s">
        <v>94</v>
      </c>
      <c r="AD136" s="32" t="s">
        <v>94</v>
      </c>
      <c r="AE136" s="32" t="s">
        <v>94</v>
      </c>
      <c r="AF136" s="32" t="s">
        <v>94</v>
      </c>
      <c r="AG136" s="32" t="s">
        <v>99</v>
      </c>
      <c r="AH136" s="32" t="s">
        <v>99</v>
      </c>
      <c r="AI136" s="32" t="s">
        <v>99</v>
      </c>
      <c r="AJ136" s="32" t="s">
        <v>94</v>
      </c>
      <c r="AK136">
        <v>66</v>
      </c>
      <c r="AL136" s="30" t="s">
        <v>94</v>
      </c>
      <c r="AM136" s="30" t="s">
        <v>94</v>
      </c>
      <c r="AN136" s="4" t="s">
        <v>94</v>
      </c>
    </row>
    <row r="137" spans="1:40">
      <c r="A137" t="s">
        <v>198</v>
      </c>
      <c r="B137" t="s">
        <v>88</v>
      </c>
      <c r="C137" t="s">
        <v>89</v>
      </c>
      <c r="D137" t="s">
        <v>112</v>
      </c>
      <c r="E137" t="s">
        <v>105</v>
      </c>
      <c r="F137" t="s">
        <v>92</v>
      </c>
      <c r="G137" s="32" t="s">
        <v>94</v>
      </c>
      <c r="H137" s="32" t="s">
        <v>94</v>
      </c>
      <c r="I137" s="32" t="s">
        <v>94</v>
      </c>
      <c r="J137" s="32" t="s">
        <v>94</v>
      </c>
      <c r="K137" s="32" t="s">
        <v>94</v>
      </c>
      <c r="L137" s="32" t="s">
        <v>94</v>
      </c>
      <c r="M137" s="32" t="s">
        <v>94</v>
      </c>
      <c r="N137" s="32" t="s">
        <v>94</v>
      </c>
      <c r="O137" s="32">
        <v>16.96</v>
      </c>
      <c r="P137" s="32" t="s">
        <v>94</v>
      </c>
      <c r="Q137" s="32" t="s">
        <v>94</v>
      </c>
      <c r="R137" s="32" t="s">
        <v>94</v>
      </c>
      <c r="S137" s="32" t="s">
        <v>94</v>
      </c>
      <c r="T137" s="32" t="s">
        <v>94</v>
      </c>
      <c r="U137" s="32" t="s">
        <v>94</v>
      </c>
      <c r="V137" s="32" t="s">
        <v>94</v>
      </c>
      <c r="W137" s="32" t="s">
        <v>94</v>
      </c>
      <c r="X137" s="32" t="s">
        <v>94</v>
      </c>
      <c r="Y137" s="32" t="s">
        <v>94</v>
      </c>
      <c r="Z137" s="32" t="s">
        <v>94</v>
      </c>
      <c r="AA137" s="32" t="s">
        <v>94</v>
      </c>
      <c r="AB137" s="32" t="s">
        <v>94</v>
      </c>
      <c r="AC137" s="32" t="s">
        <v>94</v>
      </c>
      <c r="AD137" s="32" t="s">
        <v>94</v>
      </c>
      <c r="AE137" s="32" t="s">
        <v>94</v>
      </c>
      <c r="AF137" s="32" t="s">
        <v>94</v>
      </c>
      <c r="AG137" s="32" t="s">
        <v>94</v>
      </c>
      <c r="AH137" s="32" t="s">
        <v>94</v>
      </c>
      <c r="AI137" s="32" t="s">
        <v>94</v>
      </c>
      <c r="AJ137" s="32" t="s">
        <v>94</v>
      </c>
      <c r="AK137">
        <v>67</v>
      </c>
      <c r="AL137" s="30">
        <v>0</v>
      </c>
      <c r="AM137" s="30">
        <v>99.98</v>
      </c>
      <c r="AN137" s="4">
        <v>16.96</v>
      </c>
    </row>
    <row r="138" spans="1:40">
      <c r="A138" t="s">
        <v>198</v>
      </c>
      <c r="B138" t="s">
        <v>88</v>
      </c>
      <c r="C138" t="s">
        <v>89</v>
      </c>
      <c r="D138" t="s">
        <v>112</v>
      </c>
      <c r="E138" t="s">
        <v>105</v>
      </c>
      <c r="F138" t="s">
        <v>93</v>
      </c>
      <c r="G138" s="32" t="s">
        <v>94</v>
      </c>
      <c r="H138" s="32" t="s">
        <v>94</v>
      </c>
      <c r="I138" s="32" t="s">
        <v>94</v>
      </c>
      <c r="J138" s="32" t="s">
        <v>94</v>
      </c>
      <c r="K138" s="32" t="s">
        <v>94</v>
      </c>
      <c r="L138" s="32" t="s">
        <v>17</v>
      </c>
      <c r="M138" s="32" t="s">
        <v>17</v>
      </c>
      <c r="N138" s="32" t="s">
        <v>17</v>
      </c>
      <c r="O138" s="32" t="s">
        <v>14</v>
      </c>
      <c r="P138" s="32" t="s">
        <v>94</v>
      </c>
      <c r="Q138" s="32" t="s">
        <v>94</v>
      </c>
      <c r="R138" s="32" t="s">
        <v>94</v>
      </c>
      <c r="S138" s="32" t="s">
        <v>94</v>
      </c>
      <c r="T138" s="32" t="s">
        <v>94</v>
      </c>
      <c r="U138" s="32" t="s">
        <v>94</v>
      </c>
      <c r="V138" s="32" t="s">
        <v>94</v>
      </c>
      <c r="W138" s="32" t="s">
        <v>94</v>
      </c>
      <c r="X138" s="32" t="s">
        <v>94</v>
      </c>
      <c r="Y138" s="32" t="s">
        <v>94</v>
      </c>
      <c r="Z138" s="32" t="s">
        <v>94</v>
      </c>
      <c r="AA138" s="32" t="s">
        <v>94</v>
      </c>
      <c r="AB138" s="32" t="s">
        <v>94</v>
      </c>
      <c r="AC138" s="32" t="s">
        <v>94</v>
      </c>
      <c r="AD138" s="32" t="s">
        <v>94</v>
      </c>
      <c r="AE138" s="32" t="s">
        <v>94</v>
      </c>
      <c r="AF138" s="32" t="s">
        <v>94</v>
      </c>
      <c r="AG138" s="32" t="s">
        <v>94</v>
      </c>
      <c r="AH138" s="32" t="s">
        <v>94</v>
      </c>
      <c r="AI138" s="32" t="s">
        <v>94</v>
      </c>
      <c r="AJ138" s="32" t="s">
        <v>94</v>
      </c>
      <c r="AK138">
        <v>67</v>
      </c>
      <c r="AL138" s="30" t="s">
        <v>94</v>
      </c>
      <c r="AM138" s="30" t="s">
        <v>94</v>
      </c>
      <c r="AN138" s="4" t="s">
        <v>94</v>
      </c>
    </row>
    <row r="139" spans="1:40">
      <c r="A139" t="s">
        <v>198</v>
      </c>
      <c r="B139" t="s">
        <v>88</v>
      </c>
      <c r="C139" t="s">
        <v>89</v>
      </c>
      <c r="D139" t="s">
        <v>126</v>
      </c>
      <c r="E139" t="s">
        <v>105</v>
      </c>
      <c r="F139" t="s">
        <v>92</v>
      </c>
      <c r="G139" s="32">
        <v>6</v>
      </c>
      <c r="H139" s="32">
        <v>10</v>
      </c>
      <c r="I139" s="32" t="s">
        <v>94</v>
      </c>
      <c r="J139" s="32" t="s">
        <v>94</v>
      </c>
      <c r="K139" s="32" t="s">
        <v>94</v>
      </c>
      <c r="L139" s="32" t="s">
        <v>94</v>
      </c>
      <c r="M139" s="32" t="s">
        <v>94</v>
      </c>
      <c r="N139" s="32" t="s">
        <v>94</v>
      </c>
      <c r="O139" s="32" t="s">
        <v>94</v>
      </c>
      <c r="P139" s="32" t="s">
        <v>94</v>
      </c>
      <c r="Q139" s="32" t="s">
        <v>94</v>
      </c>
      <c r="R139" s="32" t="s">
        <v>94</v>
      </c>
      <c r="S139" s="32" t="s">
        <v>94</v>
      </c>
      <c r="T139" s="32" t="s">
        <v>94</v>
      </c>
      <c r="U139" s="32" t="s">
        <v>94</v>
      </c>
      <c r="V139" s="32" t="s">
        <v>94</v>
      </c>
      <c r="W139" s="32" t="s">
        <v>94</v>
      </c>
      <c r="X139" s="32" t="s">
        <v>94</v>
      </c>
      <c r="Y139" s="32" t="s">
        <v>94</v>
      </c>
      <c r="Z139" s="32" t="s">
        <v>94</v>
      </c>
      <c r="AA139" s="32" t="s">
        <v>94</v>
      </c>
      <c r="AB139" s="32" t="s">
        <v>94</v>
      </c>
      <c r="AC139" s="32" t="s">
        <v>94</v>
      </c>
      <c r="AD139" s="32" t="s">
        <v>94</v>
      </c>
      <c r="AE139" s="32" t="s">
        <v>94</v>
      </c>
      <c r="AF139" s="32" t="s">
        <v>94</v>
      </c>
      <c r="AG139" s="32" t="s">
        <v>94</v>
      </c>
      <c r="AH139" s="32" t="s">
        <v>94</v>
      </c>
      <c r="AI139" s="32" t="s">
        <v>94</v>
      </c>
      <c r="AJ139" s="32" t="s">
        <v>94</v>
      </c>
      <c r="AK139">
        <v>68</v>
      </c>
      <c r="AL139" s="30">
        <v>0</v>
      </c>
      <c r="AM139" s="30">
        <v>99.98</v>
      </c>
      <c r="AN139" s="4">
        <v>16</v>
      </c>
    </row>
    <row r="140" spans="1:40">
      <c r="A140" t="s">
        <v>198</v>
      </c>
      <c r="B140" t="s">
        <v>88</v>
      </c>
      <c r="C140" t="s">
        <v>89</v>
      </c>
      <c r="D140" t="s">
        <v>126</v>
      </c>
      <c r="E140" t="s">
        <v>105</v>
      </c>
      <c r="F140" t="s">
        <v>93</v>
      </c>
      <c r="G140" s="32" t="s">
        <v>14</v>
      </c>
      <c r="H140" s="32" t="s">
        <v>14</v>
      </c>
      <c r="I140" s="32" t="s">
        <v>94</v>
      </c>
      <c r="J140" s="32" t="s">
        <v>94</v>
      </c>
      <c r="K140" s="32" t="s">
        <v>94</v>
      </c>
      <c r="L140" s="32" t="s">
        <v>94</v>
      </c>
      <c r="M140" s="32" t="s">
        <v>94</v>
      </c>
      <c r="N140" s="32" t="s">
        <v>94</v>
      </c>
      <c r="O140" s="32" t="s">
        <v>94</v>
      </c>
      <c r="P140" s="32" t="s">
        <v>94</v>
      </c>
      <c r="Q140" s="32" t="s">
        <v>94</v>
      </c>
      <c r="R140" s="32" t="s">
        <v>94</v>
      </c>
      <c r="S140" s="32" t="s">
        <v>94</v>
      </c>
      <c r="T140" s="32" t="s">
        <v>94</v>
      </c>
      <c r="U140" s="32" t="s">
        <v>94</v>
      </c>
      <c r="V140" s="32" t="s">
        <v>94</v>
      </c>
      <c r="W140" s="32" t="s">
        <v>94</v>
      </c>
      <c r="X140" s="32" t="s">
        <v>94</v>
      </c>
      <c r="Y140" s="32" t="s">
        <v>94</v>
      </c>
      <c r="Z140" s="32" t="s">
        <v>94</v>
      </c>
      <c r="AA140" s="32" t="s">
        <v>94</v>
      </c>
      <c r="AB140" s="32" t="s">
        <v>94</v>
      </c>
      <c r="AC140" s="32" t="s">
        <v>94</v>
      </c>
      <c r="AD140" s="32" t="s">
        <v>94</v>
      </c>
      <c r="AE140" s="32" t="s">
        <v>94</v>
      </c>
      <c r="AF140" s="32" t="s">
        <v>94</v>
      </c>
      <c r="AG140" s="32" t="s">
        <v>94</v>
      </c>
      <c r="AH140" s="32" t="s">
        <v>94</v>
      </c>
      <c r="AI140" s="32" t="s">
        <v>94</v>
      </c>
      <c r="AJ140" s="32" t="s">
        <v>94</v>
      </c>
      <c r="AK140">
        <v>68</v>
      </c>
      <c r="AL140" s="30" t="s">
        <v>94</v>
      </c>
      <c r="AM140" s="30" t="s">
        <v>94</v>
      </c>
      <c r="AN140" s="4" t="s">
        <v>94</v>
      </c>
    </row>
    <row r="141" spans="1:40">
      <c r="A141" t="s">
        <v>198</v>
      </c>
      <c r="B141" t="s">
        <v>88</v>
      </c>
      <c r="C141" t="s">
        <v>89</v>
      </c>
      <c r="D141" t="s">
        <v>97</v>
      </c>
      <c r="E141" t="s">
        <v>117</v>
      </c>
      <c r="F141" t="s">
        <v>92</v>
      </c>
      <c r="G141" s="32" t="s">
        <v>94</v>
      </c>
      <c r="H141" s="32" t="s">
        <v>94</v>
      </c>
      <c r="I141" s="32" t="s">
        <v>94</v>
      </c>
      <c r="J141" s="32" t="s">
        <v>94</v>
      </c>
      <c r="K141" s="32" t="s">
        <v>94</v>
      </c>
      <c r="L141" s="32" t="s">
        <v>94</v>
      </c>
      <c r="M141" s="32" t="s">
        <v>94</v>
      </c>
      <c r="N141" s="32" t="s">
        <v>94</v>
      </c>
      <c r="O141" s="32" t="s">
        <v>94</v>
      </c>
      <c r="P141" s="32" t="s">
        <v>94</v>
      </c>
      <c r="Q141" s="32" t="s">
        <v>94</v>
      </c>
      <c r="R141" s="32" t="s">
        <v>94</v>
      </c>
      <c r="S141" s="32" t="s">
        <v>94</v>
      </c>
      <c r="T141" s="32">
        <v>3.0000000000000001E-3</v>
      </c>
      <c r="U141" s="32">
        <v>2E-3</v>
      </c>
      <c r="V141" s="32">
        <v>1.054</v>
      </c>
      <c r="W141" s="32">
        <v>0.13400000000000001</v>
      </c>
      <c r="X141" s="32">
        <v>0.17100000000000001</v>
      </c>
      <c r="Y141" s="32">
        <v>3.6960000000000002</v>
      </c>
      <c r="Z141" s="32">
        <v>5.1999999999999998E-2</v>
      </c>
      <c r="AA141" s="32">
        <v>4.1760000000000002</v>
      </c>
      <c r="AB141" s="32">
        <v>3.0419999999999998</v>
      </c>
      <c r="AC141" s="32">
        <v>1.39</v>
      </c>
      <c r="AD141" s="32">
        <v>6.4000000000000001E-2</v>
      </c>
      <c r="AE141" s="32">
        <v>0.159</v>
      </c>
      <c r="AF141" s="32">
        <v>0.20200000000000001</v>
      </c>
      <c r="AG141" s="32">
        <v>5.3999999999999999E-2</v>
      </c>
      <c r="AH141" s="32">
        <v>5.5E-2</v>
      </c>
      <c r="AI141" s="32">
        <v>2.1999999999999999E-2</v>
      </c>
      <c r="AJ141" s="32">
        <v>4.0000000000000001E-3</v>
      </c>
      <c r="AK141">
        <v>69</v>
      </c>
      <c r="AL141" s="30">
        <v>0</v>
      </c>
      <c r="AM141" s="30">
        <v>99.98</v>
      </c>
      <c r="AN141" s="4">
        <v>14.28</v>
      </c>
    </row>
    <row r="142" spans="1:40">
      <c r="A142" t="s">
        <v>198</v>
      </c>
      <c r="B142" t="s">
        <v>88</v>
      </c>
      <c r="C142" t="s">
        <v>89</v>
      </c>
      <c r="D142" t="s">
        <v>97</v>
      </c>
      <c r="E142" t="s">
        <v>117</v>
      </c>
      <c r="F142" t="s">
        <v>93</v>
      </c>
      <c r="G142" s="32" t="s">
        <v>94</v>
      </c>
      <c r="H142" s="32" t="s">
        <v>94</v>
      </c>
      <c r="I142" s="32" t="s">
        <v>94</v>
      </c>
      <c r="J142" s="32" t="s">
        <v>94</v>
      </c>
      <c r="K142" s="32" t="s">
        <v>94</v>
      </c>
      <c r="L142" s="32" t="s">
        <v>94</v>
      </c>
      <c r="M142" s="32" t="s">
        <v>94</v>
      </c>
      <c r="N142" s="32" t="s">
        <v>94</v>
      </c>
      <c r="O142" s="32" t="s">
        <v>94</v>
      </c>
      <c r="P142" s="32" t="s">
        <v>94</v>
      </c>
      <c r="Q142" s="32" t="s">
        <v>94</v>
      </c>
      <c r="R142" s="32" t="s">
        <v>94</v>
      </c>
      <c r="S142" s="32" t="s">
        <v>94</v>
      </c>
      <c r="T142" s="32" t="s">
        <v>99</v>
      </c>
      <c r="U142" s="32" t="s">
        <v>99</v>
      </c>
      <c r="V142" s="32" t="s">
        <v>99</v>
      </c>
      <c r="W142" s="32" t="s">
        <v>99</v>
      </c>
      <c r="X142" s="32" t="s">
        <v>99</v>
      </c>
      <c r="Y142" s="32" t="s">
        <v>99</v>
      </c>
      <c r="Z142" s="32" t="s">
        <v>14</v>
      </c>
      <c r="AA142" s="32" t="s">
        <v>99</v>
      </c>
      <c r="AB142" s="32" t="s">
        <v>99</v>
      </c>
      <c r="AC142" s="32" t="s">
        <v>14</v>
      </c>
      <c r="AD142" s="32" t="s">
        <v>99</v>
      </c>
      <c r="AE142" s="32" t="s">
        <v>14</v>
      </c>
      <c r="AF142" s="32" t="s">
        <v>99</v>
      </c>
      <c r="AG142" s="32" t="s">
        <v>14</v>
      </c>
      <c r="AH142" s="32" t="s">
        <v>34</v>
      </c>
      <c r="AI142" s="32" t="s">
        <v>14</v>
      </c>
      <c r="AJ142" s="32" t="s">
        <v>14</v>
      </c>
      <c r="AK142">
        <v>69</v>
      </c>
      <c r="AL142" s="30" t="s">
        <v>94</v>
      </c>
      <c r="AM142" s="30" t="s">
        <v>94</v>
      </c>
      <c r="AN142" s="4" t="s">
        <v>94</v>
      </c>
    </row>
    <row r="143" spans="1:40">
      <c r="A143" t="s">
        <v>198</v>
      </c>
      <c r="B143" t="s">
        <v>88</v>
      </c>
      <c r="C143" t="s">
        <v>89</v>
      </c>
      <c r="D143" t="s">
        <v>136</v>
      </c>
      <c r="E143" t="s">
        <v>117</v>
      </c>
      <c r="F143" t="s">
        <v>92</v>
      </c>
      <c r="G143" s="32" t="s">
        <v>94</v>
      </c>
      <c r="H143" s="32" t="s">
        <v>94</v>
      </c>
      <c r="I143" s="32" t="s">
        <v>94</v>
      </c>
      <c r="J143" s="32" t="s">
        <v>94</v>
      </c>
      <c r="K143" s="32" t="s">
        <v>94</v>
      </c>
      <c r="L143" s="32" t="s">
        <v>94</v>
      </c>
      <c r="M143" s="32" t="s">
        <v>94</v>
      </c>
      <c r="N143" s="32" t="s">
        <v>94</v>
      </c>
      <c r="O143" s="32" t="s">
        <v>94</v>
      </c>
      <c r="P143" s="32" t="s">
        <v>94</v>
      </c>
      <c r="Q143" s="32" t="s">
        <v>94</v>
      </c>
      <c r="R143" s="32" t="s">
        <v>94</v>
      </c>
      <c r="S143" s="32" t="s">
        <v>94</v>
      </c>
      <c r="T143" s="32" t="s">
        <v>94</v>
      </c>
      <c r="U143" s="32" t="s">
        <v>94</v>
      </c>
      <c r="V143" s="32" t="s">
        <v>94</v>
      </c>
      <c r="W143" s="32" t="s">
        <v>94</v>
      </c>
      <c r="X143" s="32" t="s">
        <v>94</v>
      </c>
      <c r="Y143" s="32" t="s">
        <v>94</v>
      </c>
      <c r="Z143" s="32" t="s">
        <v>94</v>
      </c>
      <c r="AA143" s="32" t="s">
        <v>94</v>
      </c>
      <c r="AB143" s="32" t="s">
        <v>94</v>
      </c>
      <c r="AC143" s="32" t="s">
        <v>94</v>
      </c>
      <c r="AD143" s="32" t="s">
        <v>94</v>
      </c>
      <c r="AE143" s="32">
        <v>11.833</v>
      </c>
      <c r="AF143" s="32" t="s">
        <v>94</v>
      </c>
      <c r="AG143" s="32">
        <v>0.53200000000000003</v>
      </c>
      <c r="AH143" s="32" t="s">
        <v>94</v>
      </c>
      <c r="AI143" s="32" t="s">
        <v>94</v>
      </c>
      <c r="AJ143" s="32" t="s">
        <v>94</v>
      </c>
      <c r="AK143">
        <v>70</v>
      </c>
      <c r="AL143" s="30">
        <v>0</v>
      </c>
      <c r="AM143" s="30">
        <v>99.99</v>
      </c>
      <c r="AN143" s="4">
        <v>12.365</v>
      </c>
    </row>
    <row r="144" spans="1:40">
      <c r="A144" t="s">
        <v>198</v>
      </c>
      <c r="B144" t="s">
        <v>88</v>
      </c>
      <c r="C144" t="s">
        <v>89</v>
      </c>
      <c r="D144" t="s">
        <v>136</v>
      </c>
      <c r="E144" t="s">
        <v>117</v>
      </c>
      <c r="F144" t="s">
        <v>93</v>
      </c>
      <c r="G144" s="32" t="s">
        <v>94</v>
      </c>
      <c r="H144" s="32" t="s">
        <v>94</v>
      </c>
      <c r="I144" s="32" t="s">
        <v>94</v>
      </c>
      <c r="J144" s="32" t="s">
        <v>94</v>
      </c>
      <c r="K144" s="32" t="s">
        <v>94</v>
      </c>
      <c r="L144" s="32" t="s">
        <v>94</v>
      </c>
      <c r="M144" s="32" t="s">
        <v>94</v>
      </c>
      <c r="N144" s="32" t="s">
        <v>94</v>
      </c>
      <c r="O144" s="32" t="s">
        <v>94</v>
      </c>
      <c r="P144" s="32" t="s">
        <v>94</v>
      </c>
      <c r="Q144" s="32" t="s">
        <v>94</v>
      </c>
      <c r="R144" s="32" t="s">
        <v>94</v>
      </c>
      <c r="S144" s="32" t="s">
        <v>94</v>
      </c>
      <c r="T144" s="32" t="s">
        <v>94</v>
      </c>
      <c r="U144" s="32" t="s">
        <v>94</v>
      </c>
      <c r="V144" s="32" t="s">
        <v>94</v>
      </c>
      <c r="W144" s="32" t="s">
        <v>94</v>
      </c>
      <c r="X144" s="32" t="s">
        <v>94</v>
      </c>
      <c r="Y144" s="32" t="s">
        <v>94</v>
      </c>
      <c r="Z144" s="32" t="s">
        <v>94</v>
      </c>
      <c r="AA144" s="32" t="s">
        <v>94</v>
      </c>
      <c r="AB144" s="32" t="s">
        <v>94</v>
      </c>
      <c r="AC144" s="32" t="s">
        <v>94</v>
      </c>
      <c r="AD144" s="32" t="s">
        <v>94</v>
      </c>
      <c r="AE144" s="32" t="s">
        <v>17</v>
      </c>
      <c r="AF144" s="32" t="s">
        <v>94</v>
      </c>
      <c r="AG144" s="32" t="s">
        <v>99</v>
      </c>
      <c r="AH144" s="32" t="s">
        <v>94</v>
      </c>
      <c r="AI144" s="32" t="s">
        <v>94</v>
      </c>
      <c r="AJ144" s="32" t="s">
        <v>94</v>
      </c>
      <c r="AK144">
        <v>70</v>
      </c>
      <c r="AL144" s="30" t="s">
        <v>94</v>
      </c>
      <c r="AM144" s="30" t="s">
        <v>94</v>
      </c>
      <c r="AN144" s="4" t="s">
        <v>94</v>
      </c>
    </row>
    <row r="145" spans="1:40">
      <c r="A145" t="s">
        <v>198</v>
      </c>
      <c r="B145" t="s">
        <v>88</v>
      </c>
      <c r="C145" t="s">
        <v>89</v>
      </c>
      <c r="D145" t="s">
        <v>133</v>
      </c>
      <c r="E145" t="s">
        <v>119</v>
      </c>
      <c r="F145" t="s">
        <v>92</v>
      </c>
      <c r="G145" s="32" t="s">
        <v>94</v>
      </c>
      <c r="H145" s="32" t="s">
        <v>94</v>
      </c>
      <c r="I145" s="32" t="s">
        <v>94</v>
      </c>
      <c r="J145" s="32" t="s">
        <v>94</v>
      </c>
      <c r="K145" s="32" t="s">
        <v>94</v>
      </c>
      <c r="L145" s="32" t="s">
        <v>94</v>
      </c>
      <c r="M145" s="32" t="s">
        <v>94</v>
      </c>
      <c r="N145" s="32" t="s">
        <v>94</v>
      </c>
      <c r="O145" s="32" t="s">
        <v>94</v>
      </c>
      <c r="P145" s="32" t="s">
        <v>94</v>
      </c>
      <c r="Q145" s="32" t="s">
        <v>94</v>
      </c>
      <c r="R145" s="32">
        <v>6.8000000000000005E-2</v>
      </c>
      <c r="S145" s="32" t="s">
        <v>94</v>
      </c>
      <c r="T145" s="32" t="s">
        <v>94</v>
      </c>
      <c r="U145" s="32" t="s">
        <v>94</v>
      </c>
      <c r="V145" s="32" t="s">
        <v>94</v>
      </c>
      <c r="W145" s="32" t="s">
        <v>94</v>
      </c>
      <c r="X145" s="32" t="s">
        <v>94</v>
      </c>
      <c r="Y145" s="32">
        <v>0.47599999999999998</v>
      </c>
      <c r="Z145" s="32" t="s">
        <v>94</v>
      </c>
      <c r="AA145" s="32">
        <v>10.233000000000001</v>
      </c>
      <c r="AB145" s="32">
        <v>1.0409999999999999</v>
      </c>
      <c r="AC145" s="32" t="s">
        <v>94</v>
      </c>
      <c r="AD145" s="32" t="s">
        <v>94</v>
      </c>
      <c r="AE145" s="32" t="s">
        <v>94</v>
      </c>
      <c r="AF145" s="32" t="s">
        <v>94</v>
      </c>
      <c r="AG145" s="32" t="s">
        <v>94</v>
      </c>
      <c r="AH145" s="32" t="s">
        <v>94</v>
      </c>
      <c r="AI145" s="32" t="s">
        <v>94</v>
      </c>
      <c r="AJ145" s="32" t="s">
        <v>94</v>
      </c>
      <c r="AK145">
        <v>71</v>
      </c>
      <c r="AL145" s="30">
        <v>0</v>
      </c>
      <c r="AM145" s="30">
        <v>99.99</v>
      </c>
      <c r="AN145" s="4">
        <v>11.818</v>
      </c>
    </row>
    <row r="146" spans="1:40">
      <c r="A146" t="s">
        <v>198</v>
      </c>
      <c r="B146" t="s">
        <v>88</v>
      </c>
      <c r="C146" t="s">
        <v>89</v>
      </c>
      <c r="D146" t="s">
        <v>133</v>
      </c>
      <c r="E146" t="s">
        <v>119</v>
      </c>
      <c r="F146" t="s">
        <v>93</v>
      </c>
      <c r="G146" s="32" t="s">
        <v>94</v>
      </c>
      <c r="H146" s="32" t="s">
        <v>94</v>
      </c>
      <c r="I146" s="32" t="s">
        <v>94</v>
      </c>
      <c r="J146" s="32" t="s">
        <v>94</v>
      </c>
      <c r="K146" s="32" t="s">
        <v>94</v>
      </c>
      <c r="L146" s="32" t="s">
        <v>94</v>
      </c>
      <c r="M146" s="32" t="s">
        <v>94</v>
      </c>
      <c r="N146" s="32" t="s">
        <v>94</v>
      </c>
      <c r="O146" s="32" t="s">
        <v>94</v>
      </c>
      <c r="P146" s="32" t="s">
        <v>94</v>
      </c>
      <c r="Q146" s="32" t="s">
        <v>94</v>
      </c>
      <c r="R146" s="32" t="s">
        <v>34</v>
      </c>
      <c r="S146" s="32" t="s">
        <v>94</v>
      </c>
      <c r="T146" s="32" t="s">
        <v>94</v>
      </c>
      <c r="U146" s="32" t="s">
        <v>94</v>
      </c>
      <c r="V146" s="32" t="s">
        <v>94</v>
      </c>
      <c r="W146" s="32" t="s">
        <v>94</v>
      </c>
      <c r="X146" s="32" t="s">
        <v>94</v>
      </c>
      <c r="Y146" s="32" t="s">
        <v>14</v>
      </c>
      <c r="Z146" s="32" t="s">
        <v>94</v>
      </c>
      <c r="AA146" s="32" t="s">
        <v>99</v>
      </c>
      <c r="AB146" s="32" t="s">
        <v>14</v>
      </c>
      <c r="AC146" s="32" t="s">
        <v>94</v>
      </c>
      <c r="AD146" s="32" t="s">
        <v>94</v>
      </c>
      <c r="AE146" s="32" t="s">
        <v>94</v>
      </c>
      <c r="AF146" s="32" t="s">
        <v>94</v>
      </c>
      <c r="AG146" s="32" t="s">
        <v>94</v>
      </c>
      <c r="AH146" s="32" t="s">
        <v>94</v>
      </c>
      <c r="AI146" s="32" t="s">
        <v>94</v>
      </c>
      <c r="AJ146" s="32" t="s">
        <v>94</v>
      </c>
      <c r="AK146">
        <v>71</v>
      </c>
      <c r="AL146" s="30" t="s">
        <v>94</v>
      </c>
      <c r="AM146" s="30" t="s">
        <v>94</v>
      </c>
      <c r="AN146" s="4" t="s">
        <v>94</v>
      </c>
    </row>
    <row r="147" spans="1:40">
      <c r="A147" t="s">
        <v>198</v>
      </c>
      <c r="B147" t="s">
        <v>88</v>
      </c>
      <c r="C147" t="s">
        <v>89</v>
      </c>
      <c r="D147" t="s">
        <v>126</v>
      </c>
      <c r="E147" t="s">
        <v>101</v>
      </c>
      <c r="F147" t="s">
        <v>92</v>
      </c>
      <c r="G147" s="32" t="s">
        <v>94</v>
      </c>
      <c r="H147" s="32" t="s">
        <v>94</v>
      </c>
      <c r="I147" s="32" t="s">
        <v>94</v>
      </c>
      <c r="J147" s="32" t="s">
        <v>94</v>
      </c>
      <c r="K147" s="32" t="s">
        <v>94</v>
      </c>
      <c r="L147" s="32" t="s">
        <v>94</v>
      </c>
      <c r="M147" s="32" t="s">
        <v>94</v>
      </c>
      <c r="N147" s="32" t="s">
        <v>94</v>
      </c>
      <c r="O147" s="32" t="s">
        <v>94</v>
      </c>
      <c r="P147" s="32" t="s">
        <v>94</v>
      </c>
      <c r="Q147" s="32" t="s">
        <v>94</v>
      </c>
      <c r="R147" s="32" t="s">
        <v>94</v>
      </c>
      <c r="S147" s="32" t="s">
        <v>94</v>
      </c>
      <c r="T147" s="32" t="s">
        <v>94</v>
      </c>
      <c r="U147" s="32">
        <v>1.7989999999999999</v>
      </c>
      <c r="V147" s="32">
        <v>0.53800000000000003</v>
      </c>
      <c r="W147" s="32">
        <v>1.6759999999999999</v>
      </c>
      <c r="X147" s="32">
        <v>1.107</v>
      </c>
      <c r="Y147" s="32" t="s">
        <v>94</v>
      </c>
      <c r="Z147" s="32" t="s">
        <v>94</v>
      </c>
      <c r="AA147" s="32" t="s">
        <v>94</v>
      </c>
      <c r="AB147" s="32">
        <v>8.4000000000000005E-2</v>
      </c>
      <c r="AC147" s="32" t="s">
        <v>94</v>
      </c>
      <c r="AD147" s="32" t="s">
        <v>94</v>
      </c>
      <c r="AE147" s="32" t="s">
        <v>94</v>
      </c>
      <c r="AF147" s="32" t="s">
        <v>94</v>
      </c>
      <c r="AG147" s="32">
        <v>0.27900000000000003</v>
      </c>
      <c r="AH147" s="32">
        <v>0.86899999999999999</v>
      </c>
      <c r="AI147" s="32">
        <v>1.0249999999999999</v>
      </c>
      <c r="AJ147" s="32" t="s">
        <v>94</v>
      </c>
      <c r="AK147">
        <v>72</v>
      </c>
      <c r="AL147" s="30">
        <v>0</v>
      </c>
      <c r="AM147" s="30">
        <v>99.99</v>
      </c>
      <c r="AN147" s="4">
        <v>7.3769999999999998</v>
      </c>
    </row>
    <row r="148" spans="1:40">
      <c r="A148" t="s">
        <v>198</v>
      </c>
      <c r="B148" t="s">
        <v>88</v>
      </c>
      <c r="C148" t="s">
        <v>89</v>
      </c>
      <c r="D148" t="s">
        <v>126</v>
      </c>
      <c r="E148" t="s">
        <v>101</v>
      </c>
      <c r="F148" t="s">
        <v>93</v>
      </c>
      <c r="G148" s="32" t="s">
        <v>94</v>
      </c>
      <c r="H148" s="32" t="s">
        <v>94</v>
      </c>
      <c r="I148" s="32" t="s">
        <v>94</v>
      </c>
      <c r="J148" s="32" t="s">
        <v>94</v>
      </c>
      <c r="K148" s="32" t="s">
        <v>94</v>
      </c>
      <c r="L148" s="32" t="s">
        <v>94</v>
      </c>
      <c r="M148" s="32" t="s">
        <v>94</v>
      </c>
      <c r="N148" s="32" t="s">
        <v>94</v>
      </c>
      <c r="O148" s="32" t="s">
        <v>94</v>
      </c>
      <c r="P148" s="32" t="s">
        <v>94</v>
      </c>
      <c r="Q148" s="32" t="s">
        <v>94</v>
      </c>
      <c r="R148" s="32" t="s">
        <v>94</v>
      </c>
      <c r="S148" s="32" t="s">
        <v>94</v>
      </c>
      <c r="T148" s="32" t="s">
        <v>94</v>
      </c>
      <c r="U148" s="32" t="s">
        <v>99</v>
      </c>
      <c r="V148" s="32" t="s">
        <v>99</v>
      </c>
      <c r="W148" s="32" t="s">
        <v>99</v>
      </c>
      <c r="X148" s="32" t="s">
        <v>99</v>
      </c>
      <c r="Y148" s="32" t="s">
        <v>94</v>
      </c>
      <c r="Z148" s="32" t="s">
        <v>94</v>
      </c>
      <c r="AA148" s="32" t="s">
        <v>94</v>
      </c>
      <c r="AB148" s="32" t="s">
        <v>99</v>
      </c>
      <c r="AC148" s="32" t="s">
        <v>94</v>
      </c>
      <c r="AD148" s="32" t="s">
        <v>94</v>
      </c>
      <c r="AE148" s="32" t="s">
        <v>94</v>
      </c>
      <c r="AF148" s="32" t="s">
        <v>94</v>
      </c>
      <c r="AG148" s="32" t="s">
        <v>99</v>
      </c>
      <c r="AH148" s="32" t="s">
        <v>99</v>
      </c>
      <c r="AI148" s="32" t="s">
        <v>99</v>
      </c>
      <c r="AJ148" s="32" t="s">
        <v>94</v>
      </c>
      <c r="AK148">
        <v>72</v>
      </c>
      <c r="AL148" s="30" t="s">
        <v>94</v>
      </c>
      <c r="AM148" s="30" t="s">
        <v>94</v>
      </c>
      <c r="AN148" s="4" t="s">
        <v>94</v>
      </c>
    </row>
    <row r="149" spans="1:40">
      <c r="A149" t="s">
        <v>198</v>
      </c>
      <c r="B149" t="s">
        <v>88</v>
      </c>
      <c r="C149" t="s">
        <v>106</v>
      </c>
      <c r="D149" t="s">
        <v>205</v>
      </c>
      <c r="E149" t="s">
        <v>96</v>
      </c>
      <c r="F149" t="s">
        <v>92</v>
      </c>
      <c r="G149" s="32">
        <v>7.19</v>
      </c>
      <c r="H149" s="32" t="s">
        <v>94</v>
      </c>
      <c r="I149" s="32" t="s">
        <v>94</v>
      </c>
      <c r="J149" s="32" t="s">
        <v>94</v>
      </c>
      <c r="K149" s="32" t="s">
        <v>94</v>
      </c>
      <c r="L149" s="32" t="s">
        <v>94</v>
      </c>
      <c r="M149" s="32" t="s">
        <v>94</v>
      </c>
      <c r="N149" s="32" t="s">
        <v>94</v>
      </c>
      <c r="O149" s="32" t="s">
        <v>94</v>
      </c>
      <c r="P149" s="32" t="s">
        <v>94</v>
      </c>
      <c r="Q149" s="32" t="s">
        <v>94</v>
      </c>
      <c r="R149" s="32" t="s">
        <v>94</v>
      </c>
      <c r="S149" s="32" t="s">
        <v>94</v>
      </c>
      <c r="T149" s="32" t="s">
        <v>94</v>
      </c>
      <c r="U149" s="32" t="s">
        <v>94</v>
      </c>
      <c r="V149" s="32" t="s">
        <v>94</v>
      </c>
      <c r="W149" s="32" t="s">
        <v>94</v>
      </c>
      <c r="X149" s="32" t="s">
        <v>94</v>
      </c>
      <c r="Y149" s="32" t="s">
        <v>94</v>
      </c>
      <c r="Z149" s="32" t="s">
        <v>94</v>
      </c>
      <c r="AA149" s="32" t="s">
        <v>94</v>
      </c>
      <c r="AB149" s="32" t="s">
        <v>94</v>
      </c>
      <c r="AC149" s="32" t="s">
        <v>94</v>
      </c>
      <c r="AD149" s="32" t="s">
        <v>94</v>
      </c>
      <c r="AE149" s="32" t="s">
        <v>94</v>
      </c>
      <c r="AF149" s="32" t="s">
        <v>94</v>
      </c>
      <c r="AG149" s="32" t="s">
        <v>94</v>
      </c>
      <c r="AH149" s="32" t="s">
        <v>94</v>
      </c>
      <c r="AI149" s="32" t="s">
        <v>94</v>
      </c>
      <c r="AJ149" s="32" t="s">
        <v>94</v>
      </c>
      <c r="AK149">
        <v>73</v>
      </c>
      <c r="AL149" s="30">
        <v>0</v>
      </c>
      <c r="AM149" s="30">
        <v>99.99</v>
      </c>
      <c r="AN149" s="4">
        <v>7.19</v>
      </c>
    </row>
    <row r="150" spans="1:40">
      <c r="A150" t="s">
        <v>198</v>
      </c>
      <c r="B150" t="s">
        <v>88</v>
      </c>
      <c r="C150" t="s">
        <v>106</v>
      </c>
      <c r="D150" t="s">
        <v>205</v>
      </c>
      <c r="E150" t="s">
        <v>96</v>
      </c>
      <c r="F150" t="s">
        <v>93</v>
      </c>
      <c r="G150" s="32" t="s">
        <v>39</v>
      </c>
      <c r="H150" s="32" t="s">
        <v>20</v>
      </c>
      <c r="I150" s="32" t="s">
        <v>20</v>
      </c>
      <c r="J150" s="32" t="s">
        <v>20</v>
      </c>
      <c r="K150" s="32" t="s">
        <v>20</v>
      </c>
      <c r="L150" s="32" t="s">
        <v>20</v>
      </c>
      <c r="M150" s="32" t="s">
        <v>31</v>
      </c>
      <c r="N150" s="32" t="s">
        <v>20</v>
      </c>
      <c r="O150" s="32" t="s">
        <v>20</v>
      </c>
      <c r="P150" s="32" t="s">
        <v>20</v>
      </c>
      <c r="Q150" s="32" t="s">
        <v>20</v>
      </c>
      <c r="R150" s="32" t="s">
        <v>20</v>
      </c>
      <c r="S150" s="32" t="s">
        <v>20</v>
      </c>
      <c r="T150" s="32" t="s">
        <v>94</v>
      </c>
      <c r="U150" s="32" t="s">
        <v>94</v>
      </c>
      <c r="V150" s="32" t="s">
        <v>94</v>
      </c>
      <c r="W150" s="32" t="s">
        <v>94</v>
      </c>
      <c r="X150" s="32" t="s">
        <v>94</v>
      </c>
      <c r="Y150" s="32" t="s">
        <v>94</v>
      </c>
      <c r="Z150" s="32" t="s">
        <v>94</v>
      </c>
      <c r="AA150" s="32" t="s">
        <v>94</v>
      </c>
      <c r="AB150" s="32" t="s">
        <v>94</v>
      </c>
      <c r="AC150" s="32" t="s">
        <v>94</v>
      </c>
      <c r="AD150" s="32" t="s">
        <v>94</v>
      </c>
      <c r="AE150" s="32" t="s">
        <v>94</v>
      </c>
      <c r="AF150" s="32" t="s">
        <v>94</v>
      </c>
      <c r="AG150" s="32" t="s">
        <v>94</v>
      </c>
      <c r="AH150" s="32" t="s">
        <v>94</v>
      </c>
      <c r="AI150" s="32" t="s">
        <v>94</v>
      </c>
      <c r="AJ150" s="32" t="s">
        <v>94</v>
      </c>
      <c r="AK150">
        <v>73</v>
      </c>
      <c r="AL150" s="30" t="s">
        <v>94</v>
      </c>
      <c r="AM150" s="30" t="s">
        <v>94</v>
      </c>
      <c r="AN150" s="4" t="s">
        <v>94</v>
      </c>
    </row>
    <row r="151" spans="1:40">
      <c r="A151" t="s">
        <v>198</v>
      </c>
      <c r="B151" t="s">
        <v>88</v>
      </c>
      <c r="C151" t="s">
        <v>89</v>
      </c>
      <c r="D151" t="s">
        <v>169</v>
      </c>
      <c r="E151" t="s">
        <v>119</v>
      </c>
      <c r="F151" t="s">
        <v>92</v>
      </c>
      <c r="G151" s="32" t="s">
        <v>94</v>
      </c>
      <c r="H151" s="32" t="s">
        <v>94</v>
      </c>
      <c r="I151" s="32" t="s">
        <v>94</v>
      </c>
      <c r="J151" s="32" t="s">
        <v>94</v>
      </c>
      <c r="K151" s="32" t="s">
        <v>94</v>
      </c>
      <c r="L151" s="32" t="s">
        <v>94</v>
      </c>
      <c r="M151" s="32" t="s">
        <v>94</v>
      </c>
      <c r="N151" s="32" t="s">
        <v>94</v>
      </c>
      <c r="O151" s="32" t="s">
        <v>94</v>
      </c>
      <c r="P151" s="32" t="s">
        <v>94</v>
      </c>
      <c r="Q151" s="32" t="s">
        <v>94</v>
      </c>
      <c r="R151" s="32" t="s">
        <v>94</v>
      </c>
      <c r="S151" s="32" t="s">
        <v>94</v>
      </c>
      <c r="T151" s="32" t="s">
        <v>94</v>
      </c>
      <c r="U151" s="32" t="s">
        <v>94</v>
      </c>
      <c r="V151" s="32" t="s">
        <v>94</v>
      </c>
      <c r="W151" s="32" t="s">
        <v>94</v>
      </c>
      <c r="X151" s="32" t="s">
        <v>94</v>
      </c>
      <c r="Y151" s="32" t="s">
        <v>94</v>
      </c>
      <c r="Z151" s="32" t="s">
        <v>94</v>
      </c>
      <c r="AA151" s="32" t="s">
        <v>94</v>
      </c>
      <c r="AB151" s="32" t="s">
        <v>94</v>
      </c>
      <c r="AC151" s="32" t="s">
        <v>94</v>
      </c>
      <c r="AD151" s="32" t="s">
        <v>94</v>
      </c>
      <c r="AE151" s="32">
        <v>5.9320000000000004</v>
      </c>
      <c r="AF151" s="32" t="s">
        <v>94</v>
      </c>
      <c r="AG151" s="32" t="s">
        <v>94</v>
      </c>
      <c r="AH151" s="32" t="s">
        <v>94</v>
      </c>
      <c r="AI151" s="32" t="s">
        <v>94</v>
      </c>
      <c r="AJ151" s="32" t="s">
        <v>94</v>
      </c>
      <c r="AK151">
        <v>74</v>
      </c>
      <c r="AL151" s="30">
        <v>0</v>
      </c>
      <c r="AM151" s="30">
        <v>99.99</v>
      </c>
      <c r="AN151" s="4">
        <v>5.9320000000000004</v>
      </c>
    </row>
    <row r="152" spans="1:40">
      <c r="A152" t="s">
        <v>198</v>
      </c>
      <c r="B152" t="s">
        <v>88</v>
      </c>
      <c r="C152" t="s">
        <v>89</v>
      </c>
      <c r="D152" t="s">
        <v>169</v>
      </c>
      <c r="E152" t="s">
        <v>119</v>
      </c>
      <c r="F152" t="s">
        <v>93</v>
      </c>
      <c r="G152" s="32" t="s">
        <v>94</v>
      </c>
      <c r="H152" s="32" t="s">
        <v>94</v>
      </c>
      <c r="I152" s="32" t="s">
        <v>94</v>
      </c>
      <c r="J152" s="32" t="s">
        <v>94</v>
      </c>
      <c r="K152" s="32" t="s">
        <v>94</v>
      </c>
      <c r="L152" s="32" t="s">
        <v>94</v>
      </c>
      <c r="M152" s="32" t="s">
        <v>94</v>
      </c>
      <c r="N152" s="32" t="s">
        <v>94</v>
      </c>
      <c r="O152" s="32" t="s">
        <v>94</v>
      </c>
      <c r="P152" s="32" t="s">
        <v>94</v>
      </c>
      <c r="Q152" s="32" t="s">
        <v>94</v>
      </c>
      <c r="R152" s="32" t="s">
        <v>94</v>
      </c>
      <c r="S152" s="32" t="s">
        <v>94</v>
      </c>
      <c r="T152" s="32" t="s">
        <v>94</v>
      </c>
      <c r="U152" s="32" t="s">
        <v>94</v>
      </c>
      <c r="V152" s="32" t="s">
        <v>94</v>
      </c>
      <c r="W152" s="32" t="s">
        <v>94</v>
      </c>
      <c r="X152" s="32" t="s">
        <v>94</v>
      </c>
      <c r="Y152" s="32" t="s">
        <v>94</v>
      </c>
      <c r="Z152" s="32" t="s">
        <v>94</v>
      </c>
      <c r="AA152" s="32" t="s">
        <v>94</v>
      </c>
      <c r="AB152" s="32" t="s">
        <v>94</v>
      </c>
      <c r="AC152" s="32" t="s">
        <v>94</v>
      </c>
      <c r="AD152" s="32" t="s">
        <v>94</v>
      </c>
      <c r="AE152" s="32" t="s">
        <v>99</v>
      </c>
      <c r="AF152" s="32" t="s">
        <v>94</v>
      </c>
      <c r="AG152" s="32" t="s">
        <v>94</v>
      </c>
      <c r="AH152" s="32" t="s">
        <v>94</v>
      </c>
      <c r="AI152" s="32" t="s">
        <v>94</v>
      </c>
      <c r="AJ152" s="32" t="s">
        <v>94</v>
      </c>
      <c r="AK152">
        <v>74</v>
      </c>
      <c r="AL152" s="30" t="s">
        <v>94</v>
      </c>
      <c r="AM152" s="30" t="s">
        <v>94</v>
      </c>
      <c r="AN152" s="4" t="s">
        <v>94</v>
      </c>
    </row>
    <row r="153" spans="1:40">
      <c r="A153" t="s">
        <v>198</v>
      </c>
      <c r="B153" t="s">
        <v>88</v>
      </c>
      <c r="C153" t="s">
        <v>89</v>
      </c>
      <c r="D153" t="s">
        <v>155</v>
      </c>
      <c r="E153" t="s">
        <v>98</v>
      </c>
      <c r="F153" t="s">
        <v>92</v>
      </c>
      <c r="G153" s="32" t="s">
        <v>94</v>
      </c>
      <c r="H153" s="32" t="s">
        <v>94</v>
      </c>
      <c r="I153" s="32" t="s">
        <v>94</v>
      </c>
      <c r="J153" s="32" t="s">
        <v>94</v>
      </c>
      <c r="K153" s="32" t="s">
        <v>94</v>
      </c>
      <c r="L153" s="32" t="s">
        <v>94</v>
      </c>
      <c r="M153" s="32">
        <v>3.19</v>
      </c>
      <c r="N153" s="32" t="s">
        <v>94</v>
      </c>
      <c r="O153" s="32" t="s">
        <v>94</v>
      </c>
      <c r="P153" s="32" t="s">
        <v>94</v>
      </c>
      <c r="Q153" s="32">
        <v>1.89</v>
      </c>
      <c r="R153" s="32" t="s">
        <v>94</v>
      </c>
      <c r="S153" s="32" t="s">
        <v>94</v>
      </c>
      <c r="T153" s="32" t="s">
        <v>94</v>
      </c>
      <c r="U153" s="32" t="s">
        <v>94</v>
      </c>
      <c r="V153" s="32" t="s">
        <v>94</v>
      </c>
      <c r="W153" s="32" t="s">
        <v>94</v>
      </c>
      <c r="X153" s="32" t="s">
        <v>94</v>
      </c>
      <c r="Y153" s="32" t="s">
        <v>94</v>
      </c>
      <c r="Z153" s="32" t="s">
        <v>94</v>
      </c>
      <c r="AA153" s="32" t="s">
        <v>94</v>
      </c>
      <c r="AB153" s="32" t="s">
        <v>94</v>
      </c>
      <c r="AC153" s="32" t="s">
        <v>94</v>
      </c>
      <c r="AD153" s="32" t="s">
        <v>94</v>
      </c>
      <c r="AE153" s="32" t="s">
        <v>94</v>
      </c>
      <c r="AF153" s="32" t="s">
        <v>94</v>
      </c>
      <c r="AG153" s="32" t="s">
        <v>94</v>
      </c>
      <c r="AH153" s="32" t="s">
        <v>94</v>
      </c>
      <c r="AI153" s="32" t="s">
        <v>94</v>
      </c>
      <c r="AJ153" s="32" t="s">
        <v>94</v>
      </c>
      <c r="AK153">
        <v>75</v>
      </c>
      <c r="AL153" s="30">
        <v>0</v>
      </c>
      <c r="AM153" s="30">
        <v>99.99</v>
      </c>
      <c r="AN153" s="4">
        <v>5.08</v>
      </c>
    </row>
    <row r="154" spans="1:40">
      <c r="A154" t="s">
        <v>198</v>
      </c>
      <c r="B154" t="s">
        <v>88</v>
      </c>
      <c r="C154" t="s">
        <v>89</v>
      </c>
      <c r="D154" t="s">
        <v>155</v>
      </c>
      <c r="E154" t="s">
        <v>98</v>
      </c>
      <c r="F154" t="s">
        <v>93</v>
      </c>
      <c r="G154" s="32" t="s">
        <v>94</v>
      </c>
      <c r="H154" s="32" t="s">
        <v>94</v>
      </c>
      <c r="I154" s="32" t="s">
        <v>94</v>
      </c>
      <c r="J154" s="32" t="s">
        <v>94</v>
      </c>
      <c r="K154" s="32" t="s">
        <v>94</v>
      </c>
      <c r="L154" s="32" t="s">
        <v>94</v>
      </c>
      <c r="M154" s="32" t="s">
        <v>14</v>
      </c>
      <c r="N154" s="32" t="s">
        <v>94</v>
      </c>
      <c r="O154" s="32" t="s">
        <v>94</v>
      </c>
      <c r="P154" s="32" t="s">
        <v>94</v>
      </c>
      <c r="Q154" s="32" t="s">
        <v>99</v>
      </c>
      <c r="R154" s="32" t="s">
        <v>94</v>
      </c>
      <c r="S154" s="32" t="s">
        <v>94</v>
      </c>
      <c r="T154" s="32" t="s">
        <v>94</v>
      </c>
      <c r="U154" s="32" t="s">
        <v>94</v>
      </c>
      <c r="V154" s="32" t="s">
        <v>94</v>
      </c>
      <c r="W154" s="32" t="s">
        <v>94</v>
      </c>
      <c r="X154" s="32" t="s">
        <v>94</v>
      </c>
      <c r="Y154" s="32" t="s">
        <v>94</v>
      </c>
      <c r="Z154" s="32" t="s">
        <v>94</v>
      </c>
      <c r="AA154" s="32" t="s">
        <v>94</v>
      </c>
      <c r="AB154" s="32" t="s">
        <v>94</v>
      </c>
      <c r="AC154" s="32" t="s">
        <v>94</v>
      </c>
      <c r="AD154" s="32" t="s">
        <v>94</v>
      </c>
      <c r="AE154" s="32" t="s">
        <v>94</v>
      </c>
      <c r="AF154" s="32" t="s">
        <v>94</v>
      </c>
      <c r="AG154" s="32" t="s">
        <v>94</v>
      </c>
      <c r="AH154" s="32" t="s">
        <v>94</v>
      </c>
      <c r="AI154" s="32" t="s">
        <v>94</v>
      </c>
      <c r="AJ154" s="32" t="s">
        <v>94</v>
      </c>
      <c r="AK154">
        <v>75</v>
      </c>
      <c r="AL154" s="30" t="s">
        <v>94</v>
      </c>
      <c r="AM154" s="30" t="s">
        <v>94</v>
      </c>
      <c r="AN154" s="4" t="s">
        <v>94</v>
      </c>
    </row>
    <row r="155" spans="1:40">
      <c r="A155" t="s">
        <v>198</v>
      </c>
      <c r="B155" t="s">
        <v>88</v>
      </c>
      <c r="C155" t="s">
        <v>89</v>
      </c>
      <c r="D155" t="s">
        <v>100</v>
      </c>
      <c r="E155" t="s">
        <v>117</v>
      </c>
      <c r="F155" t="s">
        <v>92</v>
      </c>
      <c r="G155" s="32" t="s">
        <v>94</v>
      </c>
      <c r="H155" s="32">
        <v>2</v>
      </c>
      <c r="I155" s="32" t="s">
        <v>94</v>
      </c>
      <c r="J155" s="32" t="s">
        <v>94</v>
      </c>
      <c r="K155" s="32" t="s">
        <v>94</v>
      </c>
      <c r="L155" s="32" t="s">
        <v>94</v>
      </c>
      <c r="M155" s="32" t="s">
        <v>94</v>
      </c>
      <c r="N155" s="32" t="s">
        <v>94</v>
      </c>
      <c r="O155" s="32" t="s">
        <v>94</v>
      </c>
      <c r="P155" s="32" t="s">
        <v>94</v>
      </c>
      <c r="Q155" s="32" t="s">
        <v>94</v>
      </c>
      <c r="R155" s="32" t="s">
        <v>94</v>
      </c>
      <c r="S155" s="32" t="s">
        <v>94</v>
      </c>
      <c r="T155" s="32" t="s">
        <v>94</v>
      </c>
      <c r="U155" s="32" t="s">
        <v>94</v>
      </c>
      <c r="V155" s="32" t="s">
        <v>94</v>
      </c>
      <c r="W155" s="32">
        <v>2.0510000000000002</v>
      </c>
      <c r="X155" s="32" t="s">
        <v>94</v>
      </c>
      <c r="Y155" s="32" t="s">
        <v>94</v>
      </c>
      <c r="Z155" s="32" t="s">
        <v>94</v>
      </c>
      <c r="AA155" s="32" t="s">
        <v>94</v>
      </c>
      <c r="AB155" s="32" t="s">
        <v>94</v>
      </c>
      <c r="AC155" s="32" t="s">
        <v>94</v>
      </c>
      <c r="AD155" s="32" t="s">
        <v>94</v>
      </c>
      <c r="AE155" s="32" t="s">
        <v>94</v>
      </c>
      <c r="AF155" s="32" t="s">
        <v>94</v>
      </c>
      <c r="AG155" s="32" t="s">
        <v>94</v>
      </c>
      <c r="AH155" s="32" t="s">
        <v>94</v>
      </c>
      <c r="AI155" s="32" t="s">
        <v>94</v>
      </c>
      <c r="AJ155" s="32" t="s">
        <v>94</v>
      </c>
      <c r="AK155">
        <v>76</v>
      </c>
      <c r="AL155" s="30">
        <v>0</v>
      </c>
      <c r="AM155" s="30">
        <v>100</v>
      </c>
      <c r="AN155" s="4">
        <v>4.0510000000000002</v>
      </c>
    </row>
    <row r="156" spans="1:40">
      <c r="A156" t="s">
        <v>198</v>
      </c>
      <c r="B156" t="s">
        <v>88</v>
      </c>
      <c r="C156" t="s">
        <v>89</v>
      </c>
      <c r="D156" t="s">
        <v>100</v>
      </c>
      <c r="E156" t="s">
        <v>117</v>
      </c>
      <c r="F156" t="s">
        <v>93</v>
      </c>
      <c r="G156" s="32" t="s">
        <v>94</v>
      </c>
      <c r="H156" s="32" t="s">
        <v>99</v>
      </c>
      <c r="I156" s="32" t="s">
        <v>94</v>
      </c>
      <c r="J156" s="32" t="s">
        <v>94</v>
      </c>
      <c r="K156" s="32" t="s">
        <v>94</v>
      </c>
      <c r="L156" s="32" t="s">
        <v>94</v>
      </c>
      <c r="M156" s="32" t="s">
        <v>94</v>
      </c>
      <c r="N156" s="32" t="s">
        <v>94</v>
      </c>
      <c r="O156" s="32" t="s">
        <v>94</v>
      </c>
      <c r="P156" s="32" t="s">
        <v>94</v>
      </c>
      <c r="Q156" s="32" t="s">
        <v>94</v>
      </c>
      <c r="R156" s="32" t="s">
        <v>94</v>
      </c>
      <c r="S156" s="32" t="s">
        <v>94</v>
      </c>
      <c r="T156" s="32" t="s">
        <v>94</v>
      </c>
      <c r="U156" s="32" t="s">
        <v>94</v>
      </c>
      <c r="V156" s="32" t="s">
        <v>94</v>
      </c>
      <c r="W156" s="32" t="s">
        <v>99</v>
      </c>
      <c r="X156" s="32" t="s">
        <v>94</v>
      </c>
      <c r="Y156" s="32" t="s">
        <v>94</v>
      </c>
      <c r="Z156" s="32" t="s">
        <v>94</v>
      </c>
      <c r="AA156" s="32" t="s">
        <v>94</v>
      </c>
      <c r="AB156" s="32" t="s">
        <v>94</v>
      </c>
      <c r="AC156" s="32" t="s">
        <v>94</v>
      </c>
      <c r="AD156" s="32" t="s">
        <v>94</v>
      </c>
      <c r="AE156" s="32" t="s">
        <v>94</v>
      </c>
      <c r="AF156" s="32" t="s">
        <v>94</v>
      </c>
      <c r="AG156" s="32" t="s">
        <v>94</v>
      </c>
      <c r="AH156" s="32" t="s">
        <v>94</v>
      </c>
      <c r="AI156" s="32" t="s">
        <v>94</v>
      </c>
      <c r="AJ156" s="32" t="s">
        <v>94</v>
      </c>
      <c r="AK156">
        <v>76</v>
      </c>
      <c r="AL156" s="30" t="s">
        <v>94</v>
      </c>
      <c r="AM156" s="30" t="s">
        <v>94</v>
      </c>
      <c r="AN156" s="4" t="s">
        <v>94</v>
      </c>
    </row>
    <row r="157" spans="1:40">
      <c r="A157" t="s">
        <v>198</v>
      </c>
      <c r="B157" t="s">
        <v>88</v>
      </c>
      <c r="C157" t="s">
        <v>89</v>
      </c>
      <c r="D157" t="s">
        <v>97</v>
      </c>
      <c r="E157" t="s">
        <v>98</v>
      </c>
      <c r="F157" t="s">
        <v>92</v>
      </c>
      <c r="G157" s="32" t="s">
        <v>94</v>
      </c>
      <c r="H157" s="32" t="s">
        <v>94</v>
      </c>
      <c r="I157" s="32" t="s">
        <v>94</v>
      </c>
      <c r="J157" s="32" t="s">
        <v>94</v>
      </c>
      <c r="K157" s="32" t="s">
        <v>94</v>
      </c>
      <c r="L157" s="32" t="s">
        <v>94</v>
      </c>
      <c r="M157" s="32" t="s">
        <v>94</v>
      </c>
      <c r="N157" s="32" t="s">
        <v>94</v>
      </c>
      <c r="O157" s="32" t="s">
        <v>94</v>
      </c>
      <c r="P157" s="32" t="s">
        <v>94</v>
      </c>
      <c r="Q157" s="32" t="s">
        <v>94</v>
      </c>
      <c r="R157" s="32" t="s">
        <v>94</v>
      </c>
      <c r="S157" s="32" t="s">
        <v>94</v>
      </c>
      <c r="T157" s="32">
        <v>1.859</v>
      </c>
      <c r="U157" s="32" t="s">
        <v>94</v>
      </c>
      <c r="V157" s="32">
        <v>7.5999999999999998E-2</v>
      </c>
      <c r="W157" s="32" t="s">
        <v>94</v>
      </c>
      <c r="X157" s="32" t="s">
        <v>94</v>
      </c>
      <c r="Y157" s="32">
        <v>1E-3</v>
      </c>
      <c r="Z157" s="32">
        <v>0.51800000000000002</v>
      </c>
      <c r="AA157" s="32" t="s">
        <v>94</v>
      </c>
      <c r="AB157" s="32">
        <v>1.6E-2</v>
      </c>
      <c r="AC157" s="32">
        <v>2E-3</v>
      </c>
      <c r="AD157" s="32" t="s">
        <v>94</v>
      </c>
      <c r="AE157" s="32">
        <v>1E-3</v>
      </c>
      <c r="AF157" s="32" t="s">
        <v>94</v>
      </c>
      <c r="AG157" s="32">
        <v>0.8</v>
      </c>
      <c r="AH157" s="32" t="s">
        <v>94</v>
      </c>
      <c r="AI157" s="32" t="s">
        <v>94</v>
      </c>
      <c r="AJ157" s="32" t="s">
        <v>94</v>
      </c>
      <c r="AK157">
        <v>77</v>
      </c>
      <c r="AL157" s="30">
        <v>0</v>
      </c>
      <c r="AM157" s="30">
        <v>100</v>
      </c>
      <c r="AN157" s="4">
        <v>3.2719999999999998</v>
      </c>
    </row>
    <row r="158" spans="1:40">
      <c r="A158" t="s">
        <v>198</v>
      </c>
      <c r="B158" t="s">
        <v>88</v>
      </c>
      <c r="C158" t="s">
        <v>89</v>
      </c>
      <c r="D158" t="s">
        <v>97</v>
      </c>
      <c r="E158" t="s">
        <v>98</v>
      </c>
      <c r="F158" t="s">
        <v>93</v>
      </c>
      <c r="G158" s="32" t="s">
        <v>94</v>
      </c>
      <c r="H158" s="32" t="s">
        <v>94</v>
      </c>
      <c r="I158" s="32" t="s">
        <v>94</v>
      </c>
      <c r="J158" s="32" t="s">
        <v>94</v>
      </c>
      <c r="K158" s="32" t="s">
        <v>94</v>
      </c>
      <c r="L158" s="32" t="s">
        <v>94</v>
      </c>
      <c r="M158" s="32" t="s">
        <v>94</v>
      </c>
      <c r="N158" s="32" t="s">
        <v>94</v>
      </c>
      <c r="O158" s="32" t="s">
        <v>94</v>
      </c>
      <c r="P158" s="32" t="s">
        <v>94</v>
      </c>
      <c r="Q158" s="32" t="s">
        <v>94</v>
      </c>
      <c r="R158" s="32" t="s">
        <v>94</v>
      </c>
      <c r="S158" s="32" t="s">
        <v>94</v>
      </c>
      <c r="T158" s="32" t="s">
        <v>99</v>
      </c>
      <c r="U158" s="32" t="s">
        <v>94</v>
      </c>
      <c r="V158" s="32" t="s">
        <v>99</v>
      </c>
      <c r="W158" s="32" t="s">
        <v>94</v>
      </c>
      <c r="X158" s="32" t="s">
        <v>94</v>
      </c>
      <c r="Y158" s="32" t="s">
        <v>99</v>
      </c>
      <c r="Z158" s="32" t="s">
        <v>14</v>
      </c>
      <c r="AA158" s="32" t="s">
        <v>94</v>
      </c>
      <c r="AB158" s="32" t="s">
        <v>99</v>
      </c>
      <c r="AC158" s="32" t="s">
        <v>99</v>
      </c>
      <c r="AD158" s="32" t="s">
        <v>94</v>
      </c>
      <c r="AE158" s="32" t="s">
        <v>99</v>
      </c>
      <c r="AF158" s="32" t="s">
        <v>94</v>
      </c>
      <c r="AG158" s="32" t="s">
        <v>14</v>
      </c>
      <c r="AH158" s="32" t="s">
        <v>94</v>
      </c>
      <c r="AI158" s="32" t="s">
        <v>94</v>
      </c>
      <c r="AJ158" s="32" t="s">
        <v>94</v>
      </c>
      <c r="AK158">
        <v>77</v>
      </c>
      <c r="AL158" s="30" t="s">
        <v>94</v>
      </c>
      <c r="AM158" s="30" t="s">
        <v>94</v>
      </c>
      <c r="AN158" s="4" t="s">
        <v>94</v>
      </c>
    </row>
    <row r="159" spans="1:40">
      <c r="A159" t="s">
        <v>198</v>
      </c>
      <c r="B159" t="s">
        <v>88</v>
      </c>
      <c r="C159" t="s">
        <v>89</v>
      </c>
      <c r="D159" t="s">
        <v>97</v>
      </c>
      <c r="E159" t="s">
        <v>123</v>
      </c>
      <c r="F159" t="s">
        <v>92</v>
      </c>
      <c r="G159" s="32" t="s">
        <v>94</v>
      </c>
      <c r="H159" s="32" t="s">
        <v>94</v>
      </c>
      <c r="I159" s="32" t="s">
        <v>94</v>
      </c>
      <c r="J159" s="32" t="s">
        <v>94</v>
      </c>
      <c r="K159" s="32" t="s">
        <v>94</v>
      </c>
      <c r="L159" s="32" t="s">
        <v>94</v>
      </c>
      <c r="M159" s="32" t="s">
        <v>94</v>
      </c>
      <c r="N159" s="32" t="s">
        <v>94</v>
      </c>
      <c r="O159" s="32" t="s">
        <v>94</v>
      </c>
      <c r="P159" s="32" t="s">
        <v>94</v>
      </c>
      <c r="Q159" s="32" t="s">
        <v>94</v>
      </c>
      <c r="R159" s="32" t="s">
        <v>94</v>
      </c>
      <c r="S159" s="32" t="s">
        <v>94</v>
      </c>
      <c r="T159" s="32">
        <v>3.9E-2</v>
      </c>
      <c r="U159" s="32" t="s">
        <v>94</v>
      </c>
      <c r="V159" s="32">
        <v>0.995</v>
      </c>
      <c r="W159" s="32" t="s">
        <v>94</v>
      </c>
      <c r="X159" s="32">
        <v>0</v>
      </c>
      <c r="Y159" s="32">
        <v>0.80200000000000005</v>
      </c>
      <c r="Z159" s="32">
        <v>1.345</v>
      </c>
      <c r="AA159" s="32" t="s">
        <v>94</v>
      </c>
      <c r="AB159" s="32">
        <v>2.5999999999999999E-2</v>
      </c>
      <c r="AC159" s="32" t="s">
        <v>94</v>
      </c>
      <c r="AD159" s="32" t="s">
        <v>94</v>
      </c>
      <c r="AE159" s="32" t="s">
        <v>94</v>
      </c>
      <c r="AF159" s="32">
        <v>4.0000000000000001E-3</v>
      </c>
      <c r="AG159" s="32" t="s">
        <v>94</v>
      </c>
      <c r="AH159" s="32" t="s">
        <v>94</v>
      </c>
      <c r="AI159" s="32" t="s">
        <v>94</v>
      </c>
      <c r="AJ159" s="32" t="s">
        <v>94</v>
      </c>
      <c r="AK159">
        <v>78</v>
      </c>
      <c r="AL159" s="30">
        <v>0</v>
      </c>
      <c r="AM159" s="30">
        <v>100</v>
      </c>
      <c r="AN159" s="4">
        <v>3.2109999999999999</v>
      </c>
    </row>
    <row r="160" spans="1:40">
      <c r="A160" t="s">
        <v>198</v>
      </c>
      <c r="B160" t="s">
        <v>88</v>
      </c>
      <c r="C160" t="s">
        <v>89</v>
      </c>
      <c r="D160" t="s">
        <v>97</v>
      </c>
      <c r="E160" t="s">
        <v>123</v>
      </c>
      <c r="F160" t="s">
        <v>93</v>
      </c>
      <c r="G160" s="32" t="s">
        <v>94</v>
      </c>
      <c r="H160" s="32" t="s">
        <v>94</v>
      </c>
      <c r="I160" s="32" t="s">
        <v>94</v>
      </c>
      <c r="J160" s="32" t="s">
        <v>94</v>
      </c>
      <c r="K160" s="32" t="s">
        <v>94</v>
      </c>
      <c r="L160" s="32" t="s">
        <v>94</v>
      </c>
      <c r="M160" s="32" t="s">
        <v>94</v>
      </c>
      <c r="N160" s="32" t="s">
        <v>94</v>
      </c>
      <c r="O160" s="32" t="s">
        <v>94</v>
      </c>
      <c r="P160" s="32" t="s">
        <v>94</v>
      </c>
      <c r="Q160" s="32" t="s">
        <v>94</v>
      </c>
      <c r="R160" s="32" t="s">
        <v>94</v>
      </c>
      <c r="S160" s="32" t="s">
        <v>94</v>
      </c>
      <c r="T160" s="32" t="s">
        <v>99</v>
      </c>
      <c r="U160" s="32" t="s">
        <v>94</v>
      </c>
      <c r="V160" s="32" t="s">
        <v>99</v>
      </c>
      <c r="W160" s="32" t="s">
        <v>94</v>
      </c>
      <c r="X160" s="32" t="s">
        <v>99</v>
      </c>
      <c r="Y160" s="32" t="s">
        <v>99</v>
      </c>
      <c r="Z160" s="32" t="s">
        <v>14</v>
      </c>
      <c r="AA160" s="32" t="s">
        <v>94</v>
      </c>
      <c r="AB160" s="32" t="s">
        <v>99</v>
      </c>
      <c r="AC160" s="32" t="s">
        <v>94</v>
      </c>
      <c r="AD160" s="32" t="s">
        <v>94</v>
      </c>
      <c r="AE160" s="32" t="s">
        <v>94</v>
      </c>
      <c r="AF160" s="32" t="s">
        <v>99</v>
      </c>
      <c r="AG160" s="32" t="s">
        <v>94</v>
      </c>
      <c r="AH160" s="32" t="s">
        <v>94</v>
      </c>
      <c r="AI160" s="32" t="s">
        <v>94</v>
      </c>
      <c r="AJ160" s="32" t="s">
        <v>94</v>
      </c>
      <c r="AK160">
        <v>78</v>
      </c>
      <c r="AL160" s="30" t="s">
        <v>94</v>
      </c>
      <c r="AM160" s="30" t="s">
        <v>94</v>
      </c>
      <c r="AN160" s="4" t="s">
        <v>94</v>
      </c>
    </row>
    <row r="161" spans="1:40">
      <c r="A161" t="s">
        <v>198</v>
      </c>
      <c r="B161" t="s">
        <v>88</v>
      </c>
      <c r="C161" t="s">
        <v>89</v>
      </c>
      <c r="D161" t="s">
        <v>103</v>
      </c>
      <c r="E161" t="s">
        <v>102</v>
      </c>
      <c r="F161" t="s">
        <v>92</v>
      </c>
      <c r="G161" s="32" t="s">
        <v>94</v>
      </c>
      <c r="H161" s="32" t="s">
        <v>94</v>
      </c>
      <c r="I161" s="32">
        <v>1</v>
      </c>
      <c r="J161" s="32" t="s">
        <v>94</v>
      </c>
      <c r="K161" s="32">
        <v>0.1</v>
      </c>
      <c r="L161" s="32">
        <v>0.2</v>
      </c>
      <c r="M161" s="32">
        <v>1.1000000000000001</v>
      </c>
      <c r="N161" s="32">
        <v>1.2999999999999999E-2</v>
      </c>
      <c r="O161" s="32" t="s">
        <v>94</v>
      </c>
      <c r="P161" s="32" t="s">
        <v>94</v>
      </c>
      <c r="Q161" s="32" t="s">
        <v>94</v>
      </c>
      <c r="R161" s="32" t="s">
        <v>94</v>
      </c>
      <c r="S161" s="32" t="s">
        <v>94</v>
      </c>
      <c r="T161" s="32" t="s">
        <v>94</v>
      </c>
      <c r="U161" s="32" t="s">
        <v>94</v>
      </c>
      <c r="V161" s="32" t="s">
        <v>94</v>
      </c>
      <c r="W161" s="32" t="s">
        <v>94</v>
      </c>
      <c r="X161" s="32" t="s">
        <v>94</v>
      </c>
      <c r="Y161" s="32" t="s">
        <v>94</v>
      </c>
      <c r="Z161" s="32" t="s">
        <v>94</v>
      </c>
      <c r="AA161" s="32">
        <v>6.9000000000000006E-2</v>
      </c>
      <c r="AB161" s="32" t="s">
        <v>94</v>
      </c>
      <c r="AC161" s="32">
        <v>0.128</v>
      </c>
      <c r="AD161" s="32">
        <v>1.0999999999999999E-2</v>
      </c>
      <c r="AE161" s="32" t="s">
        <v>94</v>
      </c>
      <c r="AF161" s="32">
        <v>8.0000000000000002E-3</v>
      </c>
      <c r="AG161" s="32" t="s">
        <v>94</v>
      </c>
      <c r="AH161" s="32" t="s">
        <v>94</v>
      </c>
      <c r="AI161" s="32" t="s">
        <v>94</v>
      </c>
      <c r="AJ161" s="32" t="s">
        <v>94</v>
      </c>
      <c r="AK161">
        <v>79</v>
      </c>
      <c r="AL161" s="30">
        <v>0</v>
      </c>
      <c r="AM161" s="30">
        <v>100</v>
      </c>
      <c r="AN161" s="4">
        <v>2.629</v>
      </c>
    </row>
    <row r="162" spans="1:40">
      <c r="A162" t="s">
        <v>198</v>
      </c>
      <c r="B162" t="s">
        <v>88</v>
      </c>
      <c r="C162" t="s">
        <v>89</v>
      </c>
      <c r="D162" t="s">
        <v>103</v>
      </c>
      <c r="E162" t="s">
        <v>102</v>
      </c>
      <c r="F162" t="s">
        <v>93</v>
      </c>
      <c r="G162" s="32" t="s">
        <v>94</v>
      </c>
      <c r="H162" s="32" t="s">
        <v>94</v>
      </c>
      <c r="I162" s="32" t="s">
        <v>99</v>
      </c>
      <c r="J162" s="32" t="s">
        <v>94</v>
      </c>
      <c r="K162" s="32" t="s">
        <v>99</v>
      </c>
      <c r="L162" s="32" t="s">
        <v>99</v>
      </c>
      <c r="M162" s="32" t="s">
        <v>99</v>
      </c>
      <c r="N162" s="32" t="s">
        <v>99</v>
      </c>
      <c r="O162" s="32" t="s">
        <v>94</v>
      </c>
      <c r="P162" s="32" t="s">
        <v>94</v>
      </c>
      <c r="Q162" s="32" t="s">
        <v>94</v>
      </c>
      <c r="R162" s="32" t="s">
        <v>94</v>
      </c>
      <c r="S162" s="32" t="s">
        <v>94</v>
      </c>
      <c r="T162" s="32" t="s">
        <v>94</v>
      </c>
      <c r="U162" s="32" t="s">
        <v>94</v>
      </c>
      <c r="V162" s="32" t="s">
        <v>94</v>
      </c>
      <c r="W162" s="32" t="s">
        <v>94</v>
      </c>
      <c r="X162" s="32" t="s">
        <v>94</v>
      </c>
      <c r="Y162" s="32" t="s">
        <v>94</v>
      </c>
      <c r="Z162" s="32" t="s">
        <v>94</v>
      </c>
      <c r="AA162" s="32" t="s">
        <v>99</v>
      </c>
      <c r="AB162" s="32" t="s">
        <v>94</v>
      </c>
      <c r="AC162" s="32" t="s">
        <v>99</v>
      </c>
      <c r="AD162" s="32" t="s">
        <v>99</v>
      </c>
      <c r="AE162" s="32" t="s">
        <v>94</v>
      </c>
      <c r="AF162" s="32" t="s">
        <v>99</v>
      </c>
      <c r="AG162" s="32" t="s">
        <v>94</v>
      </c>
      <c r="AH162" s="32" t="s">
        <v>94</v>
      </c>
      <c r="AI162" s="32" t="s">
        <v>94</v>
      </c>
      <c r="AJ162" s="32" t="s">
        <v>94</v>
      </c>
      <c r="AK162">
        <v>79</v>
      </c>
      <c r="AL162" s="30" t="s">
        <v>94</v>
      </c>
      <c r="AM162" s="30" t="s">
        <v>94</v>
      </c>
      <c r="AN162" s="4" t="s">
        <v>94</v>
      </c>
    </row>
    <row r="163" spans="1:40">
      <c r="A163" t="s">
        <v>198</v>
      </c>
      <c r="B163" t="s">
        <v>88</v>
      </c>
      <c r="C163" t="s">
        <v>89</v>
      </c>
      <c r="D163" t="s">
        <v>115</v>
      </c>
      <c r="E163" t="s">
        <v>104</v>
      </c>
      <c r="F163" t="s">
        <v>92</v>
      </c>
      <c r="G163" s="32" t="s">
        <v>94</v>
      </c>
      <c r="H163" s="32" t="s">
        <v>94</v>
      </c>
      <c r="I163" s="32" t="s">
        <v>94</v>
      </c>
      <c r="J163" s="32" t="s">
        <v>94</v>
      </c>
      <c r="K163" s="32" t="s">
        <v>94</v>
      </c>
      <c r="L163" s="32" t="s">
        <v>94</v>
      </c>
      <c r="M163" s="32" t="s">
        <v>94</v>
      </c>
      <c r="N163" s="32" t="s">
        <v>94</v>
      </c>
      <c r="O163" s="32" t="s">
        <v>94</v>
      </c>
      <c r="P163" s="32" t="s">
        <v>94</v>
      </c>
      <c r="Q163" s="32" t="s">
        <v>94</v>
      </c>
      <c r="R163" s="32" t="s">
        <v>94</v>
      </c>
      <c r="S163" s="32" t="s">
        <v>94</v>
      </c>
      <c r="T163" s="32" t="s">
        <v>94</v>
      </c>
      <c r="U163" s="32" t="s">
        <v>94</v>
      </c>
      <c r="V163" s="32" t="s">
        <v>94</v>
      </c>
      <c r="W163" s="32" t="s">
        <v>94</v>
      </c>
      <c r="X163" s="32" t="s">
        <v>94</v>
      </c>
      <c r="Y163" s="32" t="s">
        <v>94</v>
      </c>
      <c r="Z163" s="32" t="s">
        <v>94</v>
      </c>
      <c r="AA163" s="32" t="s">
        <v>94</v>
      </c>
      <c r="AB163" s="32" t="s">
        <v>94</v>
      </c>
      <c r="AC163" s="32" t="s">
        <v>94</v>
      </c>
      <c r="AD163" s="32" t="s">
        <v>94</v>
      </c>
      <c r="AE163" s="32" t="s">
        <v>94</v>
      </c>
      <c r="AF163" s="32">
        <v>3.9E-2</v>
      </c>
      <c r="AG163" s="32">
        <v>4.4999999999999998E-2</v>
      </c>
      <c r="AH163" s="32">
        <v>1.617</v>
      </c>
      <c r="AI163" s="32">
        <v>0.48199999999999998</v>
      </c>
      <c r="AJ163" s="32">
        <v>0.123</v>
      </c>
      <c r="AK163">
        <v>80</v>
      </c>
      <c r="AL163" s="30">
        <v>0</v>
      </c>
      <c r="AM163" s="30">
        <v>100</v>
      </c>
      <c r="AN163" s="4">
        <v>2.306</v>
      </c>
    </row>
    <row r="164" spans="1:40">
      <c r="A164" t="s">
        <v>198</v>
      </c>
      <c r="B164" t="s">
        <v>88</v>
      </c>
      <c r="C164" t="s">
        <v>89</v>
      </c>
      <c r="D164" t="s">
        <v>115</v>
      </c>
      <c r="E164" t="s">
        <v>104</v>
      </c>
      <c r="F164" t="s">
        <v>93</v>
      </c>
      <c r="G164" s="32" t="s">
        <v>94</v>
      </c>
      <c r="H164" s="32" t="s">
        <v>94</v>
      </c>
      <c r="I164" s="32" t="s">
        <v>94</v>
      </c>
      <c r="J164" s="32" t="s">
        <v>94</v>
      </c>
      <c r="K164" s="32" t="s">
        <v>94</v>
      </c>
      <c r="L164" s="32" t="s">
        <v>94</v>
      </c>
      <c r="M164" s="32" t="s">
        <v>94</v>
      </c>
      <c r="N164" s="32" t="s">
        <v>94</v>
      </c>
      <c r="O164" s="32" t="s">
        <v>94</v>
      </c>
      <c r="P164" s="32" t="s">
        <v>94</v>
      </c>
      <c r="Q164" s="32" t="s">
        <v>94</v>
      </c>
      <c r="R164" s="32" t="s">
        <v>94</v>
      </c>
      <c r="S164" s="32" t="s">
        <v>94</v>
      </c>
      <c r="T164" s="32" t="s">
        <v>94</v>
      </c>
      <c r="U164" s="32" t="s">
        <v>94</v>
      </c>
      <c r="V164" s="32" t="s">
        <v>94</v>
      </c>
      <c r="W164" s="32" t="s">
        <v>94</v>
      </c>
      <c r="X164" s="32" t="s">
        <v>94</v>
      </c>
      <c r="Y164" s="32" t="s">
        <v>94</v>
      </c>
      <c r="Z164" s="32" t="s">
        <v>94</v>
      </c>
      <c r="AA164" s="32" t="s">
        <v>94</v>
      </c>
      <c r="AB164" s="32" t="s">
        <v>94</v>
      </c>
      <c r="AC164" s="32" t="s">
        <v>94</v>
      </c>
      <c r="AD164" s="32" t="s">
        <v>94</v>
      </c>
      <c r="AE164" s="32" t="s">
        <v>94</v>
      </c>
      <c r="AF164" s="32" t="s">
        <v>99</v>
      </c>
      <c r="AG164" s="32" t="s">
        <v>99</v>
      </c>
      <c r="AH164" s="32" t="s">
        <v>99</v>
      </c>
      <c r="AI164" s="32" t="s">
        <v>99</v>
      </c>
      <c r="AJ164" s="32" t="s">
        <v>99</v>
      </c>
      <c r="AK164">
        <v>80</v>
      </c>
      <c r="AL164" s="30" t="s">
        <v>94</v>
      </c>
      <c r="AM164" s="30" t="s">
        <v>94</v>
      </c>
      <c r="AN164" s="4" t="s">
        <v>94</v>
      </c>
    </row>
    <row r="165" spans="1:40">
      <c r="A165" t="s">
        <v>198</v>
      </c>
      <c r="B165" t="s">
        <v>88</v>
      </c>
      <c r="C165" t="s">
        <v>89</v>
      </c>
      <c r="D165" t="s">
        <v>126</v>
      </c>
      <c r="E165" t="s">
        <v>117</v>
      </c>
      <c r="F165" t="s">
        <v>92</v>
      </c>
      <c r="G165" s="32" t="s">
        <v>94</v>
      </c>
      <c r="H165" s="32" t="s">
        <v>94</v>
      </c>
      <c r="I165" s="32" t="s">
        <v>94</v>
      </c>
      <c r="J165" s="32" t="s">
        <v>94</v>
      </c>
      <c r="K165" s="32" t="s">
        <v>94</v>
      </c>
      <c r="L165" s="32" t="s">
        <v>94</v>
      </c>
      <c r="M165" s="32" t="s">
        <v>94</v>
      </c>
      <c r="N165" s="32" t="s">
        <v>94</v>
      </c>
      <c r="O165" s="32" t="s">
        <v>94</v>
      </c>
      <c r="P165" s="32" t="s">
        <v>94</v>
      </c>
      <c r="Q165" s="32" t="s">
        <v>94</v>
      </c>
      <c r="R165" s="32" t="s">
        <v>94</v>
      </c>
      <c r="S165" s="32" t="s">
        <v>94</v>
      </c>
      <c r="T165" s="32" t="s">
        <v>94</v>
      </c>
      <c r="U165" s="32">
        <v>0.6</v>
      </c>
      <c r="V165" s="32">
        <v>0.18</v>
      </c>
      <c r="W165" s="32">
        <v>0.55900000000000005</v>
      </c>
      <c r="X165" s="32">
        <v>0.36899999999999999</v>
      </c>
      <c r="Y165" s="32" t="s">
        <v>94</v>
      </c>
      <c r="Z165" s="32" t="s">
        <v>94</v>
      </c>
      <c r="AA165" s="32" t="s">
        <v>94</v>
      </c>
      <c r="AB165" s="32">
        <v>0.126</v>
      </c>
      <c r="AC165" s="32" t="s">
        <v>94</v>
      </c>
      <c r="AD165" s="32" t="s">
        <v>94</v>
      </c>
      <c r="AE165" s="32" t="s">
        <v>94</v>
      </c>
      <c r="AF165" s="32" t="s">
        <v>94</v>
      </c>
      <c r="AG165" s="32" t="s">
        <v>94</v>
      </c>
      <c r="AH165" s="32" t="s">
        <v>94</v>
      </c>
      <c r="AI165" s="32" t="s">
        <v>94</v>
      </c>
      <c r="AJ165" s="32" t="s">
        <v>94</v>
      </c>
      <c r="AK165">
        <v>81</v>
      </c>
      <c r="AL165" s="30">
        <v>0</v>
      </c>
      <c r="AM165" s="30">
        <v>100</v>
      </c>
      <c r="AN165" s="4">
        <v>1.8340000000000001</v>
      </c>
    </row>
    <row r="166" spans="1:40">
      <c r="A166" t="s">
        <v>198</v>
      </c>
      <c r="B166" t="s">
        <v>88</v>
      </c>
      <c r="C166" t="s">
        <v>89</v>
      </c>
      <c r="D166" t="s">
        <v>126</v>
      </c>
      <c r="E166" t="s">
        <v>117</v>
      </c>
      <c r="F166" t="s">
        <v>93</v>
      </c>
      <c r="G166" s="32" t="s">
        <v>94</v>
      </c>
      <c r="H166" s="32" t="s">
        <v>94</v>
      </c>
      <c r="I166" s="32" t="s">
        <v>94</v>
      </c>
      <c r="J166" s="32" t="s">
        <v>94</v>
      </c>
      <c r="K166" s="32" t="s">
        <v>94</v>
      </c>
      <c r="L166" s="32" t="s">
        <v>94</v>
      </c>
      <c r="M166" s="32" t="s">
        <v>94</v>
      </c>
      <c r="N166" s="32" t="s">
        <v>94</v>
      </c>
      <c r="O166" s="32" t="s">
        <v>94</v>
      </c>
      <c r="P166" s="32" t="s">
        <v>94</v>
      </c>
      <c r="Q166" s="32" t="s">
        <v>94</v>
      </c>
      <c r="R166" s="32" t="s">
        <v>94</v>
      </c>
      <c r="S166" s="32" t="s">
        <v>94</v>
      </c>
      <c r="T166" s="32" t="s">
        <v>94</v>
      </c>
      <c r="U166" s="32" t="s">
        <v>99</v>
      </c>
      <c r="V166" s="32" t="s">
        <v>99</v>
      </c>
      <c r="W166" s="32" t="s">
        <v>99</v>
      </c>
      <c r="X166" s="32" t="s">
        <v>99</v>
      </c>
      <c r="Y166" s="32" t="s">
        <v>94</v>
      </c>
      <c r="Z166" s="32" t="s">
        <v>94</v>
      </c>
      <c r="AA166" s="32" t="s">
        <v>94</v>
      </c>
      <c r="AB166" s="32" t="s">
        <v>99</v>
      </c>
      <c r="AC166" s="32" t="s">
        <v>94</v>
      </c>
      <c r="AD166" s="32" t="s">
        <v>94</v>
      </c>
      <c r="AE166" s="32" t="s">
        <v>94</v>
      </c>
      <c r="AF166" s="32" t="s">
        <v>94</v>
      </c>
      <c r="AG166" s="32" t="s">
        <v>94</v>
      </c>
      <c r="AH166" s="32" t="s">
        <v>94</v>
      </c>
      <c r="AI166" s="32" t="s">
        <v>94</v>
      </c>
      <c r="AJ166" s="32" t="s">
        <v>94</v>
      </c>
      <c r="AK166">
        <v>81</v>
      </c>
      <c r="AL166" s="30" t="s">
        <v>94</v>
      </c>
      <c r="AM166" s="30" t="s">
        <v>94</v>
      </c>
      <c r="AN166" s="4" t="s">
        <v>94</v>
      </c>
    </row>
    <row r="167" spans="1:40">
      <c r="A167" t="s">
        <v>198</v>
      </c>
      <c r="B167" t="s">
        <v>88</v>
      </c>
      <c r="C167" t="s">
        <v>89</v>
      </c>
      <c r="D167" t="s">
        <v>97</v>
      </c>
      <c r="E167" t="s">
        <v>119</v>
      </c>
      <c r="F167" t="s">
        <v>92</v>
      </c>
      <c r="G167" s="32" t="s">
        <v>94</v>
      </c>
      <c r="H167" s="32" t="s">
        <v>94</v>
      </c>
      <c r="I167" s="32" t="s">
        <v>94</v>
      </c>
      <c r="J167" s="32" t="s">
        <v>94</v>
      </c>
      <c r="K167" s="32" t="s">
        <v>94</v>
      </c>
      <c r="L167" s="32" t="s">
        <v>94</v>
      </c>
      <c r="M167" s="32" t="s">
        <v>94</v>
      </c>
      <c r="N167" s="32" t="s">
        <v>94</v>
      </c>
      <c r="O167" s="32" t="s">
        <v>94</v>
      </c>
      <c r="P167" s="32" t="s">
        <v>94</v>
      </c>
      <c r="Q167" s="32" t="s">
        <v>94</v>
      </c>
      <c r="R167" s="32" t="s">
        <v>94</v>
      </c>
      <c r="S167" s="32" t="s">
        <v>94</v>
      </c>
      <c r="T167" s="32" t="s">
        <v>94</v>
      </c>
      <c r="U167" s="32" t="s">
        <v>94</v>
      </c>
      <c r="V167" s="32">
        <v>1.419</v>
      </c>
      <c r="W167" s="32" t="s">
        <v>94</v>
      </c>
      <c r="X167" s="32" t="s">
        <v>94</v>
      </c>
      <c r="Y167" s="32" t="s">
        <v>94</v>
      </c>
      <c r="Z167" s="32" t="s">
        <v>94</v>
      </c>
      <c r="AA167" s="32" t="s">
        <v>94</v>
      </c>
      <c r="AB167" s="32" t="s">
        <v>94</v>
      </c>
      <c r="AC167" s="32" t="s">
        <v>94</v>
      </c>
      <c r="AD167" s="32">
        <v>1.4999999999999999E-2</v>
      </c>
      <c r="AE167" s="32" t="s">
        <v>94</v>
      </c>
      <c r="AF167" s="32" t="s">
        <v>94</v>
      </c>
      <c r="AG167" s="32" t="s">
        <v>94</v>
      </c>
      <c r="AH167" s="32" t="s">
        <v>94</v>
      </c>
      <c r="AI167" s="32" t="s">
        <v>94</v>
      </c>
      <c r="AJ167" s="32" t="s">
        <v>94</v>
      </c>
      <c r="AK167">
        <v>82</v>
      </c>
      <c r="AL167" s="30">
        <v>0</v>
      </c>
      <c r="AM167" s="30">
        <v>100</v>
      </c>
      <c r="AN167" s="4">
        <v>1.4350000000000001</v>
      </c>
    </row>
    <row r="168" spans="1:40">
      <c r="A168" t="s">
        <v>198</v>
      </c>
      <c r="B168" t="s">
        <v>88</v>
      </c>
      <c r="C168" t="s">
        <v>89</v>
      </c>
      <c r="D168" t="s">
        <v>97</v>
      </c>
      <c r="E168" t="s">
        <v>119</v>
      </c>
      <c r="F168" t="s">
        <v>93</v>
      </c>
      <c r="G168" s="32" t="s">
        <v>94</v>
      </c>
      <c r="H168" s="32" t="s">
        <v>94</v>
      </c>
      <c r="I168" s="32" t="s">
        <v>94</v>
      </c>
      <c r="J168" s="32" t="s">
        <v>94</v>
      </c>
      <c r="K168" s="32" t="s">
        <v>94</v>
      </c>
      <c r="L168" s="32" t="s">
        <v>94</v>
      </c>
      <c r="M168" s="32" t="s">
        <v>94</v>
      </c>
      <c r="N168" s="32" t="s">
        <v>94</v>
      </c>
      <c r="O168" s="32" t="s">
        <v>94</v>
      </c>
      <c r="P168" s="32" t="s">
        <v>94</v>
      </c>
      <c r="Q168" s="32" t="s">
        <v>94</v>
      </c>
      <c r="R168" s="32" t="s">
        <v>94</v>
      </c>
      <c r="S168" s="32" t="s">
        <v>94</v>
      </c>
      <c r="T168" s="32" t="s">
        <v>94</v>
      </c>
      <c r="U168" s="32" t="s">
        <v>94</v>
      </c>
      <c r="V168" s="32" t="s">
        <v>99</v>
      </c>
      <c r="W168" s="32" t="s">
        <v>94</v>
      </c>
      <c r="X168" s="32" t="s">
        <v>94</v>
      </c>
      <c r="Y168" s="32" t="s">
        <v>94</v>
      </c>
      <c r="Z168" s="32" t="s">
        <v>94</v>
      </c>
      <c r="AA168" s="32" t="s">
        <v>94</v>
      </c>
      <c r="AB168" s="32" t="s">
        <v>94</v>
      </c>
      <c r="AC168" s="32" t="s">
        <v>94</v>
      </c>
      <c r="AD168" s="32" t="s">
        <v>99</v>
      </c>
      <c r="AE168" s="32" t="s">
        <v>94</v>
      </c>
      <c r="AF168" s="32" t="s">
        <v>94</v>
      </c>
      <c r="AG168" s="32" t="s">
        <v>94</v>
      </c>
      <c r="AH168" s="32" t="s">
        <v>94</v>
      </c>
      <c r="AI168" s="32" t="s">
        <v>94</v>
      </c>
      <c r="AJ168" s="32" t="s">
        <v>94</v>
      </c>
      <c r="AK168">
        <v>82</v>
      </c>
      <c r="AL168" s="30" t="s">
        <v>94</v>
      </c>
      <c r="AM168" s="30" t="s">
        <v>94</v>
      </c>
      <c r="AN168" s="4" t="s">
        <v>94</v>
      </c>
    </row>
    <row r="169" spans="1:40">
      <c r="A169" t="s">
        <v>198</v>
      </c>
      <c r="B169" t="s">
        <v>88</v>
      </c>
      <c r="C169" t="s">
        <v>106</v>
      </c>
      <c r="D169" t="s">
        <v>107</v>
      </c>
      <c r="E169" t="s">
        <v>104</v>
      </c>
      <c r="F169" t="s">
        <v>92</v>
      </c>
      <c r="G169" s="32" t="s">
        <v>94</v>
      </c>
      <c r="H169" s="32" t="s">
        <v>94</v>
      </c>
      <c r="I169" s="32" t="s">
        <v>94</v>
      </c>
      <c r="J169" s="32" t="s">
        <v>94</v>
      </c>
      <c r="K169" s="32" t="s">
        <v>94</v>
      </c>
      <c r="L169" s="32" t="s">
        <v>94</v>
      </c>
      <c r="M169" s="32" t="s">
        <v>94</v>
      </c>
      <c r="N169" s="32">
        <v>1.9E-2</v>
      </c>
      <c r="O169" s="32">
        <v>0.02</v>
      </c>
      <c r="P169" s="32">
        <v>0.10299999999999999</v>
      </c>
      <c r="Q169" s="32" t="s">
        <v>94</v>
      </c>
      <c r="R169" s="32">
        <v>0.22500000000000001</v>
      </c>
      <c r="S169" s="32" t="s">
        <v>94</v>
      </c>
      <c r="T169" s="32">
        <v>0.128</v>
      </c>
      <c r="U169" s="32">
        <v>0.09</v>
      </c>
      <c r="V169" s="32">
        <v>0.16700000000000001</v>
      </c>
      <c r="W169" s="32">
        <v>1.7999999999999999E-2</v>
      </c>
      <c r="X169" s="32">
        <v>7.2999999999999995E-2</v>
      </c>
      <c r="Y169" s="32">
        <v>0.28000000000000003</v>
      </c>
      <c r="Z169" s="32" t="s">
        <v>94</v>
      </c>
      <c r="AA169" s="32" t="s">
        <v>94</v>
      </c>
      <c r="AB169" s="32" t="s">
        <v>94</v>
      </c>
      <c r="AC169" s="32" t="s">
        <v>94</v>
      </c>
      <c r="AD169" s="32" t="s">
        <v>94</v>
      </c>
      <c r="AE169" s="32" t="s">
        <v>94</v>
      </c>
      <c r="AF169" s="32" t="s">
        <v>94</v>
      </c>
      <c r="AG169" s="32" t="s">
        <v>94</v>
      </c>
      <c r="AH169" s="32" t="s">
        <v>94</v>
      </c>
      <c r="AI169" s="32" t="s">
        <v>94</v>
      </c>
      <c r="AJ169" s="32" t="s">
        <v>94</v>
      </c>
      <c r="AK169">
        <v>83</v>
      </c>
      <c r="AL169" s="30">
        <v>0</v>
      </c>
      <c r="AM169" s="30">
        <v>100</v>
      </c>
      <c r="AN169" s="4">
        <v>1.123</v>
      </c>
    </row>
    <row r="170" spans="1:40">
      <c r="A170" t="s">
        <v>198</v>
      </c>
      <c r="B170" t="s">
        <v>88</v>
      </c>
      <c r="C170" t="s">
        <v>106</v>
      </c>
      <c r="D170" t="s">
        <v>107</v>
      </c>
      <c r="E170" t="s">
        <v>104</v>
      </c>
      <c r="F170" t="s">
        <v>93</v>
      </c>
      <c r="G170" s="32" t="s">
        <v>94</v>
      </c>
      <c r="H170" s="32" t="s">
        <v>94</v>
      </c>
      <c r="I170" s="32" t="s">
        <v>94</v>
      </c>
      <c r="J170" s="32" t="s">
        <v>94</v>
      </c>
      <c r="K170" s="32" t="s">
        <v>94</v>
      </c>
      <c r="L170" s="32" t="s">
        <v>94</v>
      </c>
      <c r="M170" s="32" t="s">
        <v>94</v>
      </c>
      <c r="N170" s="32" t="s">
        <v>99</v>
      </c>
      <c r="O170" s="32" t="s">
        <v>99</v>
      </c>
      <c r="P170" s="32" t="s">
        <v>99</v>
      </c>
      <c r="Q170" s="32" t="s">
        <v>94</v>
      </c>
      <c r="R170" s="32" t="s">
        <v>99</v>
      </c>
      <c r="S170" s="32" t="s">
        <v>94</v>
      </c>
      <c r="T170" s="32" t="s">
        <v>99</v>
      </c>
      <c r="U170" s="32" t="s">
        <v>99</v>
      </c>
      <c r="V170" s="32" t="s">
        <v>99</v>
      </c>
      <c r="W170" s="32" t="s">
        <v>99</v>
      </c>
      <c r="X170" s="32" t="s">
        <v>99</v>
      </c>
      <c r="Y170" s="32" t="s">
        <v>99</v>
      </c>
      <c r="Z170" s="32" t="s">
        <v>94</v>
      </c>
      <c r="AA170" s="32" t="s">
        <v>94</v>
      </c>
      <c r="AB170" s="32" t="s">
        <v>94</v>
      </c>
      <c r="AC170" s="32" t="s">
        <v>94</v>
      </c>
      <c r="AD170" s="32" t="s">
        <v>94</v>
      </c>
      <c r="AE170" s="32" t="s">
        <v>94</v>
      </c>
      <c r="AF170" s="32" t="s">
        <v>94</v>
      </c>
      <c r="AG170" s="32" t="s">
        <v>94</v>
      </c>
      <c r="AH170" s="32" t="s">
        <v>94</v>
      </c>
      <c r="AI170" s="32" t="s">
        <v>94</v>
      </c>
      <c r="AJ170" s="32" t="s">
        <v>94</v>
      </c>
      <c r="AK170">
        <v>83</v>
      </c>
      <c r="AL170" s="30" t="s">
        <v>94</v>
      </c>
      <c r="AM170" s="30" t="s">
        <v>94</v>
      </c>
      <c r="AN170" s="4" t="s">
        <v>94</v>
      </c>
    </row>
    <row r="171" spans="1:40">
      <c r="A171" t="s">
        <v>198</v>
      </c>
      <c r="B171" t="s">
        <v>88</v>
      </c>
      <c r="C171" t="s">
        <v>89</v>
      </c>
      <c r="D171" t="s">
        <v>135</v>
      </c>
      <c r="E171" t="s">
        <v>102</v>
      </c>
      <c r="F171" t="s">
        <v>92</v>
      </c>
      <c r="G171" s="32" t="s">
        <v>94</v>
      </c>
      <c r="H171" s="32" t="s">
        <v>94</v>
      </c>
      <c r="I171" s="32" t="s">
        <v>94</v>
      </c>
      <c r="J171" s="32">
        <v>1</v>
      </c>
      <c r="K171" s="32" t="s">
        <v>94</v>
      </c>
      <c r="L171" s="32" t="s">
        <v>94</v>
      </c>
      <c r="M171" s="32" t="s">
        <v>94</v>
      </c>
      <c r="N171" s="32" t="s">
        <v>94</v>
      </c>
      <c r="O171" s="32" t="s">
        <v>94</v>
      </c>
      <c r="P171" s="32" t="s">
        <v>94</v>
      </c>
      <c r="Q171" s="32" t="s">
        <v>94</v>
      </c>
      <c r="R171" s="32" t="s">
        <v>94</v>
      </c>
      <c r="S171" s="32" t="s">
        <v>94</v>
      </c>
      <c r="T171" s="32" t="s">
        <v>94</v>
      </c>
      <c r="U171" s="32" t="s">
        <v>94</v>
      </c>
      <c r="V171" s="32" t="s">
        <v>94</v>
      </c>
      <c r="W171" s="32" t="s">
        <v>94</v>
      </c>
      <c r="X171" s="32" t="s">
        <v>94</v>
      </c>
      <c r="Y171" s="32" t="s">
        <v>94</v>
      </c>
      <c r="Z171" s="32" t="s">
        <v>94</v>
      </c>
      <c r="AA171" s="32" t="s">
        <v>94</v>
      </c>
      <c r="AB171" s="32" t="s">
        <v>94</v>
      </c>
      <c r="AC171" s="32" t="s">
        <v>94</v>
      </c>
      <c r="AD171" s="32" t="s">
        <v>94</v>
      </c>
      <c r="AE171" s="32" t="s">
        <v>94</v>
      </c>
      <c r="AF171" s="32" t="s">
        <v>94</v>
      </c>
      <c r="AG171" s="32" t="s">
        <v>94</v>
      </c>
      <c r="AH171" s="32" t="s">
        <v>94</v>
      </c>
      <c r="AI171" s="32" t="s">
        <v>94</v>
      </c>
      <c r="AJ171" s="32" t="s">
        <v>94</v>
      </c>
      <c r="AK171">
        <v>84</v>
      </c>
      <c r="AL171" s="30">
        <v>0</v>
      </c>
      <c r="AM171" s="30">
        <v>100</v>
      </c>
      <c r="AN171" s="4">
        <v>1</v>
      </c>
    </row>
    <row r="172" spans="1:40">
      <c r="A172" t="s">
        <v>198</v>
      </c>
      <c r="B172" t="s">
        <v>88</v>
      </c>
      <c r="C172" t="s">
        <v>89</v>
      </c>
      <c r="D172" t="s">
        <v>135</v>
      </c>
      <c r="E172" t="s">
        <v>102</v>
      </c>
      <c r="F172" t="s">
        <v>93</v>
      </c>
      <c r="G172" s="32" t="s">
        <v>94</v>
      </c>
      <c r="H172" s="32" t="s">
        <v>94</v>
      </c>
      <c r="I172" s="32" t="s">
        <v>94</v>
      </c>
      <c r="J172" s="32" t="s">
        <v>99</v>
      </c>
      <c r="K172" s="32" t="s">
        <v>94</v>
      </c>
      <c r="L172" s="32" t="s">
        <v>94</v>
      </c>
      <c r="M172" s="32" t="s">
        <v>94</v>
      </c>
      <c r="N172" s="32" t="s">
        <v>94</v>
      </c>
      <c r="O172" s="32" t="s">
        <v>94</v>
      </c>
      <c r="P172" s="32" t="s">
        <v>94</v>
      </c>
      <c r="Q172" s="32" t="s">
        <v>94</v>
      </c>
      <c r="R172" s="32" t="s">
        <v>94</v>
      </c>
      <c r="S172" s="32" t="s">
        <v>94</v>
      </c>
      <c r="T172" s="32" t="s">
        <v>94</v>
      </c>
      <c r="U172" s="32" t="s">
        <v>94</v>
      </c>
      <c r="V172" s="32" t="s">
        <v>94</v>
      </c>
      <c r="W172" s="32" t="s">
        <v>94</v>
      </c>
      <c r="X172" s="32" t="s">
        <v>94</v>
      </c>
      <c r="Y172" s="32" t="s">
        <v>94</v>
      </c>
      <c r="Z172" s="32" t="s">
        <v>94</v>
      </c>
      <c r="AA172" s="32" t="s">
        <v>94</v>
      </c>
      <c r="AB172" s="32" t="s">
        <v>94</v>
      </c>
      <c r="AC172" s="32" t="s">
        <v>94</v>
      </c>
      <c r="AD172" s="32" t="s">
        <v>94</v>
      </c>
      <c r="AE172" s="32" t="s">
        <v>94</v>
      </c>
      <c r="AF172" s="32" t="s">
        <v>94</v>
      </c>
      <c r="AG172" s="32" t="s">
        <v>94</v>
      </c>
      <c r="AH172" s="32" t="s">
        <v>94</v>
      </c>
      <c r="AI172" s="32" t="s">
        <v>94</v>
      </c>
      <c r="AJ172" s="32" t="s">
        <v>94</v>
      </c>
      <c r="AK172">
        <v>84</v>
      </c>
      <c r="AL172" s="30" t="s">
        <v>94</v>
      </c>
      <c r="AM172" s="30" t="s">
        <v>94</v>
      </c>
      <c r="AN172" s="4" t="s">
        <v>94</v>
      </c>
    </row>
    <row r="173" spans="1:40">
      <c r="A173" t="s">
        <v>198</v>
      </c>
      <c r="B173" t="s">
        <v>88</v>
      </c>
      <c r="C173" t="s">
        <v>89</v>
      </c>
      <c r="D173" t="s">
        <v>115</v>
      </c>
      <c r="E173" t="s">
        <v>98</v>
      </c>
      <c r="F173" t="s">
        <v>92</v>
      </c>
      <c r="G173" s="32" t="s">
        <v>94</v>
      </c>
      <c r="H173" s="32" t="s">
        <v>94</v>
      </c>
      <c r="I173" s="32" t="s">
        <v>94</v>
      </c>
      <c r="J173" s="32" t="s">
        <v>94</v>
      </c>
      <c r="K173" s="32" t="s">
        <v>94</v>
      </c>
      <c r="L173" s="32" t="s">
        <v>94</v>
      </c>
      <c r="M173" s="32" t="s">
        <v>94</v>
      </c>
      <c r="N173" s="32" t="s">
        <v>94</v>
      </c>
      <c r="O173" s="32" t="s">
        <v>94</v>
      </c>
      <c r="P173" s="32" t="s">
        <v>94</v>
      </c>
      <c r="Q173" s="32" t="s">
        <v>94</v>
      </c>
      <c r="R173" s="32" t="s">
        <v>94</v>
      </c>
      <c r="S173" s="32" t="s">
        <v>94</v>
      </c>
      <c r="T173" s="32" t="s">
        <v>94</v>
      </c>
      <c r="U173" s="32" t="s">
        <v>94</v>
      </c>
      <c r="V173" s="32" t="s">
        <v>94</v>
      </c>
      <c r="W173" s="32" t="s">
        <v>94</v>
      </c>
      <c r="X173" s="32" t="s">
        <v>94</v>
      </c>
      <c r="Y173" s="32" t="s">
        <v>94</v>
      </c>
      <c r="Z173" s="32" t="s">
        <v>94</v>
      </c>
      <c r="AA173" s="32" t="s">
        <v>94</v>
      </c>
      <c r="AB173" s="32" t="s">
        <v>94</v>
      </c>
      <c r="AC173" s="32">
        <v>0.84499999999999997</v>
      </c>
      <c r="AD173" s="32">
        <v>5.0000000000000001E-3</v>
      </c>
      <c r="AE173" s="32">
        <v>8.1000000000000003E-2</v>
      </c>
      <c r="AF173" s="32" t="s">
        <v>94</v>
      </c>
      <c r="AG173" s="32" t="s">
        <v>94</v>
      </c>
      <c r="AH173" s="32" t="s">
        <v>94</v>
      </c>
      <c r="AI173" s="32" t="s">
        <v>94</v>
      </c>
      <c r="AJ173" s="32" t="s">
        <v>94</v>
      </c>
      <c r="AK173">
        <v>85</v>
      </c>
      <c r="AL173" s="30">
        <v>0</v>
      </c>
      <c r="AM173" s="30">
        <v>100</v>
      </c>
      <c r="AN173" s="4">
        <v>0.93100000000000005</v>
      </c>
    </row>
    <row r="174" spans="1:40">
      <c r="A174" t="s">
        <v>198</v>
      </c>
      <c r="B174" t="s">
        <v>88</v>
      </c>
      <c r="C174" t="s">
        <v>89</v>
      </c>
      <c r="D174" t="s">
        <v>115</v>
      </c>
      <c r="E174" t="s">
        <v>98</v>
      </c>
      <c r="F174" t="s">
        <v>93</v>
      </c>
      <c r="G174" s="32" t="s">
        <v>94</v>
      </c>
      <c r="H174" s="32" t="s">
        <v>94</v>
      </c>
      <c r="I174" s="32" t="s">
        <v>94</v>
      </c>
      <c r="J174" s="32" t="s">
        <v>94</v>
      </c>
      <c r="K174" s="32" t="s">
        <v>94</v>
      </c>
      <c r="L174" s="32" t="s">
        <v>94</v>
      </c>
      <c r="M174" s="32" t="s">
        <v>94</v>
      </c>
      <c r="N174" s="32" t="s">
        <v>94</v>
      </c>
      <c r="O174" s="32" t="s">
        <v>94</v>
      </c>
      <c r="P174" s="32" t="s">
        <v>94</v>
      </c>
      <c r="Q174" s="32" t="s">
        <v>94</v>
      </c>
      <c r="R174" s="32" t="s">
        <v>94</v>
      </c>
      <c r="S174" s="32" t="s">
        <v>94</v>
      </c>
      <c r="T174" s="32" t="s">
        <v>94</v>
      </c>
      <c r="U174" s="32" t="s">
        <v>94</v>
      </c>
      <c r="V174" s="32" t="s">
        <v>94</v>
      </c>
      <c r="W174" s="32" t="s">
        <v>94</v>
      </c>
      <c r="X174" s="32" t="s">
        <v>94</v>
      </c>
      <c r="Y174" s="32" t="s">
        <v>94</v>
      </c>
      <c r="Z174" s="32" t="s">
        <v>94</v>
      </c>
      <c r="AA174" s="32" t="s">
        <v>94</v>
      </c>
      <c r="AB174" s="32" t="s">
        <v>94</v>
      </c>
      <c r="AC174" s="32" t="s">
        <v>99</v>
      </c>
      <c r="AD174" s="32" t="s">
        <v>99</v>
      </c>
      <c r="AE174" s="32" t="s">
        <v>99</v>
      </c>
      <c r="AF174" s="32" t="s">
        <v>94</v>
      </c>
      <c r="AG174" s="32" t="s">
        <v>94</v>
      </c>
      <c r="AH174" s="32" t="s">
        <v>94</v>
      </c>
      <c r="AI174" s="32" t="s">
        <v>94</v>
      </c>
      <c r="AJ174" s="32" t="s">
        <v>94</v>
      </c>
      <c r="AK174">
        <v>85</v>
      </c>
      <c r="AL174" s="30" t="s">
        <v>94</v>
      </c>
      <c r="AM174" s="30" t="s">
        <v>94</v>
      </c>
      <c r="AN174" s="4" t="s">
        <v>94</v>
      </c>
    </row>
    <row r="175" spans="1:40">
      <c r="A175" t="s">
        <v>198</v>
      </c>
      <c r="B175" t="s">
        <v>88</v>
      </c>
      <c r="C175" t="s">
        <v>89</v>
      </c>
      <c r="D175" t="s">
        <v>97</v>
      </c>
      <c r="E175" t="s">
        <v>102</v>
      </c>
      <c r="F175" t="s">
        <v>92</v>
      </c>
      <c r="G175" s="32" t="s">
        <v>94</v>
      </c>
      <c r="H175" s="32" t="s">
        <v>94</v>
      </c>
      <c r="I175" s="32" t="s">
        <v>94</v>
      </c>
      <c r="J175" s="32" t="s">
        <v>94</v>
      </c>
      <c r="K175" s="32" t="s">
        <v>94</v>
      </c>
      <c r="L175" s="32" t="s">
        <v>94</v>
      </c>
      <c r="M175" s="32" t="s">
        <v>94</v>
      </c>
      <c r="N175" s="32" t="s">
        <v>94</v>
      </c>
      <c r="O175" s="32" t="s">
        <v>94</v>
      </c>
      <c r="P175" s="32" t="s">
        <v>94</v>
      </c>
      <c r="Q175" s="32" t="s">
        <v>94</v>
      </c>
      <c r="R175" s="32" t="s">
        <v>94</v>
      </c>
      <c r="S175" s="32" t="s">
        <v>94</v>
      </c>
      <c r="T175" s="32" t="s">
        <v>94</v>
      </c>
      <c r="U175" s="32" t="s">
        <v>94</v>
      </c>
      <c r="V175" s="32">
        <v>8.3000000000000004E-2</v>
      </c>
      <c r="W175" s="32" t="s">
        <v>94</v>
      </c>
      <c r="X175" s="32" t="s">
        <v>94</v>
      </c>
      <c r="Y175" s="32">
        <v>1.4999999999999999E-2</v>
      </c>
      <c r="Z175" s="32" t="s">
        <v>94</v>
      </c>
      <c r="AA175" s="32" t="s">
        <v>94</v>
      </c>
      <c r="AB175" s="32">
        <v>0.38300000000000001</v>
      </c>
      <c r="AC175" s="32">
        <v>4.1000000000000002E-2</v>
      </c>
      <c r="AD175" s="32" t="s">
        <v>94</v>
      </c>
      <c r="AE175" s="32" t="s">
        <v>94</v>
      </c>
      <c r="AF175" s="32" t="s">
        <v>94</v>
      </c>
      <c r="AG175" s="32" t="s">
        <v>94</v>
      </c>
      <c r="AH175" s="32" t="s">
        <v>94</v>
      </c>
      <c r="AI175" s="32" t="s">
        <v>94</v>
      </c>
      <c r="AJ175" s="32" t="s">
        <v>94</v>
      </c>
      <c r="AK175">
        <v>86</v>
      </c>
      <c r="AL175" s="30">
        <v>0</v>
      </c>
      <c r="AM175" s="30">
        <v>100</v>
      </c>
      <c r="AN175" s="4">
        <v>0.52200000000000002</v>
      </c>
    </row>
    <row r="176" spans="1:40">
      <c r="A176" t="s">
        <v>198</v>
      </c>
      <c r="B176" t="s">
        <v>88</v>
      </c>
      <c r="C176" t="s">
        <v>89</v>
      </c>
      <c r="D176" t="s">
        <v>97</v>
      </c>
      <c r="E176" t="s">
        <v>102</v>
      </c>
      <c r="F176" t="s">
        <v>93</v>
      </c>
      <c r="G176" s="32" t="s">
        <v>94</v>
      </c>
      <c r="H176" s="32" t="s">
        <v>94</v>
      </c>
      <c r="I176" s="32" t="s">
        <v>94</v>
      </c>
      <c r="J176" s="32" t="s">
        <v>94</v>
      </c>
      <c r="K176" s="32" t="s">
        <v>94</v>
      </c>
      <c r="L176" s="32" t="s">
        <v>94</v>
      </c>
      <c r="M176" s="32" t="s">
        <v>94</v>
      </c>
      <c r="N176" s="32" t="s">
        <v>94</v>
      </c>
      <c r="O176" s="32" t="s">
        <v>94</v>
      </c>
      <c r="P176" s="32" t="s">
        <v>94</v>
      </c>
      <c r="Q176" s="32" t="s">
        <v>94</v>
      </c>
      <c r="R176" s="32" t="s">
        <v>94</v>
      </c>
      <c r="S176" s="32" t="s">
        <v>94</v>
      </c>
      <c r="T176" s="32" t="s">
        <v>94</v>
      </c>
      <c r="U176" s="32" t="s">
        <v>94</v>
      </c>
      <c r="V176" s="32" t="s">
        <v>99</v>
      </c>
      <c r="W176" s="32" t="s">
        <v>94</v>
      </c>
      <c r="X176" s="32" t="s">
        <v>94</v>
      </c>
      <c r="Y176" s="32" t="s">
        <v>99</v>
      </c>
      <c r="Z176" s="32" t="s">
        <v>94</v>
      </c>
      <c r="AA176" s="32" t="s">
        <v>94</v>
      </c>
      <c r="AB176" s="32" t="s">
        <v>99</v>
      </c>
      <c r="AC176" s="32" t="s">
        <v>14</v>
      </c>
      <c r="AD176" s="32" t="s">
        <v>94</v>
      </c>
      <c r="AE176" s="32" t="s">
        <v>94</v>
      </c>
      <c r="AF176" s="32" t="s">
        <v>94</v>
      </c>
      <c r="AG176" s="32" t="s">
        <v>94</v>
      </c>
      <c r="AH176" s="32" t="s">
        <v>94</v>
      </c>
      <c r="AI176" s="32" t="s">
        <v>94</v>
      </c>
      <c r="AJ176" s="32" t="s">
        <v>94</v>
      </c>
      <c r="AK176">
        <v>86</v>
      </c>
      <c r="AL176" s="30" t="s">
        <v>94</v>
      </c>
      <c r="AM176" s="30" t="s">
        <v>94</v>
      </c>
      <c r="AN176" s="4" t="s">
        <v>94</v>
      </c>
    </row>
    <row r="177" spans="1:40">
      <c r="A177" t="s">
        <v>198</v>
      </c>
      <c r="B177" t="s">
        <v>88</v>
      </c>
      <c r="C177" t="s">
        <v>106</v>
      </c>
      <c r="D177" t="s">
        <v>107</v>
      </c>
      <c r="E177" t="s">
        <v>101</v>
      </c>
      <c r="F177" t="s">
        <v>92</v>
      </c>
      <c r="G177" s="32" t="s">
        <v>94</v>
      </c>
      <c r="H177" s="32" t="s">
        <v>94</v>
      </c>
      <c r="I177" s="32" t="s">
        <v>94</v>
      </c>
      <c r="J177" s="32" t="s">
        <v>94</v>
      </c>
      <c r="K177" s="32" t="s">
        <v>94</v>
      </c>
      <c r="L177" s="32" t="s">
        <v>94</v>
      </c>
      <c r="M177" s="32">
        <v>0.11</v>
      </c>
      <c r="N177" s="32" t="s">
        <v>94</v>
      </c>
      <c r="O177" s="32" t="s">
        <v>94</v>
      </c>
      <c r="P177" s="32" t="s">
        <v>94</v>
      </c>
      <c r="Q177" s="32" t="s">
        <v>94</v>
      </c>
      <c r="R177" s="32" t="s">
        <v>94</v>
      </c>
      <c r="S177" s="32" t="s">
        <v>94</v>
      </c>
      <c r="T177" s="32" t="s">
        <v>94</v>
      </c>
      <c r="U177" s="32" t="s">
        <v>94</v>
      </c>
      <c r="V177" s="32" t="s">
        <v>94</v>
      </c>
      <c r="W177" s="32" t="s">
        <v>94</v>
      </c>
      <c r="X177" s="32" t="s">
        <v>94</v>
      </c>
      <c r="Y177" s="32" t="s">
        <v>94</v>
      </c>
      <c r="Z177" s="32" t="s">
        <v>94</v>
      </c>
      <c r="AA177" s="32" t="s">
        <v>94</v>
      </c>
      <c r="AB177" s="32" t="s">
        <v>94</v>
      </c>
      <c r="AC177" s="32" t="s">
        <v>94</v>
      </c>
      <c r="AD177" s="32" t="s">
        <v>94</v>
      </c>
      <c r="AE177" s="32" t="s">
        <v>94</v>
      </c>
      <c r="AF177" s="32" t="s">
        <v>94</v>
      </c>
      <c r="AG177" s="32" t="s">
        <v>94</v>
      </c>
      <c r="AH177" s="32" t="s">
        <v>94</v>
      </c>
      <c r="AI177" s="32" t="s">
        <v>94</v>
      </c>
      <c r="AJ177" s="32" t="s">
        <v>94</v>
      </c>
      <c r="AK177">
        <v>87</v>
      </c>
      <c r="AL177" s="30">
        <v>0</v>
      </c>
      <c r="AM177" s="30">
        <v>100</v>
      </c>
      <c r="AN177" s="4">
        <v>0.11</v>
      </c>
    </row>
    <row r="178" spans="1:40">
      <c r="A178" t="s">
        <v>198</v>
      </c>
      <c r="B178" t="s">
        <v>88</v>
      </c>
      <c r="C178" t="s">
        <v>106</v>
      </c>
      <c r="D178" t="s">
        <v>107</v>
      </c>
      <c r="E178" t="s">
        <v>101</v>
      </c>
      <c r="F178" t="s">
        <v>93</v>
      </c>
      <c r="G178" s="32" t="s">
        <v>94</v>
      </c>
      <c r="H178" s="32" t="s">
        <v>94</v>
      </c>
      <c r="I178" s="32" t="s">
        <v>94</v>
      </c>
      <c r="J178" s="32" t="s">
        <v>94</v>
      </c>
      <c r="K178" s="32" t="s">
        <v>94</v>
      </c>
      <c r="L178" s="32" t="s">
        <v>94</v>
      </c>
      <c r="M178" s="32" t="s">
        <v>99</v>
      </c>
      <c r="N178" s="32" t="s">
        <v>94</v>
      </c>
      <c r="O178" s="32" t="s">
        <v>94</v>
      </c>
      <c r="P178" s="32" t="s">
        <v>94</v>
      </c>
      <c r="Q178" s="32" t="s">
        <v>94</v>
      </c>
      <c r="R178" s="32" t="s">
        <v>94</v>
      </c>
      <c r="S178" s="32" t="s">
        <v>94</v>
      </c>
      <c r="T178" s="32" t="s">
        <v>94</v>
      </c>
      <c r="U178" s="32" t="s">
        <v>94</v>
      </c>
      <c r="V178" s="32" t="s">
        <v>94</v>
      </c>
      <c r="W178" s="32" t="s">
        <v>94</v>
      </c>
      <c r="X178" s="32" t="s">
        <v>94</v>
      </c>
      <c r="Y178" s="32" t="s">
        <v>94</v>
      </c>
      <c r="Z178" s="32" t="s">
        <v>94</v>
      </c>
      <c r="AA178" s="32" t="s">
        <v>94</v>
      </c>
      <c r="AB178" s="32" t="s">
        <v>94</v>
      </c>
      <c r="AC178" s="32" t="s">
        <v>94</v>
      </c>
      <c r="AD178" s="32" t="s">
        <v>94</v>
      </c>
      <c r="AE178" s="32" t="s">
        <v>94</v>
      </c>
      <c r="AF178" s="32" t="s">
        <v>94</v>
      </c>
      <c r="AG178" s="32" t="s">
        <v>94</v>
      </c>
      <c r="AH178" s="32" t="s">
        <v>94</v>
      </c>
      <c r="AI178" s="32" t="s">
        <v>94</v>
      </c>
      <c r="AJ178" s="32" t="s">
        <v>94</v>
      </c>
      <c r="AK178">
        <v>87</v>
      </c>
      <c r="AL178" s="30" t="s">
        <v>94</v>
      </c>
      <c r="AM178" s="30" t="s">
        <v>94</v>
      </c>
      <c r="AN178" s="4" t="s">
        <v>94</v>
      </c>
    </row>
    <row r="179" spans="1:40">
      <c r="A179" t="s">
        <v>198</v>
      </c>
      <c r="B179" t="s">
        <v>88</v>
      </c>
      <c r="C179" t="s">
        <v>89</v>
      </c>
      <c r="D179" t="s">
        <v>133</v>
      </c>
      <c r="E179" t="s">
        <v>101</v>
      </c>
      <c r="F179" t="s">
        <v>92</v>
      </c>
      <c r="G179" s="32" t="s">
        <v>94</v>
      </c>
      <c r="H179" s="32" t="s">
        <v>94</v>
      </c>
      <c r="I179" s="32" t="s">
        <v>94</v>
      </c>
      <c r="J179" s="32" t="s">
        <v>94</v>
      </c>
      <c r="K179" s="32" t="s">
        <v>94</v>
      </c>
      <c r="L179" s="32" t="s">
        <v>94</v>
      </c>
      <c r="M179" s="32" t="s">
        <v>94</v>
      </c>
      <c r="N179" s="32" t="s">
        <v>94</v>
      </c>
      <c r="O179" s="32" t="s">
        <v>94</v>
      </c>
      <c r="P179" s="32" t="s">
        <v>94</v>
      </c>
      <c r="Q179" s="32" t="s">
        <v>94</v>
      </c>
      <c r="R179" s="32" t="s">
        <v>94</v>
      </c>
      <c r="S179" s="32" t="s">
        <v>94</v>
      </c>
      <c r="T179" s="32" t="s">
        <v>94</v>
      </c>
      <c r="U179" s="32" t="s">
        <v>94</v>
      </c>
      <c r="V179" s="32" t="s">
        <v>94</v>
      </c>
      <c r="W179" s="32" t="s">
        <v>94</v>
      </c>
      <c r="X179" s="32" t="s">
        <v>94</v>
      </c>
      <c r="Y179" s="32" t="s">
        <v>94</v>
      </c>
      <c r="Z179" s="32" t="s">
        <v>94</v>
      </c>
      <c r="AA179" s="32" t="s">
        <v>94</v>
      </c>
      <c r="AB179" s="32" t="s">
        <v>94</v>
      </c>
      <c r="AC179" s="32">
        <v>5.2999999999999999E-2</v>
      </c>
      <c r="AD179" s="32" t="s">
        <v>94</v>
      </c>
      <c r="AE179" s="32" t="s">
        <v>94</v>
      </c>
      <c r="AF179" s="32" t="s">
        <v>94</v>
      </c>
      <c r="AG179" s="32" t="s">
        <v>94</v>
      </c>
      <c r="AH179" s="32" t="s">
        <v>94</v>
      </c>
      <c r="AI179" s="32" t="s">
        <v>94</v>
      </c>
      <c r="AJ179" s="32" t="s">
        <v>94</v>
      </c>
      <c r="AK179">
        <v>88</v>
      </c>
      <c r="AL179" s="30">
        <v>0</v>
      </c>
      <c r="AM179" s="30">
        <v>100</v>
      </c>
      <c r="AN179" s="4">
        <v>5.2999999999999999E-2</v>
      </c>
    </row>
    <row r="180" spans="1:40">
      <c r="A180" t="s">
        <v>198</v>
      </c>
      <c r="B180" t="s">
        <v>88</v>
      </c>
      <c r="C180" t="s">
        <v>89</v>
      </c>
      <c r="D180" t="s">
        <v>133</v>
      </c>
      <c r="E180" t="s">
        <v>101</v>
      </c>
      <c r="F180" t="s">
        <v>93</v>
      </c>
      <c r="G180" s="32" t="s">
        <v>94</v>
      </c>
      <c r="H180" s="32" t="s">
        <v>94</v>
      </c>
      <c r="I180" s="32" t="s">
        <v>94</v>
      </c>
      <c r="J180" s="32" t="s">
        <v>94</v>
      </c>
      <c r="K180" s="32" t="s">
        <v>94</v>
      </c>
      <c r="L180" s="32" t="s">
        <v>94</v>
      </c>
      <c r="M180" s="32" t="s">
        <v>94</v>
      </c>
      <c r="N180" s="32" t="s">
        <v>94</v>
      </c>
      <c r="O180" s="32" t="s">
        <v>94</v>
      </c>
      <c r="P180" s="32" t="s">
        <v>94</v>
      </c>
      <c r="Q180" s="32" t="s">
        <v>94</v>
      </c>
      <c r="R180" s="32" t="s">
        <v>94</v>
      </c>
      <c r="S180" s="32" t="s">
        <v>94</v>
      </c>
      <c r="T180" s="32" t="s">
        <v>94</v>
      </c>
      <c r="U180" s="32" t="s">
        <v>94</v>
      </c>
      <c r="V180" s="32" t="s">
        <v>94</v>
      </c>
      <c r="W180" s="32" t="s">
        <v>94</v>
      </c>
      <c r="X180" s="32" t="s">
        <v>94</v>
      </c>
      <c r="Y180" s="32" t="s">
        <v>94</v>
      </c>
      <c r="Z180" s="32" t="s">
        <v>94</v>
      </c>
      <c r="AA180" s="32" t="s">
        <v>94</v>
      </c>
      <c r="AB180" s="32" t="s">
        <v>94</v>
      </c>
      <c r="AC180" s="32" t="s">
        <v>14</v>
      </c>
      <c r="AD180" s="32" t="s">
        <v>94</v>
      </c>
      <c r="AE180" s="32" t="s">
        <v>94</v>
      </c>
      <c r="AF180" s="32" t="s">
        <v>94</v>
      </c>
      <c r="AG180" s="32" t="s">
        <v>94</v>
      </c>
      <c r="AH180" s="32" t="s">
        <v>94</v>
      </c>
      <c r="AI180" s="32" t="s">
        <v>94</v>
      </c>
      <c r="AJ180" s="32" t="s">
        <v>94</v>
      </c>
      <c r="AK180">
        <v>88</v>
      </c>
      <c r="AL180" s="30" t="s">
        <v>94</v>
      </c>
      <c r="AM180" s="30" t="s">
        <v>94</v>
      </c>
      <c r="AN180" s="4" t="s">
        <v>94</v>
      </c>
    </row>
    <row r="181" spans="1:40">
      <c r="A181" t="s">
        <v>198</v>
      </c>
      <c r="B181" t="s">
        <v>88</v>
      </c>
      <c r="C181" t="s">
        <v>89</v>
      </c>
      <c r="D181" t="s">
        <v>103</v>
      </c>
      <c r="E181" t="s">
        <v>104</v>
      </c>
      <c r="F181" t="s">
        <v>92</v>
      </c>
      <c r="G181" s="32" t="s">
        <v>94</v>
      </c>
      <c r="H181" s="32" t="s">
        <v>94</v>
      </c>
      <c r="I181" s="32" t="s">
        <v>94</v>
      </c>
      <c r="J181" s="32" t="s">
        <v>94</v>
      </c>
      <c r="K181" s="32" t="s">
        <v>94</v>
      </c>
      <c r="L181" s="32" t="s">
        <v>94</v>
      </c>
      <c r="M181" s="32" t="s">
        <v>94</v>
      </c>
      <c r="N181" s="32" t="s">
        <v>94</v>
      </c>
      <c r="O181" s="32" t="s">
        <v>94</v>
      </c>
      <c r="P181" s="32" t="s">
        <v>94</v>
      </c>
      <c r="Q181" s="32" t="s">
        <v>94</v>
      </c>
      <c r="R181" s="32" t="s">
        <v>94</v>
      </c>
      <c r="S181" s="32" t="s">
        <v>94</v>
      </c>
      <c r="T181" s="32" t="s">
        <v>94</v>
      </c>
      <c r="U181" s="32" t="s">
        <v>94</v>
      </c>
      <c r="V181" s="32" t="s">
        <v>94</v>
      </c>
      <c r="W181" s="32" t="s">
        <v>94</v>
      </c>
      <c r="X181" s="32" t="s">
        <v>94</v>
      </c>
      <c r="Y181" s="32" t="s">
        <v>94</v>
      </c>
      <c r="Z181" s="32" t="s">
        <v>94</v>
      </c>
      <c r="AA181" s="32" t="s">
        <v>94</v>
      </c>
      <c r="AB181" s="32" t="s">
        <v>94</v>
      </c>
      <c r="AC181" s="32" t="s">
        <v>94</v>
      </c>
      <c r="AD181" s="32" t="s">
        <v>94</v>
      </c>
      <c r="AE181" s="32" t="s">
        <v>94</v>
      </c>
      <c r="AF181" s="32" t="s">
        <v>94</v>
      </c>
      <c r="AG181" s="32" t="s">
        <v>94</v>
      </c>
      <c r="AH181" s="32">
        <v>1.7000000000000001E-2</v>
      </c>
      <c r="AI181" s="32">
        <v>2.5000000000000001E-2</v>
      </c>
      <c r="AJ181" s="32" t="s">
        <v>94</v>
      </c>
      <c r="AK181">
        <v>89</v>
      </c>
      <c r="AL181" s="30">
        <v>0</v>
      </c>
      <c r="AM181" s="30">
        <v>100</v>
      </c>
      <c r="AN181" s="4">
        <v>4.2000000000000003E-2</v>
      </c>
    </row>
    <row r="182" spans="1:40">
      <c r="A182" t="s">
        <v>198</v>
      </c>
      <c r="B182" t="s">
        <v>88</v>
      </c>
      <c r="C182" t="s">
        <v>89</v>
      </c>
      <c r="D182" t="s">
        <v>103</v>
      </c>
      <c r="E182" t="s">
        <v>104</v>
      </c>
      <c r="F182" t="s">
        <v>93</v>
      </c>
      <c r="G182" s="32" t="s">
        <v>94</v>
      </c>
      <c r="H182" s="32" t="s">
        <v>94</v>
      </c>
      <c r="I182" s="32" t="s">
        <v>94</v>
      </c>
      <c r="J182" s="32" t="s">
        <v>94</v>
      </c>
      <c r="K182" s="32" t="s">
        <v>94</v>
      </c>
      <c r="L182" s="32" t="s">
        <v>94</v>
      </c>
      <c r="M182" s="32" t="s">
        <v>94</v>
      </c>
      <c r="N182" s="32" t="s">
        <v>94</v>
      </c>
      <c r="O182" s="32" t="s">
        <v>94</v>
      </c>
      <c r="P182" s="32" t="s">
        <v>94</v>
      </c>
      <c r="Q182" s="32" t="s">
        <v>94</v>
      </c>
      <c r="R182" s="32" t="s">
        <v>94</v>
      </c>
      <c r="S182" s="32" t="s">
        <v>94</v>
      </c>
      <c r="T182" s="32" t="s">
        <v>94</v>
      </c>
      <c r="U182" s="32" t="s">
        <v>94</v>
      </c>
      <c r="V182" s="32" t="s">
        <v>94</v>
      </c>
      <c r="W182" s="32" t="s">
        <v>94</v>
      </c>
      <c r="X182" s="32" t="s">
        <v>94</v>
      </c>
      <c r="Y182" s="32" t="s">
        <v>94</v>
      </c>
      <c r="Z182" s="32" t="s">
        <v>94</v>
      </c>
      <c r="AA182" s="32" t="s">
        <v>94</v>
      </c>
      <c r="AB182" s="32" t="s">
        <v>94</v>
      </c>
      <c r="AC182" s="32" t="s">
        <v>94</v>
      </c>
      <c r="AD182" s="32" t="s">
        <v>94</v>
      </c>
      <c r="AE182" s="32" t="s">
        <v>94</v>
      </c>
      <c r="AF182" s="32" t="s">
        <v>94</v>
      </c>
      <c r="AG182" s="32" t="s">
        <v>94</v>
      </c>
      <c r="AH182" s="32" t="s">
        <v>99</v>
      </c>
      <c r="AI182" s="32" t="s">
        <v>99</v>
      </c>
      <c r="AJ182" s="32" t="s">
        <v>94</v>
      </c>
      <c r="AK182">
        <v>89</v>
      </c>
      <c r="AL182" s="30" t="s">
        <v>94</v>
      </c>
      <c r="AM182" s="30" t="s">
        <v>94</v>
      </c>
      <c r="AN182" s="4" t="s">
        <v>94</v>
      </c>
    </row>
    <row r="183" spans="1:40">
      <c r="A183" t="s">
        <v>198</v>
      </c>
      <c r="B183" t="s">
        <v>88</v>
      </c>
      <c r="C183" t="s">
        <v>89</v>
      </c>
      <c r="D183" t="s">
        <v>131</v>
      </c>
      <c r="E183" t="s">
        <v>98</v>
      </c>
      <c r="F183" t="s">
        <v>92</v>
      </c>
      <c r="G183" s="32" t="s">
        <v>94</v>
      </c>
      <c r="H183" s="32" t="s">
        <v>94</v>
      </c>
      <c r="I183" s="32" t="s">
        <v>94</v>
      </c>
      <c r="J183" s="32" t="s">
        <v>94</v>
      </c>
      <c r="K183" s="32" t="s">
        <v>94</v>
      </c>
      <c r="L183" s="32" t="s">
        <v>94</v>
      </c>
      <c r="M183" s="32" t="s">
        <v>94</v>
      </c>
      <c r="N183" s="32" t="s">
        <v>94</v>
      </c>
      <c r="O183" s="32" t="s">
        <v>94</v>
      </c>
      <c r="P183" s="32" t="s">
        <v>94</v>
      </c>
      <c r="Q183" s="32" t="s">
        <v>94</v>
      </c>
      <c r="R183" s="32" t="s">
        <v>94</v>
      </c>
      <c r="S183" s="32" t="s">
        <v>94</v>
      </c>
      <c r="T183" s="32" t="s">
        <v>94</v>
      </c>
      <c r="U183" s="32" t="s">
        <v>94</v>
      </c>
      <c r="V183" s="32" t="s">
        <v>94</v>
      </c>
      <c r="W183" s="32" t="s">
        <v>94</v>
      </c>
      <c r="X183" s="32" t="s">
        <v>94</v>
      </c>
      <c r="Y183" s="32" t="s">
        <v>94</v>
      </c>
      <c r="Z183" s="32" t="s">
        <v>94</v>
      </c>
      <c r="AA183" s="32" t="s">
        <v>94</v>
      </c>
      <c r="AB183" s="32">
        <v>3.7999999999999999E-2</v>
      </c>
      <c r="AC183" s="32" t="s">
        <v>94</v>
      </c>
      <c r="AD183" s="32" t="s">
        <v>94</v>
      </c>
      <c r="AE183" s="32" t="s">
        <v>94</v>
      </c>
      <c r="AF183" s="32" t="s">
        <v>94</v>
      </c>
      <c r="AG183" s="32" t="s">
        <v>94</v>
      </c>
      <c r="AH183" s="32" t="s">
        <v>94</v>
      </c>
      <c r="AI183" s="32" t="s">
        <v>94</v>
      </c>
      <c r="AJ183" s="32" t="s">
        <v>94</v>
      </c>
      <c r="AK183">
        <v>90</v>
      </c>
      <c r="AL183" s="30">
        <v>0</v>
      </c>
      <c r="AM183" s="30">
        <v>100</v>
      </c>
      <c r="AN183" s="4">
        <v>3.7999999999999999E-2</v>
      </c>
    </row>
    <row r="184" spans="1:40">
      <c r="A184" t="s">
        <v>198</v>
      </c>
      <c r="B184" t="s">
        <v>88</v>
      </c>
      <c r="C184" t="s">
        <v>89</v>
      </c>
      <c r="D184" t="s">
        <v>131</v>
      </c>
      <c r="E184" t="s">
        <v>98</v>
      </c>
      <c r="F184" t="s">
        <v>93</v>
      </c>
      <c r="G184" s="32" t="s">
        <v>94</v>
      </c>
      <c r="H184" s="32" t="s">
        <v>94</v>
      </c>
      <c r="I184" s="32" t="s">
        <v>94</v>
      </c>
      <c r="J184" s="32" t="s">
        <v>94</v>
      </c>
      <c r="K184" s="32" t="s">
        <v>94</v>
      </c>
      <c r="L184" s="32" t="s">
        <v>94</v>
      </c>
      <c r="M184" s="32" t="s">
        <v>94</v>
      </c>
      <c r="N184" s="32" t="s">
        <v>94</v>
      </c>
      <c r="O184" s="32" t="s">
        <v>94</v>
      </c>
      <c r="P184" s="32" t="s">
        <v>94</v>
      </c>
      <c r="Q184" s="32" t="s">
        <v>94</v>
      </c>
      <c r="R184" s="32" t="s">
        <v>94</v>
      </c>
      <c r="S184" s="32" t="s">
        <v>94</v>
      </c>
      <c r="T184" s="32" t="s">
        <v>94</v>
      </c>
      <c r="U184" s="32" t="s">
        <v>94</v>
      </c>
      <c r="V184" s="32" t="s">
        <v>94</v>
      </c>
      <c r="W184" s="32" t="s">
        <v>94</v>
      </c>
      <c r="X184" s="32" t="s">
        <v>94</v>
      </c>
      <c r="Y184" s="32" t="s">
        <v>94</v>
      </c>
      <c r="Z184" s="32" t="s">
        <v>94</v>
      </c>
      <c r="AA184" s="32" t="s">
        <v>94</v>
      </c>
      <c r="AB184" s="32" t="s">
        <v>14</v>
      </c>
      <c r="AC184" s="32" t="s">
        <v>94</v>
      </c>
      <c r="AD184" s="32" t="s">
        <v>94</v>
      </c>
      <c r="AE184" s="32" t="s">
        <v>94</v>
      </c>
      <c r="AF184" s="32" t="s">
        <v>94</v>
      </c>
      <c r="AG184" s="32" t="s">
        <v>94</v>
      </c>
      <c r="AH184" s="32" t="s">
        <v>94</v>
      </c>
      <c r="AI184" s="32" t="s">
        <v>94</v>
      </c>
      <c r="AJ184" s="32" t="s">
        <v>94</v>
      </c>
      <c r="AK184">
        <v>90</v>
      </c>
      <c r="AL184" s="30" t="s">
        <v>94</v>
      </c>
      <c r="AM184" s="30" t="s">
        <v>94</v>
      </c>
      <c r="AN184" s="4" t="s">
        <v>94</v>
      </c>
    </row>
    <row r="185" spans="1:40">
      <c r="A185" t="s">
        <v>198</v>
      </c>
      <c r="B185" t="s">
        <v>88</v>
      </c>
      <c r="C185" t="s">
        <v>89</v>
      </c>
      <c r="D185" t="s">
        <v>136</v>
      </c>
      <c r="E185" t="s">
        <v>102</v>
      </c>
      <c r="F185" t="s">
        <v>92</v>
      </c>
      <c r="G185" s="32" t="s">
        <v>94</v>
      </c>
      <c r="H185" s="32" t="s">
        <v>94</v>
      </c>
      <c r="I185" s="32" t="s">
        <v>94</v>
      </c>
      <c r="J185" s="32" t="s">
        <v>94</v>
      </c>
      <c r="K185" s="32" t="s">
        <v>94</v>
      </c>
      <c r="L185" s="32" t="s">
        <v>94</v>
      </c>
      <c r="M185" s="32" t="s">
        <v>94</v>
      </c>
      <c r="N185" s="32" t="s">
        <v>94</v>
      </c>
      <c r="O185" s="32" t="s">
        <v>94</v>
      </c>
      <c r="P185" s="32" t="s">
        <v>94</v>
      </c>
      <c r="Q185" s="32" t="s">
        <v>94</v>
      </c>
      <c r="R185" s="32" t="s">
        <v>94</v>
      </c>
      <c r="S185" s="32" t="s">
        <v>94</v>
      </c>
      <c r="T185" s="32" t="s">
        <v>94</v>
      </c>
      <c r="U185" s="32" t="s">
        <v>94</v>
      </c>
      <c r="V185" s="32" t="s">
        <v>94</v>
      </c>
      <c r="W185" s="32" t="s">
        <v>94</v>
      </c>
      <c r="X185" s="32" t="s">
        <v>94</v>
      </c>
      <c r="Y185" s="32" t="s">
        <v>94</v>
      </c>
      <c r="Z185" s="32" t="s">
        <v>94</v>
      </c>
      <c r="AA185" s="32" t="s">
        <v>94</v>
      </c>
      <c r="AB185" s="32" t="s">
        <v>94</v>
      </c>
      <c r="AC185" s="32" t="s">
        <v>94</v>
      </c>
      <c r="AD185" s="32" t="s">
        <v>94</v>
      </c>
      <c r="AE185" s="32" t="s">
        <v>94</v>
      </c>
      <c r="AF185" s="32" t="s">
        <v>94</v>
      </c>
      <c r="AG185" s="32" t="s">
        <v>94</v>
      </c>
      <c r="AH185" s="32" t="s">
        <v>94</v>
      </c>
      <c r="AI185" s="32">
        <v>3.1E-2</v>
      </c>
      <c r="AJ185" s="32" t="s">
        <v>94</v>
      </c>
      <c r="AK185">
        <v>91</v>
      </c>
      <c r="AL185" s="30">
        <v>0</v>
      </c>
      <c r="AM185" s="30">
        <v>100</v>
      </c>
      <c r="AN185" s="4">
        <v>3.1E-2</v>
      </c>
    </row>
    <row r="186" spans="1:40">
      <c r="A186" t="s">
        <v>198</v>
      </c>
      <c r="B186" t="s">
        <v>88</v>
      </c>
      <c r="C186" t="s">
        <v>89</v>
      </c>
      <c r="D186" t="s">
        <v>136</v>
      </c>
      <c r="E186" t="s">
        <v>102</v>
      </c>
      <c r="F186" t="s">
        <v>93</v>
      </c>
      <c r="G186" s="32" t="s">
        <v>94</v>
      </c>
      <c r="H186" s="32" t="s">
        <v>94</v>
      </c>
      <c r="I186" s="32" t="s">
        <v>94</v>
      </c>
      <c r="J186" s="32" t="s">
        <v>94</v>
      </c>
      <c r="K186" s="32" t="s">
        <v>94</v>
      </c>
      <c r="L186" s="32" t="s">
        <v>94</v>
      </c>
      <c r="M186" s="32" t="s">
        <v>94</v>
      </c>
      <c r="N186" s="32" t="s">
        <v>94</v>
      </c>
      <c r="O186" s="32" t="s">
        <v>94</v>
      </c>
      <c r="P186" s="32" t="s">
        <v>94</v>
      </c>
      <c r="Q186" s="32" t="s">
        <v>94</v>
      </c>
      <c r="R186" s="32" t="s">
        <v>94</v>
      </c>
      <c r="S186" s="32" t="s">
        <v>94</v>
      </c>
      <c r="T186" s="32" t="s">
        <v>94</v>
      </c>
      <c r="U186" s="32" t="s">
        <v>94</v>
      </c>
      <c r="V186" s="32" t="s">
        <v>94</v>
      </c>
      <c r="W186" s="32" t="s">
        <v>94</v>
      </c>
      <c r="X186" s="32" t="s">
        <v>94</v>
      </c>
      <c r="Y186" s="32" t="s">
        <v>94</v>
      </c>
      <c r="Z186" s="32" t="s">
        <v>94</v>
      </c>
      <c r="AA186" s="32" t="s">
        <v>94</v>
      </c>
      <c r="AB186" s="32" t="s">
        <v>94</v>
      </c>
      <c r="AC186" s="32" t="s">
        <v>94</v>
      </c>
      <c r="AD186" s="32" t="s">
        <v>94</v>
      </c>
      <c r="AE186" s="32" t="s">
        <v>94</v>
      </c>
      <c r="AF186" s="32" t="s">
        <v>94</v>
      </c>
      <c r="AG186" s="32" t="s">
        <v>94</v>
      </c>
      <c r="AH186" s="32" t="s">
        <v>94</v>
      </c>
      <c r="AI186" s="32" t="s">
        <v>17</v>
      </c>
      <c r="AJ186" s="32" t="s">
        <v>94</v>
      </c>
      <c r="AK186">
        <v>91</v>
      </c>
      <c r="AL186" s="30" t="s">
        <v>94</v>
      </c>
      <c r="AM186" s="30" t="s">
        <v>94</v>
      </c>
      <c r="AN186" s="4" t="s">
        <v>94</v>
      </c>
    </row>
    <row r="187" spans="1:40">
      <c r="A187" t="s">
        <v>198</v>
      </c>
      <c r="B187" t="s">
        <v>88</v>
      </c>
      <c r="C187" t="s">
        <v>89</v>
      </c>
      <c r="D187" t="s">
        <v>116</v>
      </c>
      <c r="E187" t="s">
        <v>91</v>
      </c>
      <c r="F187" t="s">
        <v>92</v>
      </c>
      <c r="G187" s="32" t="s">
        <v>94</v>
      </c>
      <c r="H187" s="32" t="s">
        <v>94</v>
      </c>
      <c r="I187" s="32" t="s">
        <v>94</v>
      </c>
      <c r="J187" s="32" t="s">
        <v>94</v>
      </c>
      <c r="K187" s="32" t="s">
        <v>94</v>
      </c>
      <c r="L187" s="32" t="s">
        <v>94</v>
      </c>
      <c r="M187" s="32" t="s">
        <v>94</v>
      </c>
      <c r="N187" s="32" t="s">
        <v>94</v>
      </c>
      <c r="O187" s="32" t="s">
        <v>94</v>
      </c>
      <c r="P187" s="32" t="s">
        <v>94</v>
      </c>
      <c r="Q187" s="32" t="s">
        <v>94</v>
      </c>
      <c r="R187" s="32" t="s">
        <v>94</v>
      </c>
      <c r="S187" s="32" t="s">
        <v>94</v>
      </c>
      <c r="T187" s="32">
        <v>2.1999999999999999E-2</v>
      </c>
      <c r="U187" s="32" t="s">
        <v>94</v>
      </c>
      <c r="V187" s="32" t="s">
        <v>94</v>
      </c>
      <c r="W187" s="32" t="s">
        <v>94</v>
      </c>
      <c r="X187" s="32" t="s">
        <v>94</v>
      </c>
      <c r="Y187" s="32" t="s">
        <v>94</v>
      </c>
      <c r="Z187" s="32" t="s">
        <v>94</v>
      </c>
      <c r="AA187" s="32" t="s">
        <v>94</v>
      </c>
      <c r="AB187" s="32" t="s">
        <v>94</v>
      </c>
      <c r="AC187" s="32" t="s">
        <v>94</v>
      </c>
      <c r="AD187" s="32" t="s">
        <v>94</v>
      </c>
      <c r="AE187" s="32" t="s">
        <v>94</v>
      </c>
      <c r="AF187" s="32" t="s">
        <v>94</v>
      </c>
      <c r="AG187" s="32" t="s">
        <v>94</v>
      </c>
      <c r="AH187" s="32" t="s">
        <v>94</v>
      </c>
      <c r="AI187" s="32" t="s">
        <v>94</v>
      </c>
      <c r="AJ187" s="32" t="s">
        <v>94</v>
      </c>
      <c r="AK187">
        <v>92</v>
      </c>
      <c r="AL187" s="30">
        <v>0</v>
      </c>
      <c r="AM187" s="30">
        <v>100</v>
      </c>
      <c r="AN187" s="4">
        <v>2.1999999999999999E-2</v>
      </c>
    </row>
    <row r="188" spans="1:40">
      <c r="A188" t="s">
        <v>198</v>
      </c>
      <c r="B188" t="s">
        <v>88</v>
      </c>
      <c r="C188" t="s">
        <v>89</v>
      </c>
      <c r="D188" t="s">
        <v>116</v>
      </c>
      <c r="E188" t="s">
        <v>91</v>
      </c>
      <c r="F188" t="s">
        <v>93</v>
      </c>
      <c r="G188" s="32" t="s">
        <v>94</v>
      </c>
      <c r="H188" s="32" t="s">
        <v>94</v>
      </c>
      <c r="I188" s="32" t="s">
        <v>94</v>
      </c>
      <c r="J188" s="32" t="s">
        <v>94</v>
      </c>
      <c r="K188" s="32" t="s">
        <v>94</v>
      </c>
      <c r="L188" s="32" t="s">
        <v>94</v>
      </c>
      <c r="M188" s="32" t="s">
        <v>94</v>
      </c>
      <c r="N188" s="32" t="s">
        <v>94</v>
      </c>
      <c r="O188" s="32" t="s">
        <v>94</v>
      </c>
      <c r="P188" s="32" t="s">
        <v>94</v>
      </c>
      <c r="Q188" s="32" t="s">
        <v>94</v>
      </c>
      <c r="R188" s="32" t="s">
        <v>94</v>
      </c>
      <c r="S188" s="32" t="s">
        <v>94</v>
      </c>
      <c r="T188" s="32" t="s">
        <v>14</v>
      </c>
      <c r="U188" s="32" t="s">
        <v>94</v>
      </c>
      <c r="V188" s="32" t="s">
        <v>94</v>
      </c>
      <c r="W188" s="32" t="s">
        <v>94</v>
      </c>
      <c r="X188" s="32" t="s">
        <v>94</v>
      </c>
      <c r="Y188" s="32" t="s">
        <v>94</v>
      </c>
      <c r="Z188" s="32" t="s">
        <v>94</v>
      </c>
      <c r="AA188" s="32" t="s">
        <v>94</v>
      </c>
      <c r="AB188" s="32" t="s">
        <v>94</v>
      </c>
      <c r="AC188" s="32" t="s">
        <v>94</v>
      </c>
      <c r="AD188" s="32" t="s">
        <v>94</v>
      </c>
      <c r="AE188" s="32" t="s">
        <v>94</v>
      </c>
      <c r="AF188" s="32" t="s">
        <v>94</v>
      </c>
      <c r="AG188" s="32" t="s">
        <v>94</v>
      </c>
      <c r="AH188" s="32" t="s">
        <v>94</v>
      </c>
      <c r="AI188" s="32" t="s">
        <v>94</v>
      </c>
      <c r="AJ188" s="32" t="s">
        <v>94</v>
      </c>
      <c r="AK188">
        <v>92</v>
      </c>
      <c r="AL188" s="30" t="s">
        <v>94</v>
      </c>
      <c r="AM188" s="30" t="s">
        <v>94</v>
      </c>
      <c r="AN188" s="4" t="s">
        <v>94</v>
      </c>
    </row>
    <row r="189" spans="1:40">
      <c r="A189" t="s">
        <v>198</v>
      </c>
      <c r="B189" t="s">
        <v>88</v>
      </c>
      <c r="C189" t="s">
        <v>89</v>
      </c>
      <c r="D189" t="s">
        <v>100</v>
      </c>
      <c r="E189" t="s">
        <v>91</v>
      </c>
      <c r="F189" t="s">
        <v>92</v>
      </c>
      <c r="G189" s="32" t="s">
        <v>94</v>
      </c>
      <c r="H189" s="32" t="s">
        <v>94</v>
      </c>
      <c r="I189" s="32" t="s">
        <v>94</v>
      </c>
      <c r="J189" s="32" t="s">
        <v>94</v>
      </c>
      <c r="K189" s="32" t="s">
        <v>94</v>
      </c>
      <c r="L189" s="32" t="s">
        <v>94</v>
      </c>
      <c r="M189" s="32" t="s">
        <v>94</v>
      </c>
      <c r="N189" s="32" t="s">
        <v>94</v>
      </c>
      <c r="O189" s="32" t="s">
        <v>94</v>
      </c>
      <c r="P189" s="32" t="s">
        <v>94</v>
      </c>
      <c r="Q189" s="32">
        <v>0.01</v>
      </c>
      <c r="R189" s="32" t="s">
        <v>94</v>
      </c>
      <c r="S189" s="32" t="s">
        <v>94</v>
      </c>
      <c r="T189" s="32" t="s">
        <v>94</v>
      </c>
      <c r="U189" s="32" t="s">
        <v>94</v>
      </c>
      <c r="V189" s="32" t="s">
        <v>94</v>
      </c>
      <c r="W189" s="32" t="s">
        <v>94</v>
      </c>
      <c r="X189" s="32" t="s">
        <v>94</v>
      </c>
      <c r="Y189" s="32" t="s">
        <v>94</v>
      </c>
      <c r="Z189" s="32" t="s">
        <v>94</v>
      </c>
      <c r="AA189" s="32" t="s">
        <v>94</v>
      </c>
      <c r="AB189" s="32" t="s">
        <v>94</v>
      </c>
      <c r="AC189" s="32" t="s">
        <v>94</v>
      </c>
      <c r="AD189" s="32" t="s">
        <v>94</v>
      </c>
      <c r="AE189" s="32" t="s">
        <v>94</v>
      </c>
      <c r="AF189" s="32" t="s">
        <v>94</v>
      </c>
      <c r="AG189" s="32" t="s">
        <v>94</v>
      </c>
      <c r="AH189" s="32" t="s">
        <v>94</v>
      </c>
      <c r="AI189" s="32" t="s">
        <v>94</v>
      </c>
      <c r="AJ189" s="32" t="s">
        <v>94</v>
      </c>
      <c r="AK189">
        <v>93</v>
      </c>
      <c r="AL189" s="30">
        <v>0</v>
      </c>
      <c r="AM189" s="30">
        <v>100</v>
      </c>
      <c r="AN189" s="4">
        <v>0.01</v>
      </c>
    </row>
    <row r="190" spans="1:40">
      <c r="A190" t="s">
        <v>198</v>
      </c>
      <c r="B190" t="s">
        <v>88</v>
      </c>
      <c r="C190" t="s">
        <v>89</v>
      </c>
      <c r="D190" t="s">
        <v>100</v>
      </c>
      <c r="E190" t="s">
        <v>91</v>
      </c>
      <c r="F190" t="s">
        <v>93</v>
      </c>
      <c r="G190" s="32" t="s">
        <v>94</v>
      </c>
      <c r="H190" s="32" t="s">
        <v>94</v>
      </c>
      <c r="I190" s="32" t="s">
        <v>94</v>
      </c>
      <c r="J190" s="32" t="s">
        <v>94</v>
      </c>
      <c r="K190" s="32" t="s">
        <v>94</v>
      </c>
      <c r="L190" s="32" t="s">
        <v>94</v>
      </c>
      <c r="M190" s="32" t="s">
        <v>94</v>
      </c>
      <c r="N190" s="32" t="s">
        <v>94</v>
      </c>
      <c r="O190" s="32" t="s">
        <v>94</v>
      </c>
      <c r="P190" s="32" t="s">
        <v>94</v>
      </c>
      <c r="Q190" s="32" t="s">
        <v>99</v>
      </c>
      <c r="R190" s="32" t="s">
        <v>94</v>
      </c>
      <c r="S190" s="32" t="s">
        <v>94</v>
      </c>
      <c r="T190" s="32" t="s">
        <v>94</v>
      </c>
      <c r="U190" s="32" t="s">
        <v>94</v>
      </c>
      <c r="V190" s="32" t="s">
        <v>94</v>
      </c>
      <c r="W190" s="32" t="s">
        <v>94</v>
      </c>
      <c r="X190" s="32" t="s">
        <v>94</v>
      </c>
      <c r="Y190" s="32" t="s">
        <v>94</v>
      </c>
      <c r="Z190" s="32" t="s">
        <v>94</v>
      </c>
      <c r="AA190" s="32" t="s">
        <v>94</v>
      </c>
      <c r="AB190" s="32" t="s">
        <v>94</v>
      </c>
      <c r="AC190" s="32" t="s">
        <v>94</v>
      </c>
      <c r="AD190" s="32" t="s">
        <v>94</v>
      </c>
      <c r="AE190" s="32" t="s">
        <v>94</v>
      </c>
      <c r="AF190" s="32" t="s">
        <v>94</v>
      </c>
      <c r="AG190" s="32" t="s">
        <v>94</v>
      </c>
      <c r="AH190" s="32" t="s">
        <v>94</v>
      </c>
      <c r="AI190" s="32" t="s">
        <v>94</v>
      </c>
      <c r="AJ190" s="32" t="s">
        <v>94</v>
      </c>
      <c r="AK190">
        <v>93</v>
      </c>
      <c r="AL190" s="30" t="s">
        <v>94</v>
      </c>
      <c r="AM190" s="30" t="s">
        <v>94</v>
      </c>
      <c r="AN190" s="4" t="s">
        <v>94</v>
      </c>
    </row>
    <row r="191" spans="1:40">
      <c r="A191" t="s">
        <v>198</v>
      </c>
      <c r="B191" t="s">
        <v>88</v>
      </c>
      <c r="C191" t="s">
        <v>89</v>
      </c>
      <c r="D191" t="s">
        <v>162</v>
      </c>
      <c r="E191" t="s">
        <v>117</v>
      </c>
      <c r="F191" t="s">
        <v>92</v>
      </c>
      <c r="G191" s="32" t="s">
        <v>94</v>
      </c>
      <c r="H191" s="32" t="s">
        <v>94</v>
      </c>
      <c r="I191" s="32" t="s">
        <v>94</v>
      </c>
      <c r="J191" s="32" t="s">
        <v>94</v>
      </c>
      <c r="K191" s="32" t="s">
        <v>94</v>
      </c>
      <c r="L191" s="32" t="s">
        <v>94</v>
      </c>
      <c r="M191" s="32" t="s">
        <v>94</v>
      </c>
      <c r="N191" s="32" t="s">
        <v>94</v>
      </c>
      <c r="O191" s="32" t="s">
        <v>94</v>
      </c>
      <c r="P191" s="32" t="s">
        <v>94</v>
      </c>
      <c r="Q191" s="32" t="s">
        <v>94</v>
      </c>
      <c r="R191" s="32" t="s">
        <v>94</v>
      </c>
      <c r="S191" s="32" t="s">
        <v>94</v>
      </c>
      <c r="T191" s="32" t="s">
        <v>94</v>
      </c>
      <c r="U191" s="32" t="s">
        <v>94</v>
      </c>
      <c r="V191" s="32" t="s">
        <v>94</v>
      </c>
      <c r="W191" s="32">
        <v>2E-3</v>
      </c>
      <c r="X191" s="32" t="s">
        <v>94</v>
      </c>
      <c r="Y191" s="32" t="s">
        <v>94</v>
      </c>
      <c r="Z191" s="32" t="s">
        <v>94</v>
      </c>
      <c r="AA191" s="32" t="s">
        <v>94</v>
      </c>
      <c r="AB191" s="32" t="s">
        <v>94</v>
      </c>
      <c r="AC191" s="32" t="s">
        <v>94</v>
      </c>
      <c r="AD191" s="32" t="s">
        <v>94</v>
      </c>
      <c r="AE191" s="32" t="s">
        <v>94</v>
      </c>
      <c r="AF191" s="32" t="s">
        <v>94</v>
      </c>
      <c r="AG191" s="32" t="s">
        <v>94</v>
      </c>
      <c r="AH191" s="32" t="s">
        <v>94</v>
      </c>
      <c r="AI191" s="32" t="s">
        <v>94</v>
      </c>
      <c r="AJ191" s="32" t="s">
        <v>94</v>
      </c>
      <c r="AK191">
        <v>94</v>
      </c>
      <c r="AL191" s="30">
        <v>0</v>
      </c>
      <c r="AM191" s="30">
        <v>100</v>
      </c>
      <c r="AN191" s="4">
        <v>2E-3</v>
      </c>
    </row>
    <row r="192" spans="1:40">
      <c r="A192" t="s">
        <v>198</v>
      </c>
      <c r="B192" t="s">
        <v>88</v>
      </c>
      <c r="C192" t="s">
        <v>89</v>
      </c>
      <c r="D192" t="s">
        <v>162</v>
      </c>
      <c r="E192" t="s">
        <v>117</v>
      </c>
      <c r="F192" t="s">
        <v>93</v>
      </c>
      <c r="G192" s="32" t="s">
        <v>94</v>
      </c>
      <c r="H192" s="32" t="s">
        <v>94</v>
      </c>
      <c r="I192" s="32" t="s">
        <v>94</v>
      </c>
      <c r="J192" s="32" t="s">
        <v>94</v>
      </c>
      <c r="K192" s="32" t="s">
        <v>94</v>
      </c>
      <c r="L192" s="32" t="s">
        <v>94</v>
      </c>
      <c r="M192" s="32" t="s">
        <v>94</v>
      </c>
      <c r="N192" s="32" t="s">
        <v>94</v>
      </c>
      <c r="O192" s="32" t="s">
        <v>94</v>
      </c>
      <c r="P192" s="32" t="s">
        <v>94</v>
      </c>
      <c r="Q192" s="32" t="s">
        <v>94</v>
      </c>
      <c r="R192" s="32" t="s">
        <v>94</v>
      </c>
      <c r="S192" s="32" t="s">
        <v>94</v>
      </c>
      <c r="T192" s="32" t="s">
        <v>94</v>
      </c>
      <c r="U192" s="32" t="s">
        <v>94</v>
      </c>
      <c r="V192" s="32" t="s">
        <v>94</v>
      </c>
      <c r="W192" s="32" t="s">
        <v>99</v>
      </c>
      <c r="X192" s="32" t="s">
        <v>94</v>
      </c>
      <c r="Y192" s="32" t="s">
        <v>94</v>
      </c>
      <c r="Z192" s="32" t="s">
        <v>94</v>
      </c>
      <c r="AA192" s="32" t="s">
        <v>94</v>
      </c>
      <c r="AB192" s="32" t="s">
        <v>94</v>
      </c>
      <c r="AC192" s="32" t="s">
        <v>94</v>
      </c>
      <c r="AD192" s="32" t="s">
        <v>94</v>
      </c>
      <c r="AE192" s="32" t="s">
        <v>94</v>
      </c>
      <c r="AF192" s="32" t="s">
        <v>94</v>
      </c>
      <c r="AG192" s="32" t="s">
        <v>94</v>
      </c>
      <c r="AH192" s="32" t="s">
        <v>94</v>
      </c>
      <c r="AI192" s="32" t="s">
        <v>94</v>
      </c>
      <c r="AJ192" s="32" t="s">
        <v>94</v>
      </c>
      <c r="AK192">
        <v>94</v>
      </c>
      <c r="AL192" s="30" t="s">
        <v>94</v>
      </c>
      <c r="AM192" s="30" t="s">
        <v>94</v>
      </c>
      <c r="AN192" s="4" t="s">
        <v>94</v>
      </c>
    </row>
    <row r="193" spans="7:36"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</row>
  </sheetData>
  <mergeCells count="2">
    <mergeCell ref="A1:G1"/>
    <mergeCell ref="E2:F2"/>
  </mergeCells>
  <conditionalFormatting sqref="E5:E193">
    <cfRule type="expression" dxfId="610" priority="1">
      <formula>E5="UN"</formula>
    </cfRule>
  </conditionalFormatting>
  <conditionalFormatting sqref="G5:AJ193">
    <cfRule type="expression" dxfId="609" priority="2">
      <formula>G5="-1"</formula>
    </cfRule>
  </conditionalFormatting>
  <conditionalFormatting sqref="G5:AJ193">
    <cfRule type="expression" dxfId="608" priority="3">
      <formula>G5="a"</formula>
    </cfRule>
  </conditionalFormatting>
  <conditionalFormatting sqref="G5:AJ193">
    <cfRule type="expression" dxfId="607" priority="4">
      <formula>G5="b"</formula>
    </cfRule>
  </conditionalFormatting>
  <conditionalFormatting sqref="G5:AJ193">
    <cfRule type="expression" dxfId="606" priority="5">
      <formula>G5="c"</formula>
    </cfRule>
  </conditionalFormatting>
  <conditionalFormatting sqref="G5:AJ193">
    <cfRule type="expression" dxfId="605" priority="6">
      <formula>G5="bc"</formula>
    </cfRule>
  </conditionalFormatting>
  <conditionalFormatting sqref="G5:AJ193">
    <cfRule type="expression" dxfId="604" priority="7">
      <formula>G5="ab"</formula>
    </cfRule>
  </conditionalFormatting>
  <conditionalFormatting sqref="G5:AJ193">
    <cfRule type="expression" dxfId="603" priority="8">
      <formula>G5="ac"</formula>
    </cfRule>
  </conditionalFormatting>
  <conditionalFormatting sqref="G5:AJ193">
    <cfRule type="expression" dxfId="602" priority="9">
      <formula>G5="abc"</formula>
    </cfRule>
  </conditionalFormatting>
  <conditionalFormatting sqref="G5:AJ5">
    <cfRule type="expression" dxfId="601" priority="10">
      <formula>AND($E5&lt;&gt;"UN", G5="", G6&lt;&gt;"", G6&lt;&gt;"-1")</formula>
    </cfRule>
  </conditionalFormatting>
  <conditionalFormatting sqref="G7:AJ7">
    <cfRule type="expression" dxfId="600" priority="11">
      <formula>AND($E7&lt;&gt;"UN", G7="", G8&lt;&gt;"", G8&lt;&gt;"-1")</formula>
    </cfRule>
  </conditionalFormatting>
  <conditionalFormatting sqref="G9:AJ9">
    <cfRule type="expression" dxfId="599" priority="12">
      <formula>AND($E9&lt;&gt;"UN", G9="", G10&lt;&gt;"", G10&lt;&gt;"-1")</formula>
    </cfRule>
  </conditionalFormatting>
  <conditionalFormatting sqref="G11:AJ11">
    <cfRule type="expression" dxfId="598" priority="13">
      <formula>AND($E11&lt;&gt;"UN", G11="", G12&lt;&gt;"", G12&lt;&gt;"-1")</formula>
    </cfRule>
  </conditionalFormatting>
  <conditionalFormatting sqref="G13:AJ13">
    <cfRule type="expression" dxfId="597" priority="14">
      <formula>AND($E13&lt;&gt;"UN", G13="", G14&lt;&gt;"", G14&lt;&gt;"-1")</formula>
    </cfRule>
  </conditionalFormatting>
  <conditionalFormatting sqref="G15:AJ15">
    <cfRule type="expression" dxfId="596" priority="15">
      <formula>AND($E15&lt;&gt;"UN", G15="", G16&lt;&gt;"", G16&lt;&gt;"-1")</formula>
    </cfRule>
  </conditionalFormatting>
  <conditionalFormatting sqref="G17:AJ17">
    <cfRule type="expression" dxfId="595" priority="16">
      <formula>AND($E17&lt;&gt;"UN", G17="", G18&lt;&gt;"", G18&lt;&gt;"-1")</formula>
    </cfRule>
  </conditionalFormatting>
  <conditionalFormatting sqref="G19:AJ19">
    <cfRule type="expression" dxfId="594" priority="17">
      <formula>AND($E19&lt;&gt;"UN", G19="", G20&lt;&gt;"", G20&lt;&gt;"-1")</formula>
    </cfRule>
  </conditionalFormatting>
  <conditionalFormatting sqref="G21:AJ21">
    <cfRule type="expression" dxfId="593" priority="18">
      <formula>AND($E21&lt;&gt;"UN", G21="", G22&lt;&gt;"", G22&lt;&gt;"-1")</formula>
    </cfRule>
  </conditionalFormatting>
  <conditionalFormatting sqref="G23:AJ23">
    <cfRule type="expression" dxfId="592" priority="19">
      <formula>AND($E23&lt;&gt;"UN", G23="", G24&lt;&gt;"", G24&lt;&gt;"-1")</formula>
    </cfRule>
  </conditionalFormatting>
  <conditionalFormatting sqref="G25:AJ25">
    <cfRule type="expression" dxfId="591" priority="20">
      <formula>AND($E25&lt;&gt;"UN", G25="", G26&lt;&gt;"", G26&lt;&gt;"-1")</formula>
    </cfRule>
  </conditionalFormatting>
  <conditionalFormatting sqref="G27:AJ27">
    <cfRule type="expression" dxfId="590" priority="21">
      <formula>AND($E27&lt;&gt;"UN", G27="", G28&lt;&gt;"", G28&lt;&gt;"-1")</formula>
    </cfRule>
  </conditionalFormatting>
  <conditionalFormatting sqref="G29:AJ29">
    <cfRule type="expression" dxfId="589" priority="22">
      <formula>AND($E29&lt;&gt;"UN", G29="", G30&lt;&gt;"", G30&lt;&gt;"-1")</formula>
    </cfRule>
  </conditionalFormatting>
  <conditionalFormatting sqref="G31:AJ31">
    <cfRule type="expression" dxfId="588" priority="23">
      <formula>AND($E31&lt;&gt;"UN", G31="", G32&lt;&gt;"", G32&lt;&gt;"-1")</formula>
    </cfRule>
  </conditionalFormatting>
  <conditionalFormatting sqref="G33:AJ33">
    <cfRule type="expression" dxfId="587" priority="24">
      <formula>AND($E33&lt;&gt;"UN", G33="", G34&lt;&gt;"", G34&lt;&gt;"-1")</formula>
    </cfRule>
  </conditionalFormatting>
  <conditionalFormatting sqref="G35:AJ35">
    <cfRule type="expression" dxfId="586" priority="25">
      <formula>AND($E35&lt;&gt;"UN", G35="", G36&lt;&gt;"", G36&lt;&gt;"-1")</formula>
    </cfRule>
  </conditionalFormatting>
  <conditionalFormatting sqref="G37:AJ37">
    <cfRule type="expression" dxfId="585" priority="26">
      <formula>AND($E37&lt;&gt;"UN", G37="", G38&lt;&gt;"", G38&lt;&gt;"-1")</formula>
    </cfRule>
  </conditionalFormatting>
  <conditionalFormatting sqref="G39:AJ39">
    <cfRule type="expression" dxfId="584" priority="27">
      <formula>AND($E39&lt;&gt;"UN", G39="", G40&lt;&gt;"", G40&lt;&gt;"-1")</formula>
    </cfRule>
  </conditionalFormatting>
  <conditionalFormatting sqref="G41:AJ41">
    <cfRule type="expression" dxfId="583" priority="28">
      <formula>AND($E41&lt;&gt;"UN", G41="", G42&lt;&gt;"", G42&lt;&gt;"-1")</formula>
    </cfRule>
  </conditionalFormatting>
  <conditionalFormatting sqref="G43:AJ43">
    <cfRule type="expression" dxfId="582" priority="29">
      <formula>AND($E43&lt;&gt;"UN", G43="", G44&lt;&gt;"", G44&lt;&gt;"-1")</formula>
    </cfRule>
  </conditionalFormatting>
  <conditionalFormatting sqref="G45:AJ45">
    <cfRule type="expression" dxfId="581" priority="30">
      <formula>AND($E45&lt;&gt;"UN", G45="", G46&lt;&gt;"", G46&lt;&gt;"-1")</formula>
    </cfRule>
  </conditionalFormatting>
  <conditionalFormatting sqref="G47:AJ47">
    <cfRule type="expression" dxfId="580" priority="31">
      <formula>AND($E47&lt;&gt;"UN", G47="", G48&lt;&gt;"", G48&lt;&gt;"-1")</formula>
    </cfRule>
  </conditionalFormatting>
  <conditionalFormatting sqref="G49:AJ49">
    <cfRule type="expression" dxfId="579" priority="32">
      <formula>AND($E49&lt;&gt;"UN", G49="", G50&lt;&gt;"", G50&lt;&gt;"-1")</formula>
    </cfRule>
  </conditionalFormatting>
  <conditionalFormatting sqref="G51:AJ51">
    <cfRule type="expression" dxfId="578" priority="33">
      <formula>AND($E51&lt;&gt;"UN", G51="", G52&lt;&gt;"", G52&lt;&gt;"-1")</formula>
    </cfRule>
  </conditionalFormatting>
  <conditionalFormatting sqref="G53:AJ53">
    <cfRule type="expression" dxfId="577" priority="34">
      <formula>AND($E53&lt;&gt;"UN", G53="", G54&lt;&gt;"", G54&lt;&gt;"-1")</formula>
    </cfRule>
  </conditionalFormatting>
  <conditionalFormatting sqref="G55:AJ55">
    <cfRule type="expression" dxfId="576" priority="35">
      <formula>AND($E55&lt;&gt;"UN", G55="", G56&lt;&gt;"", G56&lt;&gt;"-1")</formula>
    </cfRule>
  </conditionalFormatting>
  <conditionalFormatting sqref="G57:AJ57">
    <cfRule type="expression" dxfId="575" priority="36">
      <formula>AND($E57&lt;&gt;"UN", G57="", G58&lt;&gt;"", G58&lt;&gt;"-1")</formula>
    </cfRule>
  </conditionalFormatting>
  <conditionalFormatting sqref="G59:AJ59">
    <cfRule type="expression" dxfId="574" priority="37">
      <formula>AND($E59&lt;&gt;"UN", G59="", G60&lt;&gt;"", G60&lt;&gt;"-1")</formula>
    </cfRule>
  </conditionalFormatting>
  <conditionalFormatting sqref="G61:AJ61">
    <cfRule type="expression" dxfId="573" priority="38">
      <formula>AND($E61&lt;&gt;"UN", G61="", G62&lt;&gt;"", G62&lt;&gt;"-1")</formula>
    </cfRule>
  </conditionalFormatting>
  <conditionalFormatting sqref="G63:AJ63">
    <cfRule type="expression" dxfId="572" priority="39">
      <formula>AND($E63&lt;&gt;"UN", G63="", G64&lt;&gt;"", G64&lt;&gt;"-1")</formula>
    </cfRule>
  </conditionalFormatting>
  <conditionalFormatting sqref="G65:AJ65">
    <cfRule type="expression" dxfId="571" priority="40">
      <formula>AND($E65&lt;&gt;"UN", G65="", G66&lt;&gt;"", G66&lt;&gt;"-1")</formula>
    </cfRule>
  </conditionalFormatting>
  <conditionalFormatting sqref="G67:AJ67">
    <cfRule type="expression" dxfId="570" priority="41">
      <formula>AND($E67&lt;&gt;"UN", G67="", G68&lt;&gt;"", G68&lt;&gt;"-1")</formula>
    </cfRule>
  </conditionalFormatting>
  <conditionalFormatting sqref="G69:AJ69">
    <cfRule type="expression" dxfId="569" priority="42">
      <formula>AND($E69&lt;&gt;"UN", G69="", G70&lt;&gt;"", G70&lt;&gt;"-1")</formula>
    </cfRule>
  </conditionalFormatting>
  <conditionalFormatting sqref="G71:AJ71">
    <cfRule type="expression" dxfId="568" priority="43">
      <formula>AND($E71&lt;&gt;"UN", G71="", G72&lt;&gt;"", G72&lt;&gt;"-1")</formula>
    </cfRule>
  </conditionalFormatting>
  <conditionalFormatting sqref="G73:AJ73">
    <cfRule type="expression" dxfId="567" priority="44">
      <formula>AND($E73&lt;&gt;"UN", G73="", G74&lt;&gt;"", G74&lt;&gt;"-1")</formula>
    </cfRule>
  </conditionalFormatting>
  <conditionalFormatting sqref="G75:AJ75">
    <cfRule type="expression" dxfId="566" priority="45">
      <formula>AND($E75&lt;&gt;"UN", G75="", G76&lt;&gt;"", G76&lt;&gt;"-1")</formula>
    </cfRule>
  </conditionalFormatting>
  <conditionalFormatting sqref="G77:AJ77">
    <cfRule type="expression" dxfId="565" priority="46">
      <formula>AND($E77&lt;&gt;"UN", G77="", G78&lt;&gt;"", G78&lt;&gt;"-1")</formula>
    </cfRule>
  </conditionalFormatting>
  <conditionalFormatting sqref="G79:AJ79">
    <cfRule type="expression" dxfId="564" priority="47">
      <formula>AND($E79&lt;&gt;"UN", G79="", G80&lt;&gt;"", G80&lt;&gt;"-1")</formula>
    </cfRule>
  </conditionalFormatting>
  <conditionalFormatting sqref="G81:AJ81">
    <cfRule type="expression" dxfId="563" priority="48">
      <formula>AND($E81&lt;&gt;"UN", G81="", G82&lt;&gt;"", G82&lt;&gt;"-1")</formula>
    </cfRule>
  </conditionalFormatting>
  <conditionalFormatting sqref="G83:AJ83">
    <cfRule type="expression" dxfId="562" priority="49">
      <formula>AND($E83&lt;&gt;"UN", G83="", G84&lt;&gt;"", G84&lt;&gt;"-1")</formula>
    </cfRule>
  </conditionalFormatting>
  <conditionalFormatting sqref="G85:AJ85">
    <cfRule type="expression" dxfId="561" priority="50">
      <formula>AND($E85&lt;&gt;"UN", G85="", G86&lt;&gt;"", G86&lt;&gt;"-1")</formula>
    </cfRule>
  </conditionalFormatting>
  <conditionalFormatting sqref="G87:AJ87">
    <cfRule type="expression" dxfId="560" priority="51">
      <formula>AND($E87&lt;&gt;"UN", G87="", G88&lt;&gt;"", G88&lt;&gt;"-1")</formula>
    </cfRule>
  </conditionalFormatting>
  <conditionalFormatting sqref="G89:AJ89">
    <cfRule type="expression" dxfId="559" priority="52">
      <formula>AND($E89&lt;&gt;"UN", G89="", G90&lt;&gt;"", G90&lt;&gt;"-1")</formula>
    </cfRule>
  </conditionalFormatting>
  <conditionalFormatting sqref="G91:AJ91">
    <cfRule type="expression" dxfId="558" priority="53">
      <formula>AND($E91&lt;&gt;"UN", G91="", G92&lt;&gt;"", G92&lt;&gt;"-1")</formula>
    </cfRule>
  </conditionalFormatting>
  <conditionalFormatting sqref="G93:AJ93">
    <cfRule type="expression" dxfId="557" priority="54">
      <formula>AND($E93&lt;&gt;"UN", G93="", G94&lt;&gt;"", G94&lt;&gt;"-1")</formula>
    </cfRule>
  </conditionalFormatting>
  <conditionalFormatting sqref="G95:AJ95">
    <cfRule type="expression" dxfId="556" priority="55">
      <formula>AND($E95&lt;&gt;"UN", G95="", G96&lt;&gt;"", G96&lt;&gt;"-1")</formula>
    </cfRule>
  </conditionalFormatting>
  <conditionalFormatting sqref="G97:AJ97">
    <cfRule type="expression" dxfId="555" priority="56">
      <formula>AND($E97&lt;&gt;"UN", G97="", G98&lt;&gt;"", G98&lt;&gt;"-1")</formula>
    </cfRule>
  </conditionalFormatting>
  <conditionalFormatting sqref="G99:AJ99">
    <cfRule type="expression" dxfId="554" priority="57">
      <formula>AND($E99&lt;&gt;"UN", G99="", G100&lt;&gt;"", G100&lt;&gt;"-1")</formula>
    </cfRule>
  </conditionalFormatting>
  <conditionalFormatting sqref="G101:AJ101">
    <cfRule type="expression" dxfId="553" priority="58">
      <formula>AND($E101&lt;&gt;"UN", G101="", G102&lt;&gt;"", G102&lt;&gt;"-1")</formula>
    </cfRule>
  </conditionalFormatting>
  <conditionalFormatting sqref="G103:AJ103">
    <cfRule type="expression" dxfId="552" priority="59">
      <formula>AND($E103&lt;&gt;"UN", G103="", G104&lt;&gt;"", G104&lt;&gt;"-1")</formula>
    </cfRule>
  </conditionalFormatting>
  <conditionalFormatting sqref="G105:AJ105">
    <cfRule type="expression" dxfId="551" priority="60">
      <formula>AND($E105&lt;&gt;"UN", G105="", G106&lt;&gt;"", G106&lt;&gt;"-1")</formula>
    </cfRule>
  </conditionalFormatting>
  <conditionalFormatting sqref="G107:AJ107">
    <cfRule type="expression" dxfId="550" priority="61">
      <formula>AND($E107&lt;&gt;"UN", G107="", G108&lt;&gt;"", G108&lt;&gt;"-1")</formula>
    </cfRule>
  </conditionalFormatting>
  <conditionalFormatting sqref="G109:AJ109">
    <cfRule type="expression" dxfId="549" priority="62">
      <formula>AND($E109&lt;&gt;"UN", G109="", G110&lt;&gt;"", G110&lt;&gt;"-1")</formula>
    </cfRule>
  </conditionalFormatting>
  <conditionalFormatting sqref="G111:AJ111">
    <cfRule type="expression" dxfId="548" priority="63">
      <formula>AND($E111&lt;&gt;"UN", G111="", G112&lt;&gt;"", G112&lt;&gt;"-1")</formula>
    </cfRule>
  </conditionalFormatting>
  <conditionalFormatting sqref="G113:AJ113">
    <cfRule type="expression" dxfId="547" priority="64">
      <formula>AND($E113&lt;&gt;"UN", G113="", G114&lt;&gt;"", G114&lt;&gt;"-1")</formula>
    </cfRule>
  </conditionalFormatting>
  <conditionalFormatting sqref="G115:AJ115">
    <cfRule type="expression" dxfId="546" priority="65">
      <formula>AND($E115&lt;&gt;"UN", G115="", G116&lt;&gt;"", G116&lt;&gt;"-1")</formula>
    </cfRule>
  </conditionalFormatting>
  <conditionalFormatting sqref="G117:AJ117">
    <cfRule type="expression" dxfId="545" priority="66">
      <formula>AND($E117&lt;&gt;"UN", G117="", G118&lt;&gt;"", G118&lt;&gt;"-1")</formula>
    </cfRule>
  </conditionalFormatting>
  <conditionalFormatting sqref="G119:AJ119">
    <cfRule type="expression" dxfId="544" priority="67">
      <formula>AND($E119&lt;&gt;"UN", G119="", G120&lt;&gt;"", G120&lt;&gt;"-1")</formula>
    </cfRule>
  </conditionalFormatting>
  <conditionalFormatting sqref="G121:AJ121">
    <cfRule type="expression" dxfId="543" priority="68">
      <formula>AND($E121&lt;&gt;"UN", G121="", G122&lt;&gt;"", G122&lt;&gt;"-1")</formula>
    </cfRule>
  </conditionalFormatting>
  <conditionalFormatting sqref="G123:AJ123">
    <cfRule type="expression" dxfId="542" priority="69">
      <formula>AND($E123&lt;&gt;"UN", G123="", G124&lt;&gt;"", G124&lt;&gt;"-1")</formula>
    </cfRule>
  </conditionalFormatting>
  <conditionalFormatting sqref="G125:AJ125">
    <cfRule type="expression" dxfId="541" priority="70">
      <formula>AND($E125&lt;&gt;"UN", G125="", G126&lt;&gt;"", G126&lt;&gt;"-1")</formula>
    </cfRule>
  </conditionalFormatting>
  <conditionalFormatting sqref="G127:AJ127">
    <cfRule type="expression" dxfId="540" priority="71">
      <formula>AND($E127&lt;&gt;"UN", G127="", G128&lt;&gt;"", G128&lt;&gt;"-1")</formula>
    </cfRule>
  </conditionalFormatting>
  <conditionalFormatting sqref="G129:AJ129">
    <cfRule type="expression" dxfId="539" priority="72">
      <formula>AND($E129&lt;&gt;"UN", G129="", G130&lt;&gt;"", G130&lt;&gt;"-1")</formula>
    </cfRule>
  </conditionalFormatting>
  <conditionalFormatting sqref="G131:AJ131">
    <cfRule type="expression" dxfId="538" priority="73">
      <formula>AND($E131&lt;&gt;"UN", G131="", G132&lt;&gt;"", G132&lt;&gt;"-1")</formula>
    </cfRule>
  </conditionalFormatting>
  <conditionalFormatting sqref="G133:AJ133">
    <cfRule type="expression" dxfId="537" priority="74">
      <formula>AND($E133&lt;&gt;"UN", G133="", G134&lt;&gt;"", G134&lt;&gt;"-1")</formula>
    </cfRule>
  </conditionalFormatting>
  <conditionalFormatting sqref="G135:AJ135">
    <cfRule type="expression" dxfId="536" priority="75">
      <formula>AND($E135&lt;&gt;"UN", G135="", G136&lt;&gt;"", G136&lt;&gt;"-1")</formula>
    </cfRule>
  </conditionalFormatting>
  <conditionalFormatting sqref="G137:AJ137">
    <cfRule type="expression" dxfId="535" priority="76">
      <formula>AND($E137&lt;&gt;"UN", G137="", G138&lt;&gt;"", G138&lt;&gt;"-1")</formula>
    </cfRule>
  </conditionalFormatting>
  <conditionalFormatting sqref="G139:AJ139">
    <cfRule type="expression" dxfId="534" priority="77">
      <formula>AND($E139&lt;&gt;"UN", G139="", G140&lt;&gt;"", G140&lt;&gt;"-1")</formula>
    </cfRule>
  </conditionalFormatting>
  <conditionalFormatting sqref="G141:AJ141">
    <cfRule type="expression" dxfId="533" priority="78">
      <formula>AND($E141&lt;&gt;"UN", G141="", G142&lt;&gt;"", G142&lt;&gt;"-1")</formula>
    </cfRule>
  </conditionalFormatting>
  <conditionalFormatting sqref="G143:AJ143">
    <cfRule type="expression" dxfId="532" priority="79">
      <formula>AND($E143&lt;&gt;"UN", G143="", G144&lt;&gt;"", G144&lt;&gt;"-1")</formula>
    </cfRule>
  </conditionalFormatting>
  <conditionalFormatting sqref="G145:AJ145">
    <cfRule type="expression" dxfId="531" priority="80">
      <formula>AND($E145&lt;&gt;"UN", G145="", G146&lt;&gt;"", G146&lt;&gt;"-1")</formula>
    </cfRule>
  </conditionalFormatting>
  <conditionalFormatting sqref="G147:AJ147">
    <cfRule type="expression" dxfId="530" priority="81">
      <formula>AND($E147&lt;&gt;"UN", G147="", G148&lt;&gt;"", G148&lt;&gt;"-1")</formula>
    </cfRule>
  </conditionalFormatting>
  <conditionalFormatting sqref="G149:AJ149">
    <cfRule type="expression" dxfId="529" priority="82">
      <formula>AND($E149&lt;&gt;"UN", G149="", G150&lt;&gt;"", G150&lt;&gt;"-1")</formula>
    </cfRule>
  </conditionalFormatting>
  <conditionalFormatting sqref="G151:AJ151">
    <cfRule type="expression" dxfId="528" priority="83">
      <formula>AND($E151&lt;&gt;"UN", G151="", G152&lt;&gt;"", G152&lt;&gt;"-1")</formula>
    </cfRule>
  </conditionalFormatting>
  <conditionalFormatting sqref="G153:AJ153">
    <cfRule type="expression" dxfId="527" priority="84">
      <formula>AND($E153&lt;&gt;"UN", G153="", G154&lt;&gt;"", G154&lt;&gt;"-1")</formula>
    </cfRule>
  </conditionalFormatting>
  <conditionalFormatting sqref="G155:AJ155">
    <cfRule type="expression" dxfId="526" priority="85">
      <formula>AND($E155&lt;&gt;"UN", G155="", G156&lt;&gt;"", G156&lt;&gt;"-1")</formula>
    </cfRule>
  </conditionalFormatting>
  <conditionalFormatting sqref="G157:AJ157">
    <cfRule type="expression" dxfId="525" priority="86">
      <formula>AND($E157&lt;&gt;"UN", G157="", G158&lt;&gt;"", G158&lt;&gt;"-1")</formula>
    </cfRule>
  </conditionalFormatting>
  <conditionalFormatting sqref="G159:AJ159">
    <cfRule type="expression" dxfId="524" priority="87">
      <formula>AND($E159&lt;&gt;"UN", G159="", G160&lt;&gt;"", G160&lt;&gt;"-1")</formula>
    </cfRule>
  </conditionalFormatting>
  <conditionalFormatting sqref="G161:AJ161">
    <cfRule type="expression" dxfId="523" priority="88">
      <formula>AND($E161&lt;&gt;"UN", G161="", G162&lt;&gt;"", G162&lt;&gt;"-1")</formula>
    </cfRule>
  </conditionalFormatting>
  <conditionalFormatting sqref="G163:AJ163">
    <cfRule type="expression" dxfId="522" priority="89">
      <formula>AND($E163&lt;&gt;"UN", G163="", G164&lt;&gt;"", G164&lt;&gt;"-1")</formula>
    </cfRule>
  </conditionalFormatting>
  <conditionalFormatting sqref="G165:AJ165">
    <cfRule type="expression" dxfId="521" priority="90">
      <formula>AND($E165&lt;&gt;"UN", G165="", G166&lt;&gt;"", G166&lt;&gt;"-1")</formula>
    </cfRule>
  </conditionalFormatting>
  <conditionalFormatting sqref="G167:AJ167">
    <cfRule type="expression" dxfId="520" priority="91">
      <formula>AND($E167&lt;&gt;"UN", G167="", G168&lt;&gt;"", G168&lt;&gt;"-1")</formula>
    </cfRule>
  </conditionalFormatting>
  <conditionalFormatting sqref="G169:AJ169">
    <cfRule type="expression" dxfId="519" priority="92">
      <formula>AND($E169&lt;&gt;"UN", G169="", G170&lt;&gt;"", G170&lt;&gt;"-1")</formula>
    </cfRule>
  </conditionalFormatting>
  <conditionalFormatting sqref="G171:AJ171">
    <cfRule type="expression" dxfId="518" priority="93">
      <formula>AND($E171&lt;&gt;"UN", G171="", G172&lt;&gt;"", G172&lt;&gt;"-1")</formula>
    </cfRule>
  </conditionalFormatting>
  <conditionalFormatting sqref="G173:AJ173">
    <cfRule type="expression" dxfId="517" priority="94">
      <formula>AND($E173&lt;&gt;"UN", G173="", G174&lt;&gt;"", G174&lt;&gt;"-1")</formula>
    </cfRule>
  </conditionalFormatting>
  <conditionalFormatting sqref="G175:AJ175">
    <cfRule type="expression" dxfId="516" priority="95">
      <formula>AND($E175&lt;&gt;"UN", G175="", G176&lt;&gt;"", G176&lt;&gt;"-1")</formula>
    </cfRule>
  </conditionalFormatting>
  <conditionalFormatting sqref="G177:AJ177">
    <cfRule type="expression" dxfId="515" priority="96">
      <formula>AND($E177&lt;&gt;"UN", G177="", G178&lt;&gt;"", G178&lt;&gt;"-1")</formula>
    </cfRule>
  </conditionalFormatting>
  <conditionalFormatting sqref="G179:AJ179">
    <cfRule type="expression" dxfId="514" priority="97">
      <formula>AND($E179&lt;&gt;"UN", G179="", G180&lt;&gt;"", G180&lt;&gt;"-1")</formula>
    </cfRule>
  </conditionalFormatting>
  <conditionalFormatting sqref="G181:AJ181">
    <cfRule type="expression" dxfId="513" priority="98">
      <formula>AND($E181&lt;&gt;"UN", G181="", G182&lt;&gt;"", G182&lt;&gt;"-1")</formula>
    </cfRule>
  </conditionalFormatting>
  <conditionalFormatting sqref="G183:AJ183">
    <cfRule type="expression" dxfId="512" priority="99">
      <formula>AND($E183&lt;&gt;"UN", G183="", G184&lt;&gt;"", G184&lt;&gt;"-1")</formula>
    </cfRule>
  </conditionalFormatting>
  <conditionalFormatting sqref="G185:AJ185">
    <cfRule type="expression" dxfId="511" priority="100">
      <formula>AND($E185&lt;&gt;"UN", G185="", G186&lt;&gt;"", G186&lt;&gt;"-1")</formula>
    </cfRule>
  </conditionalFormatting>
  <conditionalFormatting sqref="G187:AJ187">
    <cfRule type="expression" dxfId="510" priority="101">
      <formula>AND($E187&lt;&gt;"UN", G187="", G188&lt;&gt;"", G188&lt;&gt;"-1")</formula>
    </cfRule>
  </conditionalFormatting>
  <conditionalFormatting sqref="G189:AJ189">
    <cfRule type="expression" dxfId="509" priority="102">
      <formula>AND($E189&lt;&gt;"UN", G189="", G190&lt;&gt;"", G190&lt;&gt;"-1")</formula>
    </cfRule>
  </conditionalFormatting>
  <conditionalFormatting sqref="G191:AJ191">
    <cfRule type="expression" dxfId="508" priority="103">
      <formula>AND($E191&lt;&gt;"UN", G191="", G192&lt;&gt;"", G192&lt;&gt;"-1")</formula>
    </cfRule>
  </conditionalFormatting>
  <conditionalFormatting sqref="G193:AJ193">
    <cfRule type="expression" dxfId="507" priority="104">
      <formula>AND($E193&lt;&gt;"UN", G193="", G194&lt;&gt;"", G194&lt;&gt;"-1")</formula>
    </cfRule>
  </conditionalFormatting>
  <conditionalFormatting sqref="AL4:AL192">
    <cfRule type="colorScale" priority="105">
      <colorScale>
        <cfvo type="num" val="0"/>
        <cfvo type="num" val="0.92"/>
        <cfvo type="num" val="23.12"/>
        <color rgb="FFF8696B"/>
        <color rgb="FFFFEB84"/>
        <color rgb="FF63BE7B"/>
      </colorScale>
    </cfRule>
  </conditionalFormatting>
  <conditionalFormatting sqref="AM4:AM192">
    <cfRule type="colorScale" priority="106">
      <colorScale>
        <cfvo type="num" val="23.12"/>
        <cfvo type="num" val="99.62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93 H4:H193 I4:I193 J4:J193 K4:K193 L4:L193 M4:M193 N4:N193 O4:O193 P4:P193 Q4:Q193 R4:R193 S4:S193 T4:T193 U4:U193 V4:V193 W4:W193 X4:X193 Y4:Y193 Z4:Z193 AA4:AA193 AB4:AB193 AC4:AC193 AD4:AD193 AE4:AE193 AF4:AF193 AG4:AG193 AH4:AH193 AI4:AI193 AJ4:AJ19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79646"/>
  </sheetPr>
  <dimension ref="A1:AN113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206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14930.472</v>
      </c>
      <c r="H2" s="44">
        <v>17781.909</v>
      </c>
      <c r="I2" s="44">
        <v>19815.328000000001</v>
      </c>
      <c r="J2" s="44">
        <v>16394.080000000002</v>
      </c>
      <c r="K2" s="44">
        <v>17717.170999999998</v>
      </c>
      <c r="L2" s="44">
        <v>16341.585999999999</v>
      </c>
      <c r="M2" s="44">
        <v>15407.797</v>
      </c>
      <c r="N2" s="44">
        <v>17257.876</v>
      </c>
      <c r="O2" s="44">
        <v>15862.629000000001</v>
      </c>
      <c r="P2" s="44">
        <v>12829.991</v>
      </c>
      <c r="Q2" s="44">
        <v>11765.948</v>
      </c>
      <c r="R2" s="44">
        <v>8251.7199999999993</v>
      </c>
      <c r="S2" s="44">
        <v>17936.27</v>
      </c>
      <c r="T2" s="44">
        <v>7343.9</v>
      </c>
      <c r="U2" s="44">
        <v>7826.076</v>
      </c>
      <c r="V2" s="44">
        <v>11696.635</v>
      </c>
      <c r="W2" s="44">
        <v>10452.326999999999</v>
      </c>
      <c r="X2" s="44">
        <v>10151.478999999999</v>
      </c>
      <c r="Y2" s="44">
        <v>9711.7430000000004</v>
      </c>
      <c r="Z2" s="44">
        <v>11698.147000000001</v>
      </c>
      <c r="AA2" s="44">
        <v>10186.983</v>
      </c>
      <c r="AB2" s="44">
        <v>11076.083000000001</v>
      </c>
      <c r="AC2" s="44">
        <v>11385.95</v>
      </c>
      <c r="AD2" s="44">
        <v>11892.558000000001</v>
      </c>
      <c r="AE2" s="44">
        <v>10086.303</v>
      </c>
      <c r="AF2" s="44">
        <v>14783.366</v>
      </c>
      <c r="AG2" s="44">
        <v>8889.1329999999998</v>
      </c>
      <c r="AH2" s="44">
        <v>8773.1479999999992</v>
      </c>
      <c r="AI2" s="44">
        <v>17730.228999999999</v>
      </c>
      <c r="AJ2" s="44">
        <v>6596.7380000000003</v>
      </c>
    </row>
    <row r="3" spans="1:40">
      <c r="A3" s="26" t="s">
        <v>47</v>
      </c>
      <c r="B3" s="27">
        <v>0.94814814814814796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207</v>
      </c>
      <c r="B5" t="s">
        <v>88</v>
      </c>
      <c r="C5" t="s">
        <v>89</v>
      </c>
      <c r="D5" t="s">
        <v>90</v>
      </c>
      <c r="E5" t="s">
        <v>91</v>
      </c>
      <c r="F5" t="s">
        <v>92</v>
      </c>
      <c r="G5" s="32">
        <v>5246</v>
      </c>
      <c r="H5" s="32">
        <v>4731</v>
      </c>
      <c r="I5" s="32">
        <v>5933</v>
      </c>
      <c r="J5" s="32">
        <v>4732</v>
      </c>
      <c r="K5" s="32">
        <v>3660</v>
      </c>
      <c r="L5" s="32">
        <v>4448</v>
      </c>
      <c r="M5" s="32">
        <v>4358</v>
      </c>
      <c r="N5" s="32">
        <v>3952</v>
      </c>
      <c r="O5" s="32">
        <v>4619</v>
      </c>
      <c r="P5" s="32">
        <v>4619</v>
      </c>
      <c r="Q5" s="32">
        <v>4619</v>
      </c>
      <c r="R5" s="32" t="s">
        <v>94</v>
      </c>
      <c r="S5" s="32" t="s">
        <v>94</v>
      </c>
      <c r="T5" s="32" t="s">
        <v>94</v>
      </c>
      <c r="U5" s="32" t="s">
        <v>94</v>
      </c>
      <c r="V5" s="32">
        <v>4573.9380000000001</v>
      </c>
      <c r="W5" s="32">
        <v>3912.9520000000002</v>
      </c>
      <c r="X5" s="32">
        <v>4289.2569999999996</v>
      </c>
      <c r="Y5" s="32">
        <v>3693.5</v>
      </c>
      <c r="Z5" s="32">
        <v>4063.1030000000001</v>
      </c>
      <c r="AA5" s="32">
        <v>4114.4179999999997</v>
      </c>
      <c r="AB5" s="32">
        <v>4455.1779999999999</v>
      </c>
      <c r="AC5" s="32">
        <v>4541.0510000000004</v>
      </c>
      <c r="AD5" s="32">
        <v>4755.0450000000001</v>
      </c>
      <c r="AE5" s="32">
        <v>3262.2150000000001</v>
      </c>
      <c r="AF5" s="32">
        <v>8508.4380000000001</v>
      </c>
      <c r="AG5" s="32">
        <v>3481.7660000000001</v>
      </c>
      <c r="AH5" s="32">
        <v>5150.9040000000005</v>
      </c>
      <c r="AI5" s="32">
        <v>3198.3290000000002</v>
      </c>
      <c r="AJ5" s="32">
        <v>2570.9650000000001</v>
      </c>
      <c r="AK5">
        <v>1</v>
      </c>
      <c r="AL5" s="30">
        <v>30.19</v>
      </c>
      <c r="AM5" s="30">
        <v>30.19</v>
      </c>
      <c r="AN5" s="4">
        <v>115488.05899999999</v>
      </c>
    </row>
    <row r="6" spans="1:40">
      <c r="A6" t="s">
        <v>207</v>
      </c>
      <c r="B6" t="s">
        <v>88</v>
      </c>
      <c r="C6" t="s">
        <v>89</v>
      </c>
      <c r="D6" t="s">
        <v>90</v>
      </c>
      <c r="E6" t="s">
        <v>91</v>
      </c>
      <c r="F6" t="s">
        <v>93</v>
      </c>
      <c r="G6" s="32" t="s">
        <v>17</v>
      </c>
      <c r="H6" s="32" t="s">
        <v>99</v>
      </c>
      <c r="I6" s="32" t="s">
        <v>14</v>
      </c>
      <c r="J6" s="32" t="s">
        <v>14</v>
      </c>
      <c r="K6" s="32" t="s">
        <v>14</v>
      </c>
      <c r="L6" s="32" t="s">
        <v>14</v>
      </c>
      <c r="M6" s="32" t="s">
        <v>14</v>
      </c>
      <c r="N6" s="32" t="s">
        <v>14</v>
      </c>
      <c r="O6" s="32" t="s">
        <v>14</v>
      </c>
      <c r="P6" s="32" t="s">
        <v>14</v>
      </c>
      <c r="Q6" s="32" t="s">
        <v>14</v>
      </c>
      <c r="R6" s="32" t="s">
        <v>14</v>
      </c>
      <c r="S6" s="32" t="s">
        <v>14</v>
      </c>
      <c r="T6" s="32" t="s">
        <v>94</v>
      </c>
      <c r="U6" s="32" t="s">
        <v>94</v>
      </c>
      <c r="V6" s="32" t="s">
        <v>99</v>
      </c>
      <c r="W6" s="32" t="s">
        <v>14</v>
      </c>
      <c r="X6" s="32" t="s">
        <v>14</v>
      </c>
      <c r="Y6" s="32" t="s">
        <v>14</v>
      </c>
      <c r="Z6" s="32" t="s">
        <v>14</v>
      </c>
      <c r="AA6" s="32" t="s">
        <v>99</v>
      </c>
      <c r="AB6" s="32" t="s">
        <v>34</v>
      </c>
      <c r="AC6" s="32" t="s">
        <v>34</v>
      </c>
      <c r="AD6" s="32" t="s">
        <v>34</v>
      </c>
      <c r="AE6" s="32" t="s">
        <v>34</v>
      </c>
      <c r="AF6" s="32" t="s">
        <v>17</v>
      </c>
      <c r="AG6" s="32" t="s">
        <v>14</v>
      </c>
      <c r="AH6" s="32" t="s">
        <v>14</v>
      </c>
      <c r="AI6" s="32" t="s">
        <v>14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207</v>
      </c>
      <c r="B7" t="s">
        <v>88</v>
      </c>
      <c r="C7" t="s">
        <v>89</v>
      </c>
      <c r="D7" t="s">
        <v>114</v>
      </c>
      <c r="E7" t="s">
        <v>102</v>
      </c>
      <c r="F7" t="s">
        <v>92</v>
      </c>
      <c r="G7" s="32">
        <v>3214</v>
      </c>
      <c r="H7" s="32">
        <v>4661</v>
      </c>
      <c r="I7" s="32">
        <v>4661</v>
      </c>
      <c r="J7" s="32">
        <v>3583.165</v>
      </c>
      <c r="K7" s="32">
        <v>4120.5839999999998</v>
      </c>
      <c r="L7" s="32">
        <v>3688.098</v>
      </c>
      <c r="M7" s="32">
        <v>4200.34</v>
      </c>
      <c r="N7" s="32">
        <v>4452.8440000000001</v>
      </c>
      <c r="O7" s="32">
        <v>4368.8440000000001</v>
      </c>
      <c r="P7" s="32">
        <v>4564.1210000000001</v>
      </c>
      <c r="Q7" s="32">
        <v>3447.27</v>
      </c>
      <c r="R7" s="32">
        <v>4201.4260000000004</v>
      </c>
      <c r="S7" s="32">
        <v>3526.03</v>
      </c>
      <c r="T7" s="32">
        <v>3113.12</v>
      </c>
      <c r="U7" s="32">
        <v>3185.8090000000002</v>
      </c>
      <c r="V7" s="32">
        <v>3039.7310000000002</v>
      </c>
      <c r="W7" s="32">
        <v>3130.1419999999998</v>
      </c>
      <c r="X7" s="32">
        <v>3090.4929999999999</v>
      </c>
      <c r="Y7" s="32">
        <v>3335.2370000000001</v>
      </c>
      <c r="Z7" s="32">
        <v>3018.5039999999999</v>
      </c>
      <c r="AA7" s="32">
        <v>3280.66</v>
      </c>
      <c r="AB7" s="32">
        <v>3130.0729999999999</v>
      </c>
      <c r="AC7" s="32">
        <v>3232.6419999999998</v>
      </c>
      <c r="AD7" s="32">
        <v>3824.8609999999999</v>
      </c>
      <c r="AE7" s="32">
        <v>3231.3739999999998</v>
      </c>
      <c r="AF7" s="32">
        <v>2504.9409999999998</v>
      </c>
      <c r="AG7" s="32">
        <v>1820.5039999999999</v>
      </c>
      <c r="AH7" s="32">
        <v>1003.371</v>
      </c>
      <c r="AI7" s="32">
        <v>1776.2719999999999</v>
      </c>
      <c r="AJ7" s="32">
        <v>1533.3820000000001</v>
      </c>
      <c r="AK7">
        <v>2</v>
      </c>
      <c r="AL7" s="30">
        <v>26.12</v>
      </c>
      <c r="AM7" s="30">
        <v>56.31</v>
      </c>
      <c r="AN7" s="4">
        <v>99939.838000000003</v>
      </c>
    </row>
    <row r="8" spans="1:40">
      <c r="A8" t="s">
        <v>207</v>
      </c>
      <c r="B8" t="s">
        <v>88</v>
      </c>
      <c r="C8" t="s">
        <v>89</v>
      </c>
      <c r="D8" t="s">
        <v>114</v>
      </c>
      <c r="E8" t="s">
        <v>102</v>
      </c>
      <c r="F8" t="s">
        <v>93</v>
      </c>
      <c r="G8" s="32" t="s">
        <v>99</v>
      </c>
      <c r="H8" s="32" t="s">
        <v>99</v>
      </c>
      <c r="I8" s="32" t="s">
        <v>99</v>
      </c>
      <c r="J8" s="32" t="s">
        <v>99</v>
      </c>
      <c r="K8" s="32" t="s">
        <v>99</v>
      </c>
      <c r="L8" s="32" t="s">
        <v>99</v>
      </c>
      <c r="M8" s="32" t="s">
        <v>99</v>
      </c>
      <c r="N8" s="32" t="s">
        <v>99</v>
      </c>
      <c r="O8" s="32" t="s">
        <v>99</v>
      </c>
      <c r="P8" s="32" t="s">
        <v>99</v>
      </c>
      <c r="Q8" s="32" t="s">
        <v>99</v>
      </c>
      <c r="R8" s="32" t="s">
        <v>99</v>
      </c>
      <c r="S8" s="32" t="s">
        <v>99</v>
      </c>
      <c r="T8" s="32" t="s">
        <v>99</v>
      </c>
      <c r="U8" s="32" t="s">
        <v>99</v>
      </c>
      <c r="V8" s="32" t="s">
        <v>99</v>
      </c>
      <c r="W8" s="32" t="s">
        <v>99</v>
      </c>
      <c r="X8" s="32" t="s">
        <v>99</v>
      </c>
      <c r="Y8" s="32" t="s">
        <v>99</v>
      </c>
      <c r="Z8" s="32" t="s">
        <v>99</v>
      </c>
      <c r="AA8" s="32" t="s">
        <v>99</v>
      </c>
      <c r="AB8" s="32" t="s">
        <v>99</v>
      </c>
      <c r="AC8" s="32" t="s">
        <v>99</v>
      </c>
      <c r="AD8" s="32" t="s">
        <v>99</v>
      </c>
      <c r="AE8" s="32" t="s">
        <v>99</v>
      </c>
      <c r="AF8" s="32" t="s">
        <v>99</v>
      </c>
      <c r="AG8" s="32" t="s">
        <v>99</v>
      </c>
      <c r="AH8" s="32" t="s">
        <v>99</v>
      </c>
      <c r="AI8" s="32" t="s">
        <v>99</v>
      </c>
      <c r="AJ8" s="32" t="s">
        <v>99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207</v>
      </c>
      <c r="B9" t="s">
        <v>88</v>
      </c>
      <c r="C9" t="s">
        <v>89</v>
      </c>
      <c r="D9" t="s">
        <v>90</v>
      </c>
      <c r="E9" t="s">
        <v>101</v>
      </c>
      <c r="F9" t="s">
        <v>92</v>
      </c>
      <c r="G9" s="32">
        <v>1104.8989999999999</v>
      </c>
      <c r="H9" s="32">
        <v>1296.884</v>
      </c>
      <c r="I9" s="32">
        <v>1532.259</v>
      </c>
      <c r="J9" s="32">
        <v>1334.8489999999999</v>
      </c>
      <c r="K9" s="32">
        <v>1362.6120000000001</v>
      </c>
      <c r="L9" s="32">
        <v>1435.528</v>
      </c>
      <c r="M9" s="32">
        <v>1370.354</v>
      </c>
      <c r="N9" s="32">
        <v>1402.222</v>
      </c>
      <c r="O9" s="32">
        <v>1679.69</v>
      </c>
      <c r="P9" s="32">
        <v>1672.152</v>
      </c>
      <c r="Q9" s="32">
        <v>1487.0219999999999</v>
      </c>
      <c r="R9" s="32">
        <v>1823.213</v>
      </c>
      <c r="S9" s="32">
        <v>12506.491</v>
      </c>
      <c r="T9" s="32">
        <v>2062.9569999999999</v>
      </c>
      <c r="U9" s="32">
        <v>3057.6030000000001</v>
      </c>
      <c r="V9" s="32">
        <v>2634.7179999999998</v>
      </c>
      <c r="W9" s="32">
        <v>2318.4830000000002</v>
      </c>
      <c r="X9" s="32">
        <v>2034.0830000000001</v>
      </c>
      <c r="Y9" s="32">
        <v>1691.0309999999999</v>
      </c>
      <c r="Z9" s="32">
        <v>2179.2669999999998</v>
      </c>
      <c r="AA9" s="32">
        <v>1853.338</v>
      </c>
      <c r="AB9" s="32">
        <v>2145.366</v>
      </c>
      <c r="AC9" s="32">
        <v>2494.8339999999998</v>
      </c>
      <c r="AD9" s="32">
        <v>2310.7779999999998</v>
      </c>
      <c r="AE9" s="32">
        <v>2308.8969999999999</v>
      </c>
      <c r="AF9" s="32">
        <v>2005.7809999999999</v>
      </c>
      <c r="AG9" s="32">
        <v>1822.174</v>
      </c>
      <c r="AH9" s="32">
        <v>1342.2249999999999</v>
      </c>
      <c r="AI9" s="32">
        <v>1472.519</v>
      </c>
      <c r="AJ9" s="32">
        <v>1342.22</v>
      </c>
      <c r="AK9">
        <v>3</v>
      </c>
      <c r="AL9" s="30">
        <v>17.010000000000002</v>
      </c>
      <c r="AM9" s="30">
        <v>73.319999999999993</v>
      </c>
      <c r="AN9" s="4">
        <v>65084.447</v>
      </c>
    </row>
    <row r="10" spans="1:40">
      <c r="A10" t="s">
        <v>207</v>
      </c>
      <c r="B10" t="s">
        <v>88</v>
      </c>
      <c r="C10" t="s">
        <v>89</v>
      </c>
      <c r="D10" t="s">
        <v>90</v>
      </c>
      <c r="E10" t="s">
        <v>101</v>
      </c>
      <c r="F10" t="s">
        <v>93</v>
      </c>
      <c r="G10" s="32" t="s">
        <v>99</v>
      </c>
      <c r="H10" s="32" t="s">
        <v>99</v>
      </c>
      <c r="I10" s="32" t="s">
        <v>99</v>
      </c>
      <c r="J10" s="32" t="s">
        <v>99</v>
      </c>
      <c r="K10" s="32" t="s">
        <v>99</v>
      </c>
      <c r="L10" s="32" t="s">
        <v>99</v>
      </c>
      <c r="M10" s="32" t="s">
        <v>99</v>
      </c>
      <c r="N10" s="32" t="s">
        <v>99</v>
      </c>
      <c r="O10" s="32" t="s">
        <v>99</v>
      </c>
      <c r="P10" s="32" t="s">
        <v>99</v>
      </c>
      <c r="Q10" s="32" t="s">
        <v>99</v>
      </c>
      <c r="R10" s="32" t="s">
        <v>99</v>
      </c>
      <c r="S10" s="32" t="s">
        <v>99</v>
      </c>
      <c r="T10" s="32" t="s">
        <v>99</v>
      </c>
      <c r="U10" s="32" t="s">
        <v>99</v>
      </c>
      <c r="V10" s="32" t="s">
        <v>99</v>
      </c>
      <c r="W10" s="32" t="s">
        <v>99</v>
      </c>
      <c r="X10" s="32" t="s">
        <v>99</v>
      </c>
      <c r="Y10" s="32" t="s">
        <v>99</v>
      </c>
      <c r="Z10" s="32" t="s">
        <v>99</v>
      </c>
      <c r="AA10" s="32" t="s">
        <v>99</v>
      </c>
      <c r="AB10" s="32" t="s">
        <v>99</v>
      </c>
      <c r="AC10" s="32" t="s">
        <v>99</v>
      </c>
      <c r="AD10" s="32" t="s">
        <v>99</v>
      </c>
      <c r="AE10" s="32" t="s">
        <v>99</v>
      </c>
      <c r="AF10" s="32" t="s">
        <v>99</v>
      </c>
      <c r="AG10" s="32" t="s">
        <v>99</v>
      </c>
      <c r="AH10" s="32" t="s">
        <v>99</v>
      </c>
      <c r="AI10" s="32" t="s">
        <v>99</v>
      </c>
      <c r="AJ10" s="32" t="s">
        <v>99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207</v>
      </c>
      <c r="B11" t="s">
        <v>88</v>
      </c>
      <c r="C11" t="s">
        <v>89</v>
      </c>
      <c r="D11" t="s">
        <v>100</v>
      </c>
      <c r="E11" t="s">
        <v>98</v>
      </c>
      <c r="F11" t="s">
        <v>92</v>
      </c>
      <c r="G11" s="32">
        <v>1328</v>
      </c>
      <c r="H11" s="32">
        <v>2887</v>
      </c>
      <c r="I11" s="32">
        <v>2398</v>
      </c>
      <c r="J11" s="32">
        <v>3595</v>
      </c>
      <c r="K11" s="32">
        <v>3595</v>
      </c>
      <c r="L11" s="32">
        <v>2344</v>
      </c>
      <c r="M11" s="32">
        <v>200.1</v>
      </c>
      <c r="N11" s="32">
        <v>2315.8000000000002</v>
      </c>
      <c r="O11" s="32">
        <v>3311</v>
      </c>
      <c r="P11" s="32">
        <v>246.61199999999999</v>
      </c>
      <c r="Q11" s="32">
        <v>200.9</v>
      </c>
      <c r="R11" s="32">
        <v>315.04000000000002</v>
      </c>
      <c r="S11" s="32">
        <v>33.414999999999999</v>
      </c>
      <c r="T11" s="32">
        <v>7.0000000000000007E-2</v>
      </c>
      <c r="U11" s="32" t="s">
        <v>94</v>
      </c>
      <c r="V11" s="32" t="s">
        <v>94</v>
      </c>
      <c r="W11" s="32" t="s">
        <v>94</v>
      </c>
      <c r="X11" s="32" t="s">
        <v>94</v>
      </c>
      <c r="Y11" s="32" t="s">
        <v>94</v>
      </c>
      <c r="Z11" s="32" t="s">
        <v>94</v>
      </c>
      <c r="AA11" s="32" t="s">
        <v>94</v>
      </c>
      <c r="AB11" s="32" t="s">
        <v>94</v>
      </c>
      <c r="AC11" s="32" t="s">
        <v>94</v>
      </c>
      <c r="AD11" s="32" t="s">
        <v>94</v>
      </c>
      <c r="AE11" s="32" t="s">
        <v>94</v>
      </c>
      <c r="AF11" s="32" t="s">
        <v>94</v>
      </c>
      <c r="AG11" s="32" t="s">
        <v>94</v>
      </c>
      <c r="AH11" s="32" t="s">
        <v>94</v>
      </c>
      <c r="AI11" s="32" t="s">
        <v>94</v>
      </c>
      <c r="AJ11" s="32" t="s">
        <v>94</v>
      </c>
      <c r="AK11">
        <v>4</v>
      </c>
      <c r="AL11" s="30">
        <v>5.95</v>
      </c>
      <c r="AM11" s="30">
        <v>79.27</v>
      </c>
      <c r="AN11" s="4">
        <v>22769.937000000002</v>
      </c>
    </row>
    <row r="12" spans="1:40">
      <c r="A12" t="s">
        <v>207</v>
      </c>
      <c r="B12" t="s">
        <v>88</v>
      </c>
      <c r="C12" t="s">
        <v>89</v>
      </c>
      <c r="D12" t="s">
        <v>100</v>
      </c>
      <c r="E12" t="s">
        <v>98</v>
      </c>
      <c r="F12" t="s">
        <v>93</v>
      </c>
      <c r="G12" s="32" t="s">
        <v>99</v>
      </c>
      <c r="H12" s="32" t="s">
        <v>99</v>
      </c>
      <c r="I12" s="32" t="s">
        <v>99</v>
      </c>
      <c r="J12" s="32" t="s">
        <v>99</v>
      </c>
      <c r="K12" s="32" t="s">
        <v>99</v>
      </c>
      <c r="L12" s="32" t="s">
        <v>99</v>
      </c>
      <c r="M12" s="32" t="s">
        <v>99</v>
      </c>
      <c r="N12" s="32" t="s">
        <v>99</v>
      </c>
      <c r="O12" s="32" t="s">
        <v>99</v>
      </c>
      <c r="P12" s="32" t="s">
        <v>99</v>
      </c>
      <c r="Q12" s="32" t="s">
        <v>99</v>
      </c>
      <c r="R12" s="32" t="s">
        <v>99</v>
      </c>
      <c r="S12" s="32" t="s">
        <v>99</v>
      </c>
      <c r="T12" s="32" t="s">
        <v>99</v>
      </c>
      <c r="U12" s="32" t="s">
        <v>94</v>
      </c>
      <c r="V12" s="32" t="s">
        <v>94</v>
      </c>
      <c r="W12" s="32" t="s">
        <v>94</v>
      </c>
      <c r="X12" s="32" t="s">
        <v>94</v>
      </c>
      <c r="Y12" s="32" t="s">
        <v>94</v>
      </c>
      <c r="Z12" s="32" t="s">
        <v>94</v>
      </c>
      <c r="AA12" s="32" t="s">
        <v>94</v>
      </c>
      <c r="AB12" s="32" t="s">
        <v>94</v>
      </c>
      <c r="AC12" s="32" t="s">
        <v>94</v>
      </c>
      <c r="AD12" s="32" t="s">
        <v>94</v>
      </c>
      <c r="AE12" s="32" t="s">
        <v>94</v>
      </c>
      <c r="AF12" s="32" t="s">
        <v>94</v>
      </c>
      <c r="AG12" s="32" t="s">
        <v>94</v>
      </c>
      <c r="AH12" s="32" t="s">
        <v>94</v>
      </c>
      <c r="AI12" s="32" t="s">
        <v>94</v>
      </c>
      <c r="AJ12" s="32" t="s">
        <v>94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207</v>
      </c>
      <c r="B13" t="s">
        <v>88</v>
      </c>
      <c r="C13" t="s">
        <v>89</v>
      </c>
      <c r="D13" t="s">
        <v>116</v>
      </c>
      <c r="E13" t="s">
        <v>98</v>
      </c>
      <c r="F13" t="s">
        <v>92</v>
      </c>
      <c r="G13" s="32">
        <v>470.7</v>
      </c>
      <c r="H13" s="32">
        <v>1029</v>
      </c>
      <c r="I13" s="32">
        <v>875.2</v>
      </c>
      <c r="J13" s="32">
        <v>746.3</v>
      </c>
      <c r="K13" s="32">
        <v>446.9</v>
      </c>
      <c r="L13" s="32">
        <v>431.8</v>
      </c>
      <c r="M13" s="32">
        <v>410</v>
      </c>
      <c r="N13" s="32">
        <v>1457</v>
      </c>
      <c r="O13" s="32">
        <v>801.19299999999998</v>
      </c>
      <c r="P13" s="32">
        <v>577.45799999999997</v>
      </c>
      <c r="Q13" s="32">
        <v>747.14800000000002</v>
      </c>
      <c r="R13" s="32">
        <v>660.65599999999995</v>
      </c>
      <c r="S13" s="32">
        <v>566.40499999999997</v>
      </c>
      <c r="T13" s="32">
        <v>1042.6600000000001</v>
      </c>
      <c r="U13" s="32">
        <v>1000.804</v>
      </c>
      <c r="V13" s="32">
        <v>1000.804</v>
      </c>
      <c r="W13" s="32">
        <v>720.29700000000003</v>
      </c>
      <c r="X13" s="32">
        <v>391.05500000000001</v>
      </c>
      <c r="Y13" s="32">
        <v>494.09300000000002</v>
      </c>
      <c r="Z13" s="32">
        <v>494.09300000000002</v>
      </c>
      <c r="AA13" s="32" t="s">
        <v>94</v>
      </c>
      <c r="AB13" s="32">
        <v>494.09300000000002</v>
      </c>
      <c r="AC13" s="32">
        <v>494.09300000000002</v>
      </c>
      <c r="AD13" s="32">
        <v>494.09300000000002</v>
      </c>
      <c r="AE13" s="32">
        <v>494.09300000000002</v>
      </c>
      <c r="AF13" s="32">
        <v>494.09300000000002</v>
      </c>
      <c r="AG13" s="32">
        <v>494.09300000000002</v>
      </c>
      <c r="AH13" s="32">
        <v>494.09300000000002</v>
      </c>
      <c r="AI13" s="32">
        <v>494.09300000000002</v>
      </c>
      <c r="AJ13" s="32">
        <v>494.09300000000002</v>
      </c>
      <c r="AK13">
        <v>5</v>
      </c>
      <c r="AL13" s="30">
        <v>4.92</v>
      </c>
      <c r="AM13" s="30">
        <v>84.19</v>
      </c>
      <c r="AN13" s="4">
        <v>18810.402999999998</v>
      </c>
    </row>
    <row r="14" spans="1:40">
      <c r="A14" t="s">
        <v>207</v>
      </c>
      <c r="B14" t="s">
        <v>88</v>
      </c>
      <c r="C14" t="s">
        <v>89</v>
      </c>
      <c r="D14" t="s">
        <v>116</v>
      </c>
      <c r="E14" t="s">
        <v>98</v>
      </c>
      <c r="F14" t="s">
        <v>93</v>
      </c>
      <c r="G14" s="32" t="s">
        <v>99</v>
      </c>
      <c r="H14" s="32" t="s">
        <v>99</v>
      </c>
      <c r="I14" s="32" t="s">
        <v>99</v>
      </c>
      <c r="J14" s="32" t="s">
        <v>99</v>
      </c>
      <c r="K14" s="32" t="s">
        <v>99</v>
      </c>
      <c r="L14" s="32" t="s">
        <v>99</v>
      </c>
      <c r="M14" s="32" t="s">
        <v>99</v>
      </c>
      <c r="N14" s="32" t="s">
        <v>99</v>
      </c>
      <c r="O14" s="32" t="s">
        <v>14</v>
      </c>
      <c r="P14" s="32" t="s">
        <v>14</v>
      </c>
      <c r="Q14" s="32" t="s">
        <v>14</v>
      </c>
      <c r="R14" s="32" t="s">
        <v>14</v>
      </c>
      <c r="S14" s="32" t="s">
        <v>14</v>
      </c>
      <c r="T14" s="32" t="s">
        <v>99</v>
      </c>
      <c r="U14" s="32" t="s">
        <v>14</v>
      </c>
      <c r="V14" s="32" t="s">
        <v>14</v>
      </c>
      <c r="W14" s="32" t="s">
        <v>14</v>
      </c>
      <c r="X14" s="32" t="s">
        <v>14</v>
      </c>
      <c r="Y14" s="32" t="s">
        <v>14</v>
      </c>
      <c r="Z14" s="32" t="s">
        <v>14</v>
      </c>
      <c r="AA14" s="32" t="s">
        <v>94</v>
      </c>
      <c r="AB14" s="32" t="s">
        <v>99</v>
      </c>
      <c r="AC14" s="32" t="s">
        <v>99</v>
      </c>
      <c r="AD14" s="32" t="s">
        <v>99</v>
      </c>
      <c r="AE14" s="32" t="s">
        <v>99</v>
      </c>
      <c r="AF14" s="32" t="s">
        <v>99</v>
      </c>
      <c r="AG14" s="32" t="s">
        <v>99</v>
      </c>
      <c r="AH14" s="32" t="s">
        <v>99</v>
      </c>
      <c r="AI14" s="32" t="s">
        <v>99</v>
      </c>
      <c r="AJ14" s="32" t="s">
        <v>99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207</v>
      </c>
      <c r="B15" t="s">
        <v>88</v>
      </c>
      <c r="C15" t="s">
        <v>89</v>
      </c>
      <c r="D15" t="s">
        <v>95</v>
      </c>
      <c r="E15" t="s">
        <v>98</v>
      </c>
      <c r="F15" t="s">
        <v>92</v>
      </c>
      <c r="G15" s="32">
        <v>2485</v>
      </c>
      <c r="H15" s="32">
        <v>2139</v>
      </c>
      <c r="I15" s="32">
        <v>2139</v>
      </c>
      <c r="J15" s="32">
        <v>340</v>
      </c>
      <c r="K15" s="32">
        <v>2424</v>
      </c>
      <c r="L15" s="32">
        <v>2424</v>
      </c>
      <c r="M15" s="32">
        <v>2424</v>
      </c>
      <c r="N15" s="32">
        <v>2424</v>
      </c>
      <c r="O15" s="32" t="s">
        <v>94</v>
      </c>
      <c r="P15" s="32" t="s">
        <v>94</v>
      </c>
      <c r="Q15" s="32" t="s">
        <v>94</v>
      </c>
      <c r="R15" s="32" t="s">
        <v>94</v>
      </c>
      <c r="S15" s="32" t="s">
        <v>94</v>
      </c>
      <c r="T15" s="32" t="s">
        <v>94</v>
      </c>
      <c r="U15" s="32" t="s">
        <v>94</v>
      </c>
      <c r="V15" s="32" t="s">
        <v>94</v>
      </c>
      <c r="W15" s="32" t="s">
        <v>94</v>
      </c>
      <c r="X15" s="32" t="s">
        <v>94</v>
      </c>
      <c r="Y15" s="32" t="s">
        <v>94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 t="s">
        <v>94</v>
      </c>
      <c r="AF15" s="32" t="s">
        <v>94</v>
      </c>
      <c r="AG15" s="32" t="s">
        <v>94</v>
      </c>
      <c r="AH15" s="32" t="s">
        <v>94</v>
      </c>
      <c r="AI15" s="32" t="s">
        <v>94</v>
      </c>
      <c r="AJ15" s="32" t="s">
        <v>94</v>
      </c>
      <c r="AK15">
        <v>6</v>
      </c>
      <c r="AL15" s="30">
        <v>4.3899999999999997</v>
      </c>
      <c r="AM15" s="30">
        <v>88.58</v>
      </c>
      <c r="AN15" s="4">
        <v>16799</v>
      </c>
    </row>
    <row r="16" spans="1:40">
      <c r="A16" t="s">
        <v>207</v>
      </c>
      <c r="B16" t="s">
        <v>88</v>
      </c>
      <c r="C16" t="s">
        <v>89</v>
      </c>
      <c r="D16" t="s">
        <v>95</v>
      </c>
      <c r="E16" t="s">
        <v>98</v>
      </c>
      <c r="F16" t="s">
        <v>93</v>
      </c>
      <c r="G16" s="32" t="s">
        <v>99</v>
      </c>
      <c r="H16" s="32" t="s">
        <v>99</v>
      </c>
      <c r="I16" s="32" t="s">
        <v>99</v>
      </c>
      <c r="J16" s="32" t="s">
        <v>99</v>
      </c>
      <c r="K16" s="32" t="s">
        <v>99</v>
      </c>
      <c r="L16" s="32" t="s">
        <v>99</v>
      </c>
      <c r="M16" s="32" t="s">
        <v>99</v>
      </c>
      <c r="N16" s="32" t="s">
        <v>99</v>
      </c>
      <c r="O16" s="32" t="s">
        <v>94</v>
      </c>
      <c r="P16" s="32" t="s">
        <v>94</v>
      </c>
      <c r="Q16" s="32" t="s">
        <v>94</v>
      </c>
      <c r="R16" s="32" t="s">
        <v>94</v>
      </c>
      <c r="S16" s="32" t="s">
        <v>94</v>
      </c>
      <c r="T16" s="32" t="s">
        <v>94</v>
      </c>
      <c r="U16" s="32" t="s">
        <v>94</v>
      </c>
      <c r="V16" s="32" t="s">
        <v>94</v>
      </c>
      <c r="W16" s="32" t="s">
        <v>94</v>
      </c>
      <c r="X16" s="32" t="s">
        <v>94</v>
      </c>
      <c r="Y16" s="32" t="s">
        <v>94</v>
      </c>
      <c r="Z16" s="32" t="s">
        <v>94</v>
      </c>
      <c r="AA16" s="32" t="s">
        <v>94</v>
      </c>
      <c r="AB16" s="32" t="s">
        <v>94</v>
      </c>
      <c r="AC16" s="32" t="s">
        <v>94</v>
      </c>
      <c r="AD16" s="32" t="s">
        <v>94</v>
      </c>
      <c r="AE16" s="32" t="s">
        <v>94</v>
      </c>
      <c r="AF16" s="32" t="s">
        <v>94</v>
      </c>
      <c r="AG16" s="32" t="s">
        <v>94</v>
      </c>
      <c r="AH16" s="32" t="s">
        <v>94</v>
      </c>
      <c r="AI16" s="32" t="s">
        <v>94</v>
      </c>
      <c r="AJ16" s="32" t="s">
        <v>94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207</v>
      </c>
      <c r="B17" t="s">
        <v>88</v>
      </c>
      <c r="C17" t="s">
        <v>89</v>
      </c>
      <c r="D17" t="s">
        <v>126</v>
      </c>
      <c r="E17" t="s">
        <v>119</v>
      </c>
      <c r="F17" t="s">
        <v>92</v>
      </c>
      <c r="G17" s="32" t="s">
        <v>94</v>
      </c>
      <c r="H17" s="32" t="s">
        <v>94</v>
      </c>
      <c r="I17" s="32" t="s">
        <v>94</v>
      </c>
      <c r="J17" s="32" t="s">
        <v>94</v>
      </c>
      <c r="K17" s="32" t="s">
        <v>94</v>
      </c>
      <c r="L17" s="32" t="s">
        <v>94</v>
      </c>
      <c r="M17" s="32" t="s">
        <v>94</v>
      </c>
      <c r="N17" s="32" t="s">
        <v>94</v>
      </c>
      <c r="O17" s="32" t="s">
        <v>94</v>
      </c>
      <c r="P17" s="32" t="s">
        <v>94</v>
      </c>
      <c r="Q17" s="32" t="s">
        <v>94</v>
      </c>
      <c r="R17" s="32" t="s">
        <v>94</v>
      </c>
      <c r="S17" s="32" t="s">
        <v>94</v>
      </c>
      <c r="T17" s="32" t="s">
        <v>94</v>
      </c>
      <c r="U17" s="32" t="s">
        <v>94</v>
      </c>
      <c r="V17" s="32" t="s">
        <v>94</v>
      </c>
      <c r="W17" s="32" t="s">
        <v>94</v>
      </c>
      <c r="X17" s="32" t="s">
        <v>94</v>
      </c>
      <c r="Y17" s="32" t="s">
        <v>94</v>
      </c>
      <c r="Z17" s="32" t="s">
        <v>94</v>
      </c>
      <c r="AA17" s="32" t="s">
        <v>94</v>
      </c>
      <c r="AB17" s="32" t="s">
        <v>94</v>
      </c>
      <c r="AC17" s="32" t="s">
        <v>94</v>
      </c>
      <c r="AD17" s="32" t="s">
        <v>94</v>
      </c>
      <c r="AE17" s="32" t="s">
        <v>94</v>
      </c>
      <c r="AF17" s="32" t="s">
        <v>94</v>
      </c>
      <c r="AG17" s="32" t="s">
        <v>94</v>
      </c>
      <c r="AH17" s="32" t="s">
        <v>94</v>
      </c>
      <c r="AI17" s="32">
        <v>10151.906000000001</v>
      </c>
      <c r="AJ17" s="32" t="s">
        <v>94</v>
      </c>
      <c r="AK17">
        <v>7</v>
      </c>
      <c r="AL17" s="30">
        <v>2.65</v>
      </c>
      <c r="AM17" s="30">
        <v>91.24</v>
      </c>
      <c r="AN17" s="4">
        <v>10151.906000000001</v>
      </c>
    </row>
    <row r="18" spans="1:40">
      <c r="A18" t="s">
        <v>207</v>
      </c>
      <c r="B18" t="s">
        <v>88</v>
      </c>
      <c r="C18" t="s">
        <v>89</v>
      </c>
      <c r="D18" t="s">
        <v>126</v>
      </c>
      <c r="E18" t="s">
        <v>119</v>
      </c>
      <c r="F18" t="s">
        <v>93</v>
      </c>
      <c r="G18" s="32" t="s">
        <v>94</v>
      </c>
      <c r="H18" s="32" t="s">
        <v>94</v>
      </c>
      <c r="I18" s="32" t="s">
        <v>94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94</v>
      </c>
      <c r="O18" s="32" t="s">
        <v>94</v>
      </c>
      <c r="P18" s="32" t="s">
        <v>94</v>
      </c>
      <c r="Q18" s="32" t="s">
        <v>94</v>
      </c>
      <c r="R18" s="32" t="s">
        <v>94</v>
      </c>
      <c r="S18" s="32" t="s">
        <v>94</v>
      </c>
      <c r="T18" s="32" t="s">
        <v>94</v>
      </c>
      <c r="U18" s="32" t="s">
        <v>94</v>
      </c>
      <c r="V18" s="32" t="s">
        <v>94</v>
      </c>
      <c r="W18" s="32" t="s">
        <v>94</v>
      </c>
      <c r="X18" s="32" t="s">
        <v>94</v>
      </c>
      <c r="Y18" s="32" t="s">
        <v>94</v>
      </c>
      <c r="Z18" s="32" t="s">
        <v>94</v>
      </c>
      <c r="AA18" s="32" t="s">
        <v>94</v>
      </c>
      <c r="AB18" s="32" t="s">
        <v>94</v>
      </c>
      <c r="AC18" s="32" t="s">
        <v>94</v>
      </c>
      <c r="AD18" s="32" t="s">
        <v>94</v>
      </c>
      <c r="AE18" s="32" t="s">
        <v>94</v>
      </c>
      <c r="AF18" s="32" t="s">
        <v>94</v>
      </c>
      <c r="AG18" s="32" t="s">
        <v>94</v>
      </c>
      <c r="AH18" s="32" t="s">
        <v>94</v>
      </c>
      <c r="AI18" s="32" t="s">
        <v>14</v>
      </c>
      <c r="AJ18" s="32" t="s">
        <v>94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207</v>
      </c>
      <c r="B19" t="s">
        <v>88</v>
      </c>
      <c r="C19" t="s">
        <v>89</v>
      </c>
      <c r="D19" t="s">
        <v>90</v>
      </c>
      <c r="E19" t="s">
        <v>117</v>
      </c>
      <c r="F19" t="s">
        <v>92</v>
      </c>
      <c r="G19" s="32">
        <v>280.279</v>
      </c>
      <c r="H19" s="32">
        <v>414.68400000000003</v>
      </c>
      <c r="I19" s="32">
        <v>352.86799999999999</v>
      </c>
      <c r="J19" s="32">
        <v>340.24099999999999</v>
      </c>
      <c r="K19" s="32">
        <v>485.62200000000001</v>
      </c>
      <c r="L19" s="32">
        <v>243.762</v>
      </c>
      <c r="M19" s="32">
        <v>239.81700000000001</v>
      </c>
      <c r="N19" s="32">
        <v>193.54300000000001</v>
      </c>
      <c r="O19" s="32">
        <v>194.858</v>
      </c>
      <c r="P19" s="32">
        <v>280.63600000000002</v>
      </c>
      <c r="Q19" s="32">
        <v>421.56599999999997</v>
      </c>
      <c r="R19" s="32">
        <v>314.65100000000001</v>
      </c>
      <c r="S19" s="32">
        <v>308.63299999999998</v>
      </c>
      <c r="T19" s="32">
        <v>375.827</v>
      </c>
      <c r="U19" s="32">
        <v>450.66300000000001</v>
      </c>
      <c r="V19" s="32">
        <v>345.06200000000001</v>
      </c>
      <c r="W19" s="32">
        <v>271.83999999999997</v>
      </c>
      <c r="X19" s="32">
        <v>229.68899999999999</v>
      </c>
      <c r="Y19" s="32">
        <v>252.90600000000001</v>
      </c>
      <c r="Z19" s="32">
        <v>322.80599999999998</v>
      </c>
      <c r="AA19" s="32">
        <v>287.12</v>
      </c>
      <c r="AB19" s="32">
        <v>288.75400000000002</v>
      </c>
      <c r="AC19" s="32">
        <v>288.23099999999999</v>
      </c>
      <c r="AD19" s="32">
        <v>287.28699999999998</v>
      </c>
      <c r="AE19" s="32">
        <v>323.86700000000002</v>
      </c>
      <c r="AF19" s="32">
        <v>287.755</v>
      </c>
      <c r="AG19" s="32">
        <v>306.81099999999998</v>
      </c>
      <c r="AH19" s="32">
        <v>312.05</v>
      </c>
      <c r="AI19" s="32">
        <v>315.952</v>
      </c>
      <c r="AJ19" s="32">
        <v>312.05</v>
      </c>
      <c r="AK19">
        <v>8</v>
      </c>
      <c r="AL19" s="30">
        <v>2.44</v>
      </c>
      <c r="AM19" s="30">
        <v>93.67</v>
      </c>
      <c r="AN19" s="4">
        <v>9329.8310000000001</v>
      </c>
    </row>
    <row r="20" spans="1:40">
      <c r="A20" t="s">
        <v>207</v>
      </c>
      <c r="B20" t="s">
        <v>88</v>
      </c>
      <c r="C20" t="s">
        <v>89</v>
      </c>
      <c r="D20" t="s">
        <v>90</v>
      </c>
      <c r="E20" t="s">
        <v>117</v>
      </c>
      <c r="F20" t="s">
        <v>93</v>
      </c>
      <c r="G20" s="32" t="s">
        <v>17</v>
      </c>
      <c r="H20" s="32" t="s">
        <v>99</v>
      </c>
      <c r="I20" s="32" t="s">
        <v>99</v>
      </c>
      <c r="J20" s="32" t="s">
        <v>99</v>
      </c>
      <c r="K20" s="32" t="s">
        <v>99</v>
      </c>
      <c r="L20" s="32" t="s">
        <v>99</v>
      </c>
      <c r="M20" s="32" t="s">
        <v>99</v>
      </c>
      <c r="N20" s="32" t="s">
        <v>99</v>
      </c>
      <c r="O20" s="32" t="s">
        <v>99</v>
      </c>
      <c r="P20" s="32" t="s">
        <v>99</v>
      </c>
      <c r="Q20" s="32" t="s">
        <v>99</v>
      </c>
      <c r="R20" s="32" t="s">
        <v>99</v>
      </c>
      <c r="S20" s="32" t="s">
        <v>99</v>
      </c>
      <c r="T20" s="32" t="s">
        <v>99</v>
      </c>
      <c r="U20" s="32" t="s">
        <v>99</v>
      </c>
      <c r="V20" s="32" t="s">
        <v>99</v>
      </c>
      <c r="W20" s="32" t="s">
        <v>99</v>
      </c>
      <c r="X20" s="32" t="s">
        <v>99</v>
      </c>
      <c r="Y20" s="32" t="s">
        <v>99</v>
      </c>
      <c r="Z20" s="32" t="s">
        <v>99</v>
      </c>
      <c r="AA20" s="32" t="s">
        <v>99</v>
      </c>
      <c r="AB20" s="32" t="s">
        <v>99</v>
      </c>
      <c r="AC20" s="32" t="s">
        <v>99</v>
      </c>
      <c r="AD20" s="32" t="s">
        <v>99</v>
      </c>
      <c r="AE20" s="32" t="s">
        <v>99</v>
      </c>
      <c r="AF20" s="32" t="s">
        <v>99</v>
      </c>
      <c r="AG20" s="32" t="s">
        <v>99</v>
      </c>
      <c r="AH20" s="32" t="s">
        <v>99</v>
      </c>
      <c r="AI20" s="32" t="s">
        <v>99</v>
      </c>
      <c r="AJ20" s="32" t="s">
        <v>99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207</v>
      </c>
      <c r="B21" t="s">
        <v>88</v>
      </c>
      <c r="C21" t="s">
        <v>89</v>
      </c>
      <c r="D21" t="s">
        <v>90</v>
      </c>
      <c r="E21" t="s">
        <v>104</v>
      </c>
      <c r="F21" t="s">
        <v>92</v>
      </c>
      <c r="G21" s="32">
        <v>371.37299999999999</v>
      </c>
      <c r="H21" s="32">
        <v>280.52999999999997</v>
      </c>
      <c r="I21" s="32">
        <v>539.95600000000002</v>
      </c>
      <c r="J21" s="32">
        <v>430.91300000000001</v>
      </c>
      <c r="K21" s="32">
        <v>446.99099999999999</v>
      </c>
      <c r="L21" s="32">
        <v>595.52499999999998</v>
      </c>
      <c r="M21" s="32">
        <v>561.18200000000002</v>
      </c>
      <c r="N21" s="32">
        <v>343.32799999999997</v>
      </c>
      <c r="O21" s="32">
        <v>374.94200000000001</v>
      </c>
      <c r="P21" s="32">
        <v>478.25200000000001</v>
      </c>
      <c r="Q21" s="32">
        <v>558.64200000000005</v>
      </c>
      <c r="R21" s="32">
        <v>665.09100000000001</v>
      </c>
      <c r="S21" s="32">
        <v>654.83900000000006</v>
      </c>
      <c r="T21" s="32">
        <v>556.84900000000005</v>
      </c>
      <c r="U21" s="32" t="s">
        <v>94</v>
      </c>
      <c r="V21" s="32" t="s">
        <v>94</v>
      </c>
      <c r="W21" s="32" t="s">
        <v>94</v>
      </c>
      <c r="X21" s="32" t="s">
        <v>94</v>
      </c>
      <c r="Y21" s="32" t="s">
        <v>94</v>
      </c>
      <c r="Z21" s="32" t="s">
        <v>94</v>
      </c>
      <c r="AA21" s="32" t="s">
        <v>94</v>
      </c>
      <c r="AB21" s="32" t="s">
        <v>94</v>
      </c>
      <c r="AC21" s="32" t="s">
        <v>94</v>
      </c>
      <c r="AD21" s="32" t="s">
        <v>94</v>
      </c>
      <c r="AE21" s="32" t="s">
        <v>94</v>
      </c>
      <c r="AF21" s="32" t="s">
        <v>94</v>
      </c>
      <c r="AG21" s="32" t="s">
        <v>94</v>
      </c>
      <c r="AH21" s="32" t="s">
        <v>94</v>
      </c>
      <c r="AI21" s="32" t="s">
        <v>94</v>
      </c>
      <c r="AJ21" s="32" t="s">
        <v>94</v>
      </c>
      <c r="AK21">
        <v>9</v>
      </c>
      <c r="AL21" s="30">
        <v>1.79</v>
      </c>
      <c r="AM21" s="30">
        <v>95.47</v>
      </c>
      <c r="AN21" s="4">
        <v>6858.4110000000001</v>
      </c>
    </row>
    <row r="22" spans="1:40">
      <c r="A22" t="s">
        <v>207</v>
      </c>
      <c r="B22" t="s">
        <v>88</v>
      </c>
      <c r="C22" t="s">
        <v>89</v>
      </c>
      <c r="D22" t="s">
        <v>90</v>
      </c>
      <c r="E22" t="s">
        <v>104</v>
      </c>
      <c r="F22" t="s">
        <v>93</v>
      </c>
      <c r="G22" s="32" t="s">
        <v>99</v>
      </c>
      <c r="H22" s="32" t="s">
        <v>99</v>
      </c>
      <c r="I22" s="32" t="s">
        <v>99</v>
      </c>
      <c r="J22" s="32" t="s">
        <v>99</v>
      </c>
      <c r="K22" s="32" t="s">
        <v>99</v>
      </c>
      <c r="L22" s="32" t="s">
        <v>99</v>
      </c>
      <c r="M22" s="32" t="s">
        <v>99</v>
      </c>
      <c r="N22" s="32" t="s">
        <v>99</v>
      </c>
      <c r="O22" s="32" t="s">
        <v>99</v>
      </c>
      <c r="P22" s="32" t="s">
        <v>99</v>
      </c>
      <c r="Q22" s="32" t="s">
        <v>99</v>
      </c>
      <c r="R22" s="32" t="s">
        <v>99</v>
      </c>
      <c r="S22" s="32" t="s">
        <v>99</v>
      </c>
      <c r="T22" s="32" t="s">
        <v>99</v>
      </c>
      <c r="U22" s="32" t="s">
        <v>94</v>
      </c>
      <c r="V22" s="32" t="s">
        <v>94</v>
      </c>
      <c r="W22" s="32" t="s">
        <v>94</v>
      </c>
      <c r="X22" s="32" t="s">
        <v>94</v>
      </c>
      <c r="Y22" s="32" t="s">
        <v>94</v>
      </c>
      <c r="Z22" s="32" t="s">
        <v>94</v>
      </c>
      <c r="AA22" s="32" t="s">
        <v>94</v>
      </c>
      <c r="AB22" s="32" t="s">
        <v>94</v>
      </c>
      <c r="AC22" s="32" t="s">
        <v>94</v>
      </c>
      <c r="AD22" s="32" t="s">
        <v>94</v>
      </c>
      <c r="AE22" s="32" t="s">
        <v>94</v>
      </c>
      <c r="AF22" s="32" t="s">
        <v>94</v>
      </c>
      <c r="AG22" s="32" t="s">
        <v>94</v>
      </c>
      <c r="AH22" s="32" t="s">
        <v>94</v>
      </c>
      <c r="AI22" s="32" t="s">
        <v>94</v>
      </c>
      <c r="AJ22" s="32" t="s">
        <v>94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207</v>
      </c>
      <c r="B23" t="s">
        <v>88</v>
      </c>
      <c r="C23" t="s">
        <v>167</v>
      </c>
      <c r="D23" t="s">
        <v>189</v>
      </c>
      <c r="E23" t="s">
        <v>117</v>
      </c>
      <c r="F23" t="s">
        <v>92</v>
      </c>
      <c r="G23" s="32" t="s">
        <v>94</v>
      </c>
      <c r="H23" s="32" t="s">
        <v>94</v>
      </c>
      <c r="I23" s="32">
        <v>270</v>
      </c>
      <c r="J23" s="32">
        <v>440</v>
      </c>
      <c r="K23" s="32">
        <v>398</v>
      </c>
      <c r="L23" s="32">
        <v>214</v>
      </c>
      <c r="M23" s="32">
        <v>239</v>
      </c>
      <c r="N23" s="32">
        <v>267</v>
      </c>
      <c r="O23" s="32">
        <v>390</v>
      </c>
      <c r="P23" s="32">
        <v>311.565</v>
      </c>
      <c r="Q23" s="32">
        <v>245.245</v>
      </c>
      <c r="R23" s="32">
        <v>168.30500000000001</v>
      </c>
      <c r="S23" s="32">
        <v>325.59100000000001</v>
      </c>
      <c r="T23" s="32">
        <v>173.59100000000001</v>
      </c>
      <c r="U23" s="32">
        <v>90.581999999999994</v>
      </c>
      <c r="V23" s="32">
        <v>58.741</v>
      </c>
      <c r="W23" s="32">
        <v>74.662000000000006</v>
      </c>
      <c r="X23" s="32">
        <v>90.164000000000001</v>
      </c>
      <c r="Y23" s="32">
        <v>98.569000000000003</v>
      </c>
      <c r="Z23" s="32" t="s">
        <v>94</v>
      </c>
      <c r="AA23" s="32">
        <v>357.76</v>
      </c>
      <c r="AB23" s="32">
        <v>313.517</v>
      </c>
      <c r="AC23" s="32">
        <v>192.126</v>
      </c>
      <c r="AD23" s="32">
        <v>142.77500000000001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 t="s">
        <v>94</v>
      </c>
      <c r="AK23" s="34">
        <v>10</v>
      </c>
      <c r="AL23" s="30">
        <v>1.27</v>
      </c>
      <c r="AM23" s="30">
        <v>96.74</v>
      </c>
      <c r="AN23" s="4">
        <v>4861.192</v>
      </c>
    </row>
    <row r="24" spans="1:40">
      <c r="A24" t="s">
        <v>207</v>
      </c>
      <c r="B24" t="s">
        <v>88</v>
      </c>
      <c r="C24" t="s">
        <v>167</v>
      </c>
      <c r="D24" t="s">
        <v>189</v>
      </c>
      <c r="E24" t="s">
        <v>117</v>
      </c>
      <c r="F24" t="s">
        <v>93</v>
      </c>
      <c r="G24" s="32" t="s">
        <v>94</v>
      </c>
      <c r="H24" s="32" t="s">
        <v>94</v>
      </c>
      <c r="I24" s="32" t="s">
        <v>99</v>
      </c>
      <c r="J24" s="32" t="s">
        <v>99</v>
      </c>
      <c r="K24" s="32" t="s">
        <v>99</v>
      </c>
      <c r="L24" s="32" t="s">
        <v>99</v>
      </c>
      <c r="M24" s="32" t="s">
        <v>99</v>
      </c>
      <c r="N24" s="32" t="s">
        <v>99</v>
      </c>
      <c r="O24" s="32" t="s">
        <v>99</v>
      </c>
      <c r="P24" s="32" t="s">
        <v>99</v>
      </c>
      <c r="Q24" s="32" t="s">
        <v>99</v>
      </c>
      <c r="R24" s="32" t="s">
        <v>99</v>
      </c>
      <c r="S24" s="32" t="s">
        <v>99</v>
      </c>
      <c r="T24" s="32" t="s">
        <v>99</v>
      </c>
      <c r="U24" s="32" t="s">
        <v>99</v>
      </c>
      <c r="V24" s="32" t="s">
        <v>99</v>
      </c>
      <c r="W24" s="32" t="s">
        <v>99</v>
      </c>
      <c r="X24" s="32" t="s">
        <v>99</v>
      </c>
      <c r="Y24" s="32" t="s">
        <v>99</v>
      </c>
      <c r="Z24" s="32" t="s">
        <v>94</v>
      </c>
      <c r="AA24" s="32" t="s">
        <v>99</v>
      </c>
      <c r="AB24" s="32" t="s">
        <v>99</v>
      </c>
      <c r="AC24" s="32" t="s">
        <v>99</v>
      </c>
      <c r="AD24" s="32" t="s">
        <v>99</v>
      </c>
      <c r="AE24" s="32" t="s">
        <v>94</v>
      </c>
      <c r="AF24" s="32" t="s">
        <v>94</v>
      </c>
      <c r="AG24" s="32" t="s">
        <v>94</v>
      </c>
      <c r="AH24" s="32" t="s">
        <v>94</v>
      </c>
      <c r="AI24" s="32" t="s">
        <v>94</v>
      </c>
      <c r="AJ24" s="32" t="s">
        <v>94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207</v>
      </c>
      <c r="B25" t="s">
        <v>88</v>
      </c>
      <c r="C25" t="s">
        <v>89</v>
      </c>
      <c r="D25" t="s">
        <v>90</v>
      </c>
      <c r="E25" t="s">
        <v>98</v>
      </c>
      <c r="F25" t="s">
        <v>92</v>
      </c>
      <c r="G25" s="32">
        <v>344.12200000000001</v>
      </c>
      <c r="H25" s="32">
        <v>332.63400000000001</v>
      </c>
      <c r="I25" s="32">
        <v>358.47500000000002</v>
      </c>
      <c r="J25" s="32">
        <v>530.57500000000005</v>
      </c>
      <c r="K25" s="32">
        <v>493.63900000000001</v>
      </c>
      <c r="L25" s="32">
        <v>38.104999999999997</v>
      </c>
      <c r="M25" s="32">
        <v>37.152999999999999</v>
      </c>
      <c r="N25" s="32">
        <v>93.691000000000003</v>
      </c>
      <c r="O25" s="32">
        <v>73.941000000000003</v>
      </c>
      <c r="P25" s="32">
        <v>47.908999999999999</v>
      </c>
      <c r="Q25" s="32">
        <v>27.024000000000001</v>
      </c>
      <c r="R25" s="32">
        <v>15.975</v>
      </c>
      <c r="S25" s="32">
        <v>5.7249999999999996</v>
      </c>
      <c r="T25" s="32">
        <v>10.683</v>
      </c>
      <c r="U25" s="32">
        <v>31.614999999999998</v>
      </c>
      <c r="V25" s="32">
        <v>26.073</v>
      </c>
      <c r="W25" s="32">
        <v>18.922999999999998</v>
      </c>
      <c r="X25" s="32">
        <v>13.847</v>
      </c>
      <c r="Y25" s="32">
        <v>3.2890000000000001</v>
      </c>
      <c r="Z25" s="32">
        <v>0.73699999999999999</v>
      </c>
      <c r="AA25" s="32">
        <v>1.262</v>
      </c>
      <c r="AB25" s="32">
        <v>6.2E-2</v>
      </c>
      <c r="AC25" s="32">
        <v>1.2E-2</v>
      </c>
      <c r="AD25" s="32" t="s">
        <v>94</v>
      </c>
      <c r="AE25" s="32">
        <v>7.2779999999999996</v>
      </c>
      <c r="AF25" s="32">
        <v>4.3970000000000002</v>
      </c>
      <c r="AG25" s="32">
        <v>5.069</v>
      </c>
      <c r="AH25" s="32">
        <v>6.907</v>
      </c>
      <c r="AI25" s="32">
        <v>2.44</v>
      </c>
      <c r="AJ25" s="32">
        <v>6.8360000000000003</v>
      </c>
      <c r="AK25">
        <v>11</v>
      </c>
      <c r="AL25" s="30">
        <v>0.66</v>
      </c>
      <c r="AM25" s="30">
        <v>97.4</v>
      </c>
      <c r="AN25" s="4">
        <v>2538.3960000000002</v>
      </c>
    </row>
    <row r="26" spans="1:40">
      <c r="A26" t="s">
        <v>207</v>
      </c>
      <c r="B26" t="s">
        <v>88</v>
      </c>
      <c r="C26" t="s">
        <v>89</v>
      </c>
      <c r="D26" t="s">
        <v>90</v>
      </c>
      <c r="E26" t="s">
        <v>98</v>
      </c>
      <c r="F26" t="s">
        <v>93</v>
      </c>
      <c r="G26" s="32" t="s">
        <v>17</v>
      </c>
      <c r="H26" s="32" t="s">
        <v>99</v>
      </c>
      <c r="I26" s="32" t="s">
        <v>99</v>
      </c>
      <c r="J26" s="32" t="s">
        <v>99</v>
      </c>
      <c r="K26" s="32" t="s">
        <v>99</v>
      </c>
      <c r="L26" s="32" t="s">
        <v>99</v>
      </c>
      <c r="M26" s="32" t="s">
        <v>99</v>
      </c>
      <c r="N26" s="32" t="s">
        <v>99</v>
      </c>
      <c r="O26" s="32" t="s">
        <v>99</v>
      </c>
      <c r="P26" s="32" t="s">
        <v>99</v>
      </c>
      <c r="Q26" s="32" t="s">
        <v>99</v>
      </c>
      <c r="R26" s="32" t="s">
        <v>99</v>
      </c>
      <c r="S26" s="32" t="s">
        <v>99</v>
      </c>
      <c r="T26" s="32" t="s">
        <v>99</v>
      </c>
      <c r="U26" s="32" t="s">
        <v>99</v>
      </c>
      <c r="V26" s="32" t="s">
        <v>99</v>
      </c>
      <c r="W26" s="32" t="s">
        <v>99</v>
      </c>
      <c r="X26" s="32" t="s">
        <v>99</v>
      </c>
      <c r="Y26" s="32" t="s">
        <v>99</v>
      </c>
      <c r="Z26" s="32" t="s">
        <v>99</v>
      </c>
      <c r="AA26" s="32" t="s">
        <v>99</v>
      </c>
      <c r="AB26" s="32" t="s">
        <v>99</v>
      </c>
      <c r="AC26" s="32" t="s">
        <v>99</v>
      </c>
      <c r="AD26" s="32" t="s">
        <v>94</v>
      </c>
      <c r="AE26" s="32" t="s">
        <v>99</v>
      </c>
      <c r="AF26" s="32" t="s">
        <v>99</v>
      </c>
      <c r="AG26" s="32" t="s">
        <v>99</v>
      </c>
      <c r="AH26" s="32" t="s">
        <v>99</v>
      </c>
      <c r="AI26" s="32" t="s">
        <v>99</v>
      </c>
      <c r="AJ26" s="32" t="s">
        <v>99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207</v>
      </c>
      <c r="B27" t="s">
        <v>88</v>
      </c>
      <c r="C27" t="s">
        <v>89</v>
      </c>
      <c r="D27" t="s">
        <v>95</v>
      </c>
      <c r="E27" t="s">
        <v>102</v>
      </c>
      <c r="F27" t="s">
        <v>92</v>
      </c>
      <c r="G27" s="32">
        <v>73</v>
      </c>
      <c r="H27" s="32">
        <v>1.498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>
        <v>658.70399999999995</v>
      </c>
      <c r="AA27" s="32">
        <v>274.44499999999999</v>
      </c>
      <c r="AB27" s="32">
        <v>238.179</v>
      </c>
      <c r="AC27" s="32">
        <v>129.24</v>
      </c>
      <c r="AD27" s="32">
        <v>47.747</v>
      </c>
      <c r="AE27" s="32">
        <v>27.954999999999998</v>
      </c>
      <c r="AF27" s="32">
        <v>123.07599999999999</v>
      </c>
      <c r="AG27" s="32">
        <v>98.846999999999994</v>
      </c>
      <c r="AH27" s="32">
        <v>39.454000000000001</v>
      </c>
      <c r="AI27" s="32">
        <v>80.858000000000004</v>
      </c>
      <c r="AJ27" s="32">
        <v>62.585999999999999</v>
      </c>
      <c r="AK27">
        <v>12</v>
      </c>
      <c r="AL27" s="30">
        <v>0.49</v>
      </c>
      <c r="AM27" s="30">
        <v>97.89</v>
      </c>
      <c r="AN27" s="4">
        <v>1855.59</v>
      </c>
    </row>
    <row r="28" spans="1:40">
      <c r="A28" t="s">
        <v>207</v>
      </c>
      <c r="B28" t="s">
        <v>88</v>
      </c>
      <c r="C28" t="s">
        <v>89</v>
      </c>
      <c r="D28" t="s">
        <v>95</v>
      </c>
      <c r="E28" t="s">
        <v>102</v>
      </c>
      <c r="F28" t="s">
        <v>93</v>
      </c>
      <c r="G28" s="32" t="s">
        <v>14</v>
      </c>
      <c r="H28" s="32" t="s">
        <v>14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14</v>
      </c>
      <c r="AA28" s="32" t="s">
        <v>14</v>
      </c>
      <c r="AB28" s="32" t="s">
        <v>14</v>
      </c>
      <c r="AC28" s="32" t="s">
        <v>14</v>
      </c>
      <c r="AD28" s="32" t="s">
        <v>14</v>
      </c>
      <c r="AE28" s="32" t="s">
        <v>14</v>
      </c>
      <c r="AF28" s="32" t="s">
        <v>14</v>
      </c>
      <c r="AG28" s="32" t="s">
        <v>14</v>
      </c>
      <c r="AH28" s="32" t="s">
        <v>14</v>
      </c>
      <c r="AI28" s="32" t="s">
        <v>14</v>
      </c>
      <c r="AJ28" s="32" t="s">
        <v>14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207</v>
      </c>
      <c r="B29" t="s">
        <v>88</v>
      </c>
      <c r="C29" t="s">
        <v>106</v>
      </c>
      <c r="D29" t="s">
        <v>108</v>
      </c>
      <c r="E29" t="s">
        <v>98</v>
      </c>
      <c r="F29" t="s">
        <v>92</v>
      </c>
      <c r="G29" s="32" t="s">
        <v>94</v>
      </c>
      <c r="H29" s="32" t="s">
        <v>94</v>
      </c>
      <c r="I29" s="32">
        <v>588.79999999999995</v>
      </c>
      <c r="J29" s="32">
        <v>288</v>
      </c>
      <c r="K29" s="32">
        <v>230</v>
      </c>
      <c r="L29" s="32">
        <v>225.6</v>
      </c>
      <c r="M29" s="32">
        <v>226</v>
      </c>
      <c r="N29" s="32">
        <v>226</v>
      </c>
      <c r="O29" s="32" t="s">
        <v>94</v>
      </c>
      <c r="P29" s="32" t="s">
        <v>94</v>
      </c>
      <c r="Q29" s="32" t="s">
        <v>94</v>
      </c>
      <c r="R29" s="32" t="s">
        <v>94</v>
      </c>
      <c r="S29" s="32" t="s">
        <v>94</v>
      </c>
      <c r="T29" s="32" t="s">
        <v>94</v>
      </c>
      <c r="U29" s="32" t="s">
        <v>94</v>
      </c>
      <c r="V29" s="32" t="s">
        <v>94</v>
      </c>
      <c r="W29" s="32" t="s">
        <v>94</v>
      </c>
      <c r="X29" s="32" t="s">
        <v>94</v>
      </c>
      <c r="Y29" s="32" t="s">
        <v>94</v>
      </c>
      <c r="Z29" s="32" t="s">
        <v>94</v>
      </c>
      <c r="AA29" s="32" t="s">
        <v>94</v>
      </c>
      <c r="AB29" s="32" t="s">
        <v>94</v>
      </c>
      <c r="AC29" s="32" t="s">
        <v>94</v>
      </c>
      <c r="AD29" s="32" t="s">
        <v>94</v>
      </c>
      <c r="AE29" s="32" t="s">
        <v>94</v>
      </c>
      <c r="AF29" s="32" t="s">
        <v>94</v>
      </c>
      <c r="AG29" s="32" t="s">
        <v>94</v>
      </c>
      <c r="AH29" s="32" t="s">
        <v>94</v>
      </c>
      <c r="AI29" s="32" t="s">
        <v>94</v>
      </c>
      <c r="AJ29" s="32" t="s">
        <v>94</v>
      </c>
      <c r="AK29">
        <v>13</v>
      </c>
      <c r="AL29" s="30">
        <v>0.47</v>
      </c>
      <c r="AM29" s="30">
        <v>98.35</v>
      </c>
      <c r="AN29" s="4">
        <v>1784.4</v>
      </c>
    </row>
    <row r="30" spans="1:40">
      <c r="A30" t="s">
        <v>207</v>
      </c>
      <c r="B30" t="s">
        <v>88</v>
      </c>
      <c r="C30" t="s">
        <v>106</v>
      </c>
      <c r="D30" t="s">
        <v>108</v>
      </c>
      <c r="E30" t="s">
        <v>98</v>
      </c>
      <c r="F30" t="s">
        <v>93</v>
      </c>
      <c r="G30" s="32" t="s">
        <v>94</v>
      </c>
      <c r="H30" s="32" t="s">
        <v>94</v>
      </c>
      <c r="I30" s="32" t="s">
        <v>99</v>
      </c>
      <c r="J30" s="32" t="s">
        <v>99</v>
      </c>
      <c r="K30" s="32" t="s">
        <v>99</v>
      </c>
      <c r="L30" s="32" t="s">
        <v>99</v>
      </c>
      <c r="M30" s="32" t="s">
        <v>99</v>
      </c>
      <c r="N30" s="32" t="s">
        <v>99</v>
      </c>
      <c r="O30" s="32" t="s">
        <v>94</v>
      </c>
      <c r="P30" s="32" t="s">
        <v>94</v>
      </c>
      <c r="Q30" s="32" t="s">
        <v>94</v>
      </c>
      <c r="R30" s="32" t="s">
        <v>94</v>
      </c>
      <c r="S30" s="32" t="s">
        <v>94</v>
      </c>
      <c r="T30" s="32" t="s">
        <v>94</v>
      </c>
      <c r="U30" s="32" t="s">
        <v>94</v>
      </c>
      <c r="V30" s="32" t="s">
        <v>94</v>
      </c>
      <c r="W30" s="32" t="s">
        <v>94</v>
      </c>
      <c r="X30" s="32" t="s">
        <v>94</v>
      </c>
      <c r="Y30" s="32" t="s">
        <v>94</v>
      </c>
      <c r="Z30" s="32" t="s">
        <v>94</v>
      </c>
      <c r="AA30" s="32" t="s">
        <v>94</v>
      </c>
      <c r="AB30" s="32" t="s">
        <v>94</v>
      </c>
      <c r="AC30" s="32" t="s">
        <v>94</v>
      </c>
      <c r="AD30" s="32" t="s">
        <v>94</v>
      </c>
      <c r="AE30" s="32" t="s">
        <v>94</v>
      </c>
      <c r="AF30" s="32" t="s">
        <v>94</v>
      </c>
      <c r="AG30" s="32" t="s">
        <v>94</v>
      </c>
      <c r="AH30" s="32" t="s">
        <v>94</v>
      </c>
      <c r="AI30" s="32" t="s">
        <v>94</v>
      </c>
      <c r="AJ30" s="32" t="s">
        <v>94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207</v>
      </c>
      <c r="B31" t="s">
        <v>88</v>
      </c>
      <c r="C31" t="s">
        <v>167</v>
      </c>
      <c r="D31" t="s">
        <v>190</v>
      </c>
      <c r="E31" t="s">
        <v>119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 t="s">
        <v>94</v>
      </c>
      <c r="S31" s="32" t="s">
        <v>94</v>
      </c>
      <c r="T31" s="32" t="s">
        <v>94</v>
      </c>
      <c r="U31" s="32" t="s">
        <v>94</v>
      </c>
      <c r="V31" s="32" t="s">
        <v>94</v>
      </c>
      <c r="W31" s="32" t="s">
        <v>94</v>
      </c>
      <c r="X31" s="32" t="s">
        <v>94</v>
      </c>
      <c r="Y31" s="32" t="s">
        <v>94</v>
      </c>
      <c r="Z31" s="32" t="s">
        <v>94</v>
      </c>
      <c r="AA31" s="32" t="s">
        <v>94</v>
      </c>
      <c r="AB31" s="32" t="s">
        <v>94</v>
      </c>
      <c r="AC31" s="32" t="s">
        <v>94</v>
      </c>
      <c r="AD31" s="32" t="s">
        <v>94</v>
      </c>
      <c r="AE31" s="32">
        <v>212.303</v>
      </c>
      <c r="AF31" s="32">
        <v>534.31500000000005</v>
      </c>
      <c r="AG31" s="32">
        <v>301.43900000000002</v>
      </c>
      <c r="AH31" s="32">
        <v>330.22699999999998</v>
      </c>
      <c r="AI31" s="32">
        <v>157.66800000000001</v>
      </c>
      <c r="AJ31" s="32">
        <v>136.511</v>
      </c>
      <c r="AK31">
        <v>14</v>
      </c>
      <c r="AL31" s="30">
        <v>0.44</v>
      </c>
      <c r="AM31" s="30">
        <v>98.79</v>
      </c>
      <c r="AN31" s="4">
        <v>1672.4639999999999</v>
      </c>
    </row>
    <row r="32" spans="1:40">
      <c r="A32" t="s">
        <v>207</v>
      </c>
      <c r="B32" t="s">
        <v>88</v>
      </c>
      <c r="C32" t="s">
        <v>167</v>
      </c>
      <c r="D32" t="s">
        <v>190</v>
      </c>
      <c r="E32" t="s">
        <v>119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94</v>
      </c>
      <c r="M32" s="32" t="s">
        <v>94</v>
      </c>
      <c r="N32" s="32" t="s">
        <v>94</v>
      </c>
      <c r="O32" s="32" t="s">
        <v>94</v>
      </c>
      <c r="P32" s="32" t="s">
        <v>94</v>
      </c>
      <c r="Q32" s="32" t="s">
        <v>94</v>
      </c>
      <c r="R32" s="32" t="s">
        <v>94</v>
      </c>
      <c r="S32" s="32" t="s">
        <v>94</v>
      </c>
      <c r="T32" s="32" t="s">
        <v>94</v>
      </c>
      <c r="U32" s="32" t="s">
        <v>94</v>
      </c>
      <c r="V32" s="32" t="s">
        <v>94</v>
      </c>
      <c r="W32" s="32" t="s">
        <v>94</v>
      </c>
      <c r="X32" s="32" t="s">
        <v>94</v>
      </c>
      <c r="Y32" s="32" t="s">
        <v>94</v>
      </c>
      <c r="Z32" s="32" t="s">
        <v>94</v>
      </c>
      <c r="AA32" s="32" t="s">
        <v>94</v>
      </c>
      <c r="AB32" s="32" t="s">
        <v>94</v>
      </c>
      <c r="AC32" s="32" t="s">
        <v>94</v>
      </c>
      <c r="AD32" s="32" t="s">
        <v>94</v>
      </c>
      <c r="AE32" s="32" t="s">
        <v>14</v>
      </c>
      <c r="AF32" s="32" t="s">
        <v>14</v>
      </c>
      <c r="AG32" s="32" t="s">
        <v>14</v>
      </c>
      <c r="AH32" s="32" t="s">
        <v>34</v>
      </c>
      <c r="AI32" s="32" t="s">
        <v>34</v>
      </c>
      <c r="AJ32" s="32" t="s">
        <v>34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207</v>
      </c>
      <c r="B33" t="s">
        <v>88</v>
      </c>
      <c r="C33" t="s">
        <v>89</v>
      </c>
      <c r="D33" t="s">
        <v>100</v>
      </c>
      <c r="E33" t="s">
        <v>102</v>
      </c>
      <c r="F33" t="s">
        <v>92</v>
      </c>
      <c r="G33" s="32" t="s">
        <v>94</v>
      </c>
      <c r="H33" s="32">
        <v>3.1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 t="s">
        <v>94</v>
      </c>
      <c r="O33" s="32" t="s">
        <v>94</v>
      </c>
      <c r="P33" s="32" t="s">
        <v>94</v>
      </c>
      <c r="Q33" s="32">
        <v>0.90600000000000003</v>
      </c>
      <c r="R33" s="32">
        <v>0.56399999999999995</v>
      </c>
      <c r="S33" s="32" t="s">
        <v>94</v>
      </c>
      <c r="T33" s="32">
        <v>6.3E-2</v>
      </c>
      <c r="U33" s="32" t="s">
        <v>94</v>
      </c>
      <c r="V33" s="32">
        <v>0.57399999999999995</v>
      </c>
      <c r="W33" s="32">
        <v>0.57399999999999995</v>
      </c>
      <c r="X33" s="32" t="s">
        <v>94</v>
      </c>
      <c r="Y33" s="32" t="s">
        <v>94</v>
      </c>
      <c r="Z33" s="32" t="s">
        <v>94</v>
      </c>
      <c r="AA33" s="32" t="s">
        <v>94</v>
      </c>
      <c r="AB33" s="32" t="s">
        <v>94</v>
      </c>
      <c r="AC33" s="32" t="s">
        <v>94</v>
      </c>
      <c r="AD33" s="32">
        <v>4.8000000000000001E-2</v>
      </c>
      <c r="AE33" s="32">
        <v>178.09</v>
      </c>
      <c r="AF33" s="32">
        <v>304.85700000000003</v>
      </c>
      <c r="AG33" s="32">
        <v>534.71500000000003</v>
      </c>
      <c r="AH33" s="32">
        <v>9</v>
      </c>
      <c r="AI33" s="32">
        <v>32</v>
      </c>
      <c r="AJ33" s="32">
        <v>106.53100000000001</v>
      </c>
      <c r="AK33">
        <v>15</v>
      </c>
      <c r="AL33" s="30">
        <v>0.31</v>
      </c>
      <c r="AM33" s="30">
        <v>99.1</v>
      </c>
      <c r="AN33" s="4">
        <v>1171.0219999999999</v>
      </c>
    </row>
    <row r="34" spans="1:40">
      <c r="A34" t="s">
        <v>207</v>
      </c>
      <c r="B34" t="s">
        <v>88</v>
      </c>
      <c r="C34" t="s">
        <v>89</v>
      </c>
      <c r="D34" t="s">
        <v>100</v>
      </c>
      <c r="E34" t="s">
        <v>102</v>
      </c>
      <c r="F34" t="s">
        <v>93</v>
      </c>
      <c r="G34" s="32" t="s">
        <v>94</v>
      </c>
      <c r="H34" s="32" t="s">
        <v>99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94</v>
      </c>
      <c r="O34" s="32" t="s">
        <v>94</v>
      </c>
      <c r="P34" s="32" t="s">
        <v>14</v>
      </c>
      <c r="Q34" s="32" t="s">
        <v>14</v>
      </c>
      <c r="R34" s="32" t="s">
        <v>14</v>
      </c>
      <c r="S34" s="32" t="s">
        <v>94</v>
      </c>
      <c r="T34" s="32" t="s">
        <v>14</v>
      </c>
      <c r="U34" s="32" t="s">
        <v>94</v>
      </c>
      <c r="V34" s="32" t="s">
        <v>99</v>
      </c>
      <c r="W34" s="32" t="s">
        <v>99</v>
      </c>
      <c r="X34" s="32" t="s">
        <v>94</v>
      </c>
      <c r="Y34" s="32" t="s">
        <v>94</v>
      </c>
      <c r="Z34" s="32" t="s">
        <v>94</v>
      </c>
      <c r="AA34" s="32" t="s">
        <v>94</v>
      </c>
      <c r="AB34" s="32" t="s">
        <v>94</v>
      </c>
      <c r="AC34" s="32" t="s">
        <v>94</v>
      </c>
      <c r="AD34" s="32" t="s">
        <v>99</v>
      </c>
      <c r="AE34" s="32" t="s">
        <v>99</v>
      </c>
      <c r="AF34" s="32" t="s">
        <v>99</v>
      </c>
      <c r="AG34" s="32" t="s">
        <v>14</v>
      </c>
      <c r="AH34" s="32" t="s">
        <v>14</v>
      </c>
      <c r="AI34" s="32" t="s">
        <v>14</v>
      </c>
      <c r="AJ34" s="32" t="s">
        <v>14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207</v>
      </c>
      <c r="B35" t="s">
        <v>88</v>
      </c>
      <c r="C35" t="s">
        <v>89</v>
      </c>
      <c r="D35" t="s">
        <v>126</v>
      </c>
      <c r="E35" t="s">
        <v>120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 t="s">
        <v>94</v>
      </c>
      <c r="Q35" s="32" t="s">
        <v>94</v>
      </c>
      <c r="R35" s="32" t="s">
        <v>94</v>
      </c>
      <c r="S35" s="32" t="s">
        <v>94</v>
      </c>
      <c r="T35" s="32" t="s">
        <v>94</v>
      </c>
      <c r="U35" s="32" t="s">
        <v>94</v>
      </c>
      <c r="V35" s="32" t="s">
        <v>94</v>
      </c>
      <c r="W35" s="32" t="s">
        <v>94</v>
      </c>
      <c r="X35" s="32" t="s">
        <v>94</v>
      </c>
      <c r="Y35" s="32">
        <v>138.91999999999999</v>
      </c>
      <c r="Z35" s="32">
        <v>914.12</v>
      </c>
      <c r="AA35" s="32" t="s">
        <v>94</v>
      </c>
      <c r="AB35" s="32" t="s">
        <v>94</v>
      </c>
      <c r="AC35" s="32" t="s">
        <v>94</v>
      </c>
      <c r="AD35" s="32" t="s">
        <v>94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 t="s">
        <v>94</v>
      </c>
      <c r="AJ35" s="32" t="s">
        <v>94</v>
      </c>
      <c r="AK35">
        <v>16</v>
      </c>
      <c r="AL35" s="30">
        <v>0.28000000000000003</v>
      </c>
      <c r="AM35" s="30">
        <v>99.37</v>
      </c>
      <c r="AN35" s="4">
        <v>1053.04</v>
      </c>
    </row>
    <row r="36" spans="1:40">
      <c r="A36" t="s">
        <v>207</v>
      </c>
      <c r="B36" t="s">
        <v>88</v>
      </c>
      <c r="C36" t="s">
        <v>89</v>
      </c>
      <c r="D36" t="s">
        <v>126</v>
      </c>
      <c r="E36" t="s">
        <v>120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94</v>
      </c>
      <c r="Q36" s="32" t="s">
        <v>94</v>
      </c>
      <c r="R36" s="32" t="s">
        <v>94</v>
      </c>
      <c r="S36" s="32" t="s">
        <v>94</v>
      </c>
      <c r="T36" s="32" t="s">
        <v>94</v>
      </c>
      <c r="U36" s="32" t="s">
        <v>94</v>
      </c>
      <c r="V36" s="32" t="s">
        <v>94</v>
      </c>
      <c r="W36" s="32" t="s">
        <v>94</v>
      </c>
      <c r="X36" s="32" t="s">
        <v>94</v>
      </c>
      <c r="Y36" s="32" t="s">
        <v>99</v>
      </c>
      <c r="Z36" s="32" t="s">
        <v>99</v>
      </c>
      <c r="AA36" s="32" t="s">
        <v>94</v>
      </c>
      <c r="AB36" s="32" t="s">
        <v>94</v>
      </c>
      <c r="AC36" s="32" t="s">
        <v>94</v>
      </c>
      <c r="AD36" s="32" t="s">
        <v>94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94</v>
      </c>
      <c r="AJ36" s="32" t="s">
        <v>94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207</v>
      </c>
      <c r="B37" t="s">
        <v>88</v>
      </c>
      <c r="C37" t="s">
        <v>89</v>
      </c>
      <c r="D37" t="s">
        <v>100</v>
      </c>
      <c r="E37" t="s">
        <v>96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>
        <v>1051.0999999999999</v>
      </c>
      <c r="N37" s="32" t="s">
        <v>94</v>
      </c>
      <c r="O37" s="32" t="s">
        <v>94</v>
      </c>
      <c r="P37" s="32" t="s">
        <v>94</v>
      </c>
      <c r="Q37" s="32" t="s">
        <v>94</v>
      </c>
      <c r="R37" s="32" t="s">
        <v>94</v>
      </c>
      <c r="S37" s="32" t="s">
        <v>94</v>
      </c>
      <c r="T37" s="32" t="s">
        <v>94</v>
      </c>
      <c r="U37" s="32" t="s">
        <v>94</v>
      </c>
      <c r="V37" s="32" t="s">
        <v>94</v>
      </c>
      <c r="W37" s="32" t="s">
        <v>94</v>
      </c>
      <c r="X37" s="32" t="s">
        <v>94</v>
      </c>
      <c r="Y37" s="32" t="s">
        <v>94</v>
      </c>
      <c r="Z37" s="32" t="s">
        <v>94</v>
      </c>
      <c r="AA37" s="32" t="s">
        <v>94</v>
      </c>
      <c r="AB37" s="32" t="s">
        <v>94</v>
      </c>
      <c r="AC37" s="32" t="s">
        <v>94</v>
      </c>
      <c r="AD37" s="32" t="s">
        <v>94</v>
      </c>
      <c r="AE37" s="32" t="s">
        <v>94</v>
      </c>
      <c r="AF37" s="32">
        <v>7.0000000000000007E-2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0.27</v>
      </c>
      <c r="AM37" s="30">
        <v>99.65</v>
      </c>
      <c r="AN37" s="4">
        <v>1051.17</v>
      </c>
    </row>
    <row r="38" spans="1:40">
      <c r="A38" t="s">
        <v>207</v>
      </c>
      <c r="B38" t="s">
        <v>88</v>
      </c>
      <c r="C38" t="s">
        <v>89</v>
      </c>
      <c r="D38" t="s">
        <v>100</v>
      </c>
      <c r="E38" t="s">
        <v>96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99</v>
      </c>
      <c r="N38" s="32" t="s">
        <v>94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94</v>
      </c>
      <c r="T38" s="32" t="s">
        <v>94</v>
      </c>
      <c r="U38" s="32" t="s">
        <v>94</v>
      </c>
      <c r="V38" s="32" t="s">
        <v>94</v>
      </c>
      <c r="W38" s="32" t="s">
        <v>94</v>
      </c>
      <c r="X38" s="32" t="s">
        <v>94</v>
      </c>
      <c r="Y38" s="32" t="s">
        <v>94</v>
      </c>
      <c r="Z38" s="32" t="s">
        <v>94</v>
      </c>
      <c r="AA38" s="32" t="s">
        <v>94</v>
      </c>
      <c r="AB38" s="32" t="s">
        <v>94</v>
      </c>
      <c r="AC38" s="32" t="s">
        <v>94</v>
      </c>
      <c r="AD38" s="32" t="s">
        <v>94</v>
      </c>
      <c r="AE38" s="32" t="s">
        <v>94</v>
      </c>
      <c r="AF38" s="32" t="s">
        <v>99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207</v>
      </c>
      <c r="B39" t="s">
        <v>88</v>
      </c>
      <c r="C39" t="s">
        <v>106</v>
      </c>
      <c r="D39" t="s">
        <v>113</v>
      </c>
      <c r="E39" t="s">
        <v>98</v>
      </c>
      <c r="F39" t="s">
        <v>92</v>
      </c>
      <c r="G39" s="32" t="s">
        <v>94</v>
      </c>
      <c r="H39" s="32" t="s">
        <v>94</v>
      </c>
      <c r="I39" s="32">
        <v>155.29</v>
      </c>
      <c r="J39" s="32" t="s">
        <v>94</v>
      </c>
      <c r="K39" s="32" t="s">
        <v>94</v>
      </c>
      <c r="L39" s="32">
        <v>44</v>
      </c>
      <c r="M39" s="32">
        <v>47.9</v>
      </c>
      <c r="N39" s="32">
        <v>48</v>
      </c>
      <c r="O39" s="32" t="s">
        <v>94</v>
      </c>
      <c r="P39" s="32" t="s">
        <v>94</v>
      </c>
      <c r="Q39" s="32" t="s">
        <v>94</v>
      </c>
      <c r="R39" s="32" t="s">
        <v>94</v>
      </c>
      <c r="S39" s="32" t="s">
        <v>94</v>
      </c>
      <c r="T39" s="32" t="s">
        <v>94</v>
      </c>
      <c r="U39" s="32" t="s">
        <v>94</v>
      </c>
      <c r="V39" s="32" t="s">
        <v>94</v>
      </c>
      <c r="W39" s="32" t="s">
        <v>94</v>
      </c>
      <c r="X39" s="32" t="s">
        <v>94</v>
      </c>
      <c r="Y39" s="32" t="s">
        <v>94</v>
      </c>
      <c r="Z39" s="32" t="s">
        <v>94</v>
      </c>
      <c r="AA39" s="32" t="s">
        <v>94</v>
      </c>
      <c r="AB39" s="32" t="s">
        <v>94</v>
      </c>
      <c r="AC39" s="32" t="s">
        <v>94</v>
      </c>
      <c r="AD39" s="32" t="s">
        <v>94</v>
      </c>
      <c r="AE39" s="32" t="s">
        <v>94</v>
      </c>
      <c r="AF39" s="32" t="s">
        <v>94</v>
      </c>
      <c r="AG39" s="32" t="s">
        <v>94</v>
      </c>
      <c r="AH39" s="32" t="s">
        <v>94</v>
      </c>
      <c r="AI39" s="32" t="s">
        <v>94</v>
      </c>
      <c r="AJ39" s="32" t="s">
        <v>94</v>
      </c>
      <c r="AK39">
        <v>18</v>
      </c>
      <c r="AL39" s="30">
        <v>0.08</v>
      </c>
      <c r="AM39" s="30">
        <v>99.72</v>
      </c>
      <c r="AN39" s="4">
        <v>295.19</v>
      </c>
    </row>
    <row r="40" spans="1:40">
      <c r="A40" t="s">
        <v>207</v>
      </c>
      <c r="B40" t="s">
        <v>88</v>
      </c>
      <c r="C40" t="s">
        <v>106</v>
      </c>
      <c r="D40" t="s">
        <v>113</v>
      </c>
      <c r="E40" t="s">
        <v>98</v>
      </c>
      <c r="F40" t="s">
        <v>93</v>
      </c>
      <c r="G40" s="32" t="s">
        <v>94</v>
      </c>
      <c r="H40" s="32" t="s">
        <v>94</v>
      </c>
      <c r="I40" s="32" t="s">
        <v>99</v>
      </c>
      <c r="J40" s="32" t="s">
        <v>94</v>
      </c>
      <c r="K40" s="32" t="s">
        <v>94</v>
      </c>
      <c r="L40" s="32" t="s">
        <v>99</v>
      </c>
      <c r="M40" s="32" t="s">
        <v>99</v>
      </c>
      <c r="N40" s="32" t="s">
        <v>99</v>
      </c>
      <c r="O40" s="32" t="s">
        <v>94</v>
      </c>
      <c r="P40" s="32" t="s">
        <v>94</v>
      </c>
      <c r="Q40" s="32" t="s">
        <v>94</v>
      </c>
      <c r="R40" s="32" t="s">
        <v>94</v>
      </c>
      <c r="S40" s="32" t="s">
        <v>94</v>
      </c>
      <c r="T40" s="32" t="s">
        <v>94</v>
      </c>
      <c r="U40" s="32" t="s">
        <v>94</v>
      </c>
      <c r="V40" s="32" t="s">
        <v>94</v>
      </c>
      <c r="W40" s="32" t="s">
        <v>94</v>
      </c>
      <c r="X40" s="32" t="s">
        <v>94</v>
      </c>
      <c r="Y40" s="32" t="s">
        <v>94</v>
      </c>
      <c r="Z40" s="32" t="s">
        <v>94</v>
      </c>
      <c r="AA40" s="32" t="s">
        <v>94</v>
      </c>
      <c r="AB40" s="32" t="s">
        <v>94</v>
      </c>
      <c r="AC40" s="32" t="s">
        <v>94</v>
      </c>
      <c r="AD40" s="32" t="s">
        <v>94</v>
      </c>
      <c r="AE40" s="32" t="s">
        <v>94</v>
      </c>
      <c r="AF40" s="32" t="s">
        <v>94</v>
      </c>
      <c r="AG40" s="32" t="s">
        <v>94</v>
      </c>
      <c r="AH40" s="32" t="s">
        <v>94</v>
      </c>
      <c r="AI40" s="32" t="s">
        <v>94</v>
      </c>
      <c r="AJ40" s="32" t="s">
        <v>94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207</v>
      </c>
      <c r="B41" t="s">
        <v>88</v>
      </c>
      <c r="C41" t="s">
        <v>89</v>
      </c>
      <c r="D41" t="s">
        <v>90</v>
      </c>
      <c r="E41" t="s">
        <v>119</v>
      </c>
      <c r="F41" t="s">
        <v>92</v>
      </c>
      <c r="G41" s="32">
        <v>0.17599999999999999</v>
      </c>
      <c r="H41" s="32">
        <v>0.23599999999999999</v>
      </c>
      <c r="I41" s="32">
        <v>0.441</v>
      </c>
      <c r="J41" s="32">
        <v>0.35299999999999998</v>
      </c>
      <c r="K41" s="32">
        <v>5.8999999999999997E-2</v>
      </c>
      <c r="L41" s="32">
        <v>16.265000000000001</v>
      </c>
      <c r="M41" s="32">
        <v>32.051000000000002</v>
      </c>
      <c r="N41" s="32">
        <v>67.168999999999997</v>
      </c>
      <c r="O41" s="32">
        <v>41.694000000000003</v>
      </c>
      <c r="P41" s="32">
        <v>25.913</v>
      </c>
      <c r="Q41" s="32">
        <v>0.45700000000000002</v>
      </c>
      <c r="R41" s="32">
        <v>13.28</v>
      </c>
      <c r="S41" s="32">
        <v>0.27800000000000002</v>
      </c>
      <c r="T41" s="32">
        <v>4.4210000000000003</v>
      </c>
      <c r="U41" s="32">
        <v>0.13900000000000001</v>
      </c>
      <c r="V41" s="32">
        <v>2.1509999999999998</v>
      </c>
      <c r="W41" s="32">
        <v>0.17199999999999999</v>
      </c>
      <c r="X41" s="32">
        <v>5.5730000000000004</v>
      </c>
      <c r="Y41" s="32">
        <v>2.5999999999999999E-2</v>
      </c>
      <c r="Z41" s="32">
        <v>0.29199999999999998</v>
      </c>
      <c r="AA41" s="32">
        <v>0.21199999999999999</v>
      </c>
      <c r="AB41" s="32">
        <v>0.95899999999999996</v>
      </c>
      <c r="AC41" s="32">
        <v>6.2E-2</v>
      </c>
      <c r="AD41" s="32">
        <v>8.2799999999999994</v>
      </c>
      <c r="AE41" s="32">
        <v>4.9589999999999996</v>
      </c>
      <c r="AF41" s="32">
        <v>7.4999999999999997E-2</v>
      </c>
      <c r="AG41" s="32" t="s">
        <v>94</v>
      </c>
      <c r="AH41" s="32">
        <v>1.0999999999999999E-2</v>
      </c>
      <c r="AI41" s="32" t="s">
        <v>94</v>
      </c>
      <c r="AJ41" s="32">
        <v>1.0999999999999999E-2</v>
      </c>
      <c r="AK41">
        <v>19</v>
      </c>
      <c r="AL41" s="30">
        <v>0.06</v>
      </c>
      <c r="AM41" s="30">
        <v>99.78</v>
      </c>
      <c r="AN41" s="4">
        <v>225.71600000000001</v>
      </c>
    </row>
    <row r="42" spans="1:40">
      <c r="A42" t="s">
        <v>207</v>
      </c>
      <c r="B42" t="s">
        <v>88</v>
      </c>
      <c r="C42" t="s">
        <v>89</v>
      </c>
      <c r="D42" t="s">
        <v>90</v>
      </c>
      <c r="E42" t="s">
        <v>119</v>
      </c>
      <c r="F42" t="s">
        <v>93</v>
      </c>
      <c r="G42" s="32" t="s">
        <v>99</v>
      </c>
      <c r="H42" s="32" t="s">
        <v>99</v>
      </c>
      <c r="I42" s="32" t="s">
        <v>99</v>
      </c>
      <c r="J42" s="32" t="s">
        <v>99</v>
      </c>
      <c r="K42" s="32" t="s">
        <v>99</v>
      </c>
      <c r="L42" s="32" t="s">
        <v>99</v>
      </c>
      <c r="M42" s="32" t="s">
        <v>99</v>
      </c>
      <c r="N42" s="32" t="s">
        <v>99</v>
      </c>
      <c r="O42" s="32" t="s">
        <v>99</v>
      </c>
      <c r="P42" s="32" t="s">
        <v>99</v>
      </c>
      <c r="Q42" s="32" t="s">
        <v>99</v>
      </c>
      <c r="R42" s="32" t="s">
        <v>99</v>
      </c>
      <c r="S42" s="32" t="s">
        <v>99</v>
      </c>
      <c r="T42" s="32" t="s">
        <v>99</v>
      </c>
      <c r="U42" s="32" t="s">
        <v>99</v>
      </c>
      <c r="V42" s="32" t="s">
        <v>99</v>
      </c>
      <c r="W42" s="32" t="s">
        <v>99</v>
      </c>
      <c r="X42" s="32" t="s">
        <v>99</v>
      </c>
      <c r="Y42" s="32" t="s">
        <v>99</v>
      </c>
      <c r="Z42" s="32" t="s">
        <v>99</v>
      </c>
      <c r="AA42" s="32" t="s">
        <v>99</v>
      </c>
      <c r="AB42" s="32" t="s">
        <v>99</v>
      </c>
      <c r="AC42" s="32" t="s">
        <v>99</v>
      </c>
      <c r="AD42" s="32" t="s">
        <v>99</v>
      </c>
      <c r="AE42" s="32" t="s">
        <v>99</v>
      </c>
      <c r="AF42" s="32" t="s">
        <v>99</v>
      </c>
      <c r="AG42" s="32" t="s">
        <v>94</v>
      </c>
      <c r="AH42" s="32" t="s">
        <v>99</v>
      </c>
      <c r="AI42" s="32" t="s">
        <v>94</v>
      </c>
      <c r="AJ42" s="32" t="s">
        <v>99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207</v>
      </c>
      <c r="B43" t="s">
        <v>88</v>
      </c>
      <c r="C43" t="s">
        <v>89</v>
      </c>
      <c r="D43" t="s">
        <v>112</v>
      </c>
      <c r="E43" t="s">
        <v>102</v>
      </c>
      <c r="F43" t="s">
        <v>92</v>
      </c>
      <c r="G43" s="32" t="s">
        <v>94</v>
      </c>
      <c r="H43" s="32" t="s">
        <v>94</v>
      </c>
      <c r="I43" s="32" t="s">
        <v>94</v>
      </c>
      <c r="J43" s="32" t="s">
        <v>94</v>
      </c>
      <c r="K43" s="32" t="s">
        <v>94</v>
      </c>
      <c r="L43" s="32">
        <v>136.726</v>
      </c>
      <c r="M43" s="32" t="s">
        <v>94</v>
      </c>
      <c r="N43" s="32" t="s">
        <v>94</v>
      </c>
      <c r="O43" s="32" t="s">
        <v>94</v>
      </c>
      <c r="P43" s="32" t="s">
        <v>94</v>
      </c>
      <c r="Q43" s="32" t="s">
        <v>94</v>
      </c>
      <c r="R43" s="32">
        <v>67.147999999999996</v>
      </c>
      <c r="S43" s="32" t="s">
        <v>94</v>
      </c>
      <c r="T43" s="32" t="s">
        <v>94</v>
      </c>
      <c r="U43" s="32">
        <v>6.992</v>
      </c>
      <c r="V43" s="32">
        <v>9.1229999999999993</v>
      </c>
      <c r="W43" s="32" t="s">
        <v>94</v>
      </c>
      <c r="X43" s="32" t="s">
        <v>94</v>
      </c>
      <c r="Y43" s="32" t="s">
        <v>94</v>
      </c>
      <c r="Z43" s="32" t="s">
        <v>94</v>
      </c>
      <c r="AA43" s="32" t="s">
        <v>94</v>
      </c>
      <c r="AB43" s="32" t="s">
        <v>94</v>
      </c>
      <c r="AC43" s="32" t="s">
        <v>94</v>
      </c>
      <c r="AD43" s="32" t="s">
        <v>94</v>
      </c>
      <c r="AE43" s="32" t="s">
        <v>94</v>
      </c>
      <c r="AF43" s="32" t="s">
        <v>94</v>
      </c>
      <c r="AG43" s="32" t="s">
        <v>94</v>
      </c>
      <c r="AH43" s="32" t="s">
        <v>94</v>
      </c>
      <c r="AI43" s="32" t="s">
        <v>94</v>
      </c>
      <c r="AJ43" s="32" t="s">
        <v>94</v>
      </c>
      <c r="AK43">
        <v>20</v>
      </c>
      <c r="AL43" s="30">
        <v>0.06</v>
      </c>
      <c r="AM43" s="30">
        <v>99.84</v>
      </c>
      <c r="AN43" s="4">
        <v>219.989</v>
      </c>
    </row>
    <row r="44" spans="1:40">
      <c r="A44" t="s">
        <v>207</v>
      </c>
      <c r="B44" t="s">
        <v>88</v>
      </c>
      <c r="C44" t="s">
        <v>89</v>
      </c>
      <c r="D44" t="s">
        <v>112</v>
      </c>
      <c r="E44" t="s">
        <v>102</v>
      </c>
      <c r="F44" t="s">
        <v>93</v>
      </c>
      <c r="G44" s="32" t="s">
        <v>94</v>
      </c>
      <c r="H44" s="32" t="s">
        <v>94</v>
      </c>
      <c r="I44" s="32" t="s">
        <v>94</v>
      </c>
      <c r="J44" s="32" t="s">
        <v>94</v>
      </c>
      <c r="K44" s="32" t="s">
        <v>94</v>
      </c>
      <c r="L44" s="32" t="s">
        <v>99</v>
      </c>
      <c r="M44" s="32" t="s">
        <v>94</v>
      </c>
      <c r="N44" s="32" t="s">
        <v>94</v>
      </c>
      <c r="O44" s="32" t="s">
        <v>94</v>
      </c>
      <c r="P44" s="32" t="s">
        <v>14</v>
      </c>
      <c r="Q44" s="32" t="s">
        <v>94</v>
      </c>
      <c r="R44" s="32" t="s">
        <v>99</v>
      </c>
      <c r="S44" s="32" t="s">
        <v>94</v>
      </c>
      <c r="T44" s="32" t="s">
        <v>94</v>
      </c>
      <c r="U44" s="32" t="s">
        <v>14</v>
      </c>
      <c r="V44" s="32" t="s">
        <v>14</v>
      </c>
      <c r="W44" s="32" t="s">
        <v>94</v>
      </c>
      <c r="X44" s="32" t="s">
        <v>94</v>
      </c>
      <c r="Y44" s="32" t="s">
        <v>94</v>
      </c>
      <c r="Z44" s="32" t="s">
        <v>94</v>
      </c>
      <c r="AA44" s="32" t="s">
        <v>94</v>
      </c>
      <c r="AB44" s="32" t="s">
        <v>94</v>
      </c>
      <c r="AC44" s="32" t="s">
        <v>94</v>
      </c>
      <c r="AD44" s="32" t="s">
        <v>94</v>
      </c>
      <c r="AE44" s="32" t="s">
        <v>94</v>
      </c>
      <c r="AF44" s="32" t="s">
        <v>94</v>
      </c>
      <c r="AG44" s="32" t="s">
        <v>94</v>
      </c>
      <c r="AH44" s="32" t="s">
        <v>94</v>
      </c>
      <c r="AI44" s="32" t="s">
        <v>94</v>
      </c>
      <c r="AJ44" s="32" t="s">
        <v>94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207</v>
      </c>
      <c r="B45" t="s">
        <v>88</v>
      </c>
      <c r="C45" t="s">
        <v>89</v>
      </c>
      <c r="D45" t="s">
        <v>103</v>
      </c>
      <c r="E45" t="s">
        <v>102</v>
      </c>
      <c r="F45" t="s">
        <v>92</v>
      </c>
      <c r="G45" s="32" t="s">
        <v>94</v>
      </c>
      <c r="H45" s="32">
        <v>2</v>
      </c>
      <c r="I45" s="32">
        <v>4</v>
      </c>
      <c r="J45" s="32">
        <v>28.4</v>
      </c>
      <c r="K45" s="32">
        <v>14</v>
      </c>
      <c r="L45" s="32">
        <v>9</v>
      </c>
      <c r="M45" s="32">
        <v>3.8</v>
      </c>
      <c r="N45" s="32">
        <v>4.6260000000000003</v>
      </c>
      <c r="O45" s="32" t="s">
        <v>94</v>
      </c>
      <c r="P45" s="32" t="s">
        <v>94</v>
      </c>
      <c r="Q45" s="32" t="s">
        <v>94</v>
      </c>
      <c r="R45" s="32" t="s">
        <v>94</v>
      </c>
      <c r="S45" s="32" t="s">
        <v>94</v>
      </c>
      <c r="T45" s="32" t="s">
        <v>94</v>
      </c>
      <c r="U45" s="32" t="s">
        <v>94</v>
      </c>
      <c r="V45" s="32" t="s">
        <v>94</v>
      </c>
      <c r="W45" s="32" t="s">
        <v>94</v>
      </c>
      <c r="X45" s="32" t="s">
        <v>94</v>
      </c>
      <c r="Y45" s="32" t="s">
        <v>94</v>
      </c>
      <c r="Z45" s="32" t="s">
        <v>94</v>
      </c>
      <c r="AA45" s="32">
        <v>12.475</v>
      </c>
      <c r="AB45" s="32">
        <v>3.0990000000000002</v>
      </c>
      <c r="AC45" s="32">
        <v>3.8780000000000001</v>
      </c>
      <c r="AD45" s="32">
        <v>2.8149999999999999</v>
      </c>
      <c r="AE45" s="32">
        <v>15.952999999999999</v>
      </c>
      <c r="AF45" s="32">
        <v>10.023</v>
      </c>
      <c r="AG45" s="32" t="s">
        <v>94</v>
      </c>
      <c r="AH45" s="32" t="s">
        <v>94</v>
      </c>
      <c r="AI45" s="32" t="s">
        <v>94</v>
      </c>
      <c r="AJ45" s="32" t="s">
        <v>94</v>
      </c>
      <c r="AK45">
        <v>21</v>
      </c>
      <c r="AL45" s="30">
        <v>0.03</v>
      </c>
      <c r="AM45" s="30">
        <v>99.87</v>
      </c>
      <c r="AN45" s="4">
        <v>114.068</v>
      </c>
    </row>
    <row r="46" spans="1:40">
      <c r="A46" t="s">
        <v>207</v>
      </c>
      <c r="B46" t="s">
        <v>88</v>
      </c>
      <c r="C46" t="s">
        <v>89</v>
      </c>
      <c r="D46" t="s">
        <v>103</v>
      </c>
      <c r="E46" t="s">
        <v>102</v>
      </c>
      <c r="F46" t="s">
        <v>93</v>
      </c>
      <c r="G46" s="32" t="s">
        <v>94</v>
      </c>
      <c r="H46" s="32" t="s">
        <v>99</v>
      </c>
      <c r="I46" s="32" t="s">
        <v>99</v>
      </c>
      <c r="J46" s="32" t="s">
        <v>99</v>
      </c>
      <c r="K46" s="32" t="s">
        <v>99</v>
      </c>
      <c r="L46" s="32" t="s">
        <v>99</v>
      </c>
      <c r="M46" s="32" t="s">
        <v>99</v>
      </c>
      <c r="N46" s="32" t="s">
        <v>99</v>
      </c>
      <c r="O46" s="32" t="s">
        <v>94</v>
      </c>
      <c r="P46" s="32" t="s">
        <v>94</v>
      </c>
      <c r="Q46" s="32" t="s">
        <v>94</v>
      </c>
      <c r="R46" s="32" t="s">
        <v>94</v>
      </c>
      <c r="S46" s="32" t="s">
        <v>94</v>
      </c>
      <c r="T46" s="32" t="s">
        <v>94</v>
      </c>
      <c r="U46" s="32" t="s">
        <v>94</v>
      </c>
      <c r="V46" s="32" t="s">
        <v>94</v>
      </c>
      <c r="W46" s="32" t="s">
        <v>94</v>
      </c>
      <c r="X46" s="32" t="s">
        <v>94</v>
      </c>
      <c r="Y46" s="32" t="s">
        <v>94</v>
      </c>
      <c r="Z46" s="32" t="s">
        <v>94</v>
      </c>
      <c r="AA46" s="32" t="s">
        <v>99</v>
      </c>
      <c r="AB46" s="32" t="s">
        <v>99</v>
      </c>
      <c r="AC46" s="32" t="s">
        <v>99</v>
      </c>
      <c r="AD46" s="32" t="s">
        <v>99</v>
      </c>
      <c r="AE46" s="32" t="s">
        <v>99</v>
      </c>
      <c r="AF46" s="32" t="s">
        <v>99</v>
      </c>
      <c r="AG46" s="32" t="s">
        <v>94</v>
      </c>
      <c r="AH46" s="32" t="s">
        <v>94</v>
      </c>
      <c r="AI46" s="32" t="s">
        <v>94</v>
      </c>
      <c r="AJ46" s="32" t="s">
        <v>94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207</v>
      </c>
      <c r="B47" t="s">
        <v>88</v>
      </c>
      <c r="C47" t="s">
        <v>89</v>
      </c>
      <c r="D47" t="s">
        <v>90</v>
      </c>
      <c r="E47" t="s">
        <v>102</v>
      </c>
      <c r="F47" t="s">
        <v>92</v>
      </c>
      <c r="G47" s="32">
        <v>1.5049999999999999</v>
      </c>
      <c r="H47" s="32">
        <v>1.7889999999999999</v>
      </c>
      <c r="I47" s="32">
        <v>2.2850000000000001</v>
      </c>
      <c r="J47" s="32">
        <v>2.7559999999999998</v>
      </c>
      <c r="K47" s="32">
        <v>3.6859999999999999</v>
      </c>
      <c r="L47" s="32">
        <v>2.6589999999999998</v>
      </c>
      <c r="M47" s="32">
        <v>3.3340000000000001</v>
      </c>
      <c r="N47" s="32">
        <v>9.0050000000000008</v>
      </c>
      <c r="O47" s="32">
        <v>6.1120000000000001</v>
      </c>
      <c r="P47" s="32">
        <v>4.758</v>
      </c>
      <c r="Q47" s="32">
        <v>9.0920000000000005</v>
      </c>
      <c r="R47" s="32">
        <v>4.1859999999999999</v>
      </c>
      <c r="S47" s="32">
        <v>0.98499999999999999</v>
      </c>
      <c r="T47" s="32">
        <v>1.6259999999999999</v>
      </c>
      <c r="U47" s="32">
        <v>0.76800000000000002</v>
      </c>
      <c r="V47" s="32">
        <v>2.4409999999999998</v>
      </c>
      <c r="W47" s="32">
        <v>0.17699999999999999</v>
      </c>
      <c r="X47" s="32">
        <v>4.7E-2</v>
      </c>
      <c r="Y47" s="32">
        <v>1.4E-2</v>
      </c>
      <c r="Z47" s="32">
        <v>40.502000000000002</v>
      </c>
      <c r="AA47" s="32">
        <v>9.6000000000000002E-2</v>
      </c>
      <c r="AB47" s="32">
        <v>0.34300000000000003</v>
      </c>
      <c r="AC47" s="32">
        <v>4.4999999999999998E-2</v>
      </c>
      <c r="AD47" s="32">
        <v>6.8639999999999999</v>
      </c>
      <c r="AE47" s="32">
        <v>2.8450000000000002</v>
      </c>
      <c r="AF47" s="32">
        <v>0.47199999999999998</v>
      </c>
      <c r="AG47" s="32">
        <v>1.51</v>
      </c>
      <c r="AH47" s="32">
        <v>6.0999999999999999E-2</v>
      </c>
      <c r="AI47" s="32">
        <v>0.72599999999999998</v>
      </c>
      <c r="AJ47" s="32">
        <v>6.0999999999999999E-2</v>
      </c>
      <c r="AK47">
        <v>22</v>
      </c>
      <c r="AL47" s="30">
        <v>0.03</v>
      </c>
      <c r="AM47" s="30">
        <v>99.9</v>
      </c>
      <c r="AN47" s="4">
        <v>110.75</v>
      </c>
    </row>
    <row r="48" spans="1:40">
      <c r="A48" t="s">
        <v>207</v>
      </c>
      <c r="B48" t="s">
        <v>88</v>
      </c>
      <c r="C48" t="s">
        <v>89</v>
      </c>
      <c r="D48" t="s">
        <v>90</v>
      </c>
      <c r="E48" t="s">
        <v>102</v>
      </c>
      <c r="F48" t="s">
        <v>93</v>
      </c>
      <c r="G48" s="32" t="s">
        <v>14</v>
      </c>
      <c r="H48" s="32" t="s">
        <v>14</v>
      </c>
      <c r="I48" s="32" t="s">
        <v>14</v>
      </c>
      <c r="J48" s="32" t="s">
        <v>14</v>
      </c>
      <c r="K48" s="32" t="s">
        <v>14</v>
      </c>
      <c r="L48" s="32" t="s">
        <v>14</v>
      </c>
      <c r="M48" s="32" t="s">
        <v>14</v>
      </c>
      <c r="N48" s="32" t="s">
        <v>14</v>
      </c>
      <c r="O48" s="32" t="s">
        <v>14</v>
      </c>
      <c r="P48" s="32" t="s">
        <v>14</v>
      </c>
      <c r="Q48" s="32" t="s">
        <v>14</v>
      </c>
      <c r="R48" s="32" t="s">
        <v>14</v>
      </c>
      <c r="S48" s="32" t="s">
        <v>14</v>
      </c>
      <c r="T48" s="32" t="s">
        <v>14</v>
      </c>
      <c r="U48" s="32" t="s">
        <v>14</v>
      </c>
      <c r="V48" s="32" t="s">
        <v>99</v>
      </c>
      <c r="W48" s="32" t="s">
        <v>14</v>
      </c>
      <c r="X48" s="32" t="s">
        <v>14</v>
      </c>
      <c r="Y48" s="32" t="s">
        <v>14</v>
      </c>
      <c r="Z48" s="32" t="s">
        <v>14</v>
      </c>
      <c r="AA48" s="32" t="s">
        <v>14</v>
      </c>
      <c r="AB48" s="32" t="s">
        <v>14</v>
      </c>
      <c r="AC48" s="32" t="s">
        <v>14</v>
      </c>
      <c r="AD48" s="32" t="s">
        <v>14</v>
      </c>
      <c r="AE48" s="32" t="s">
        <v>14</v>
      </c>
      <c r="AF48" s="32" t="s">
        <v>14</v>
      </c>
      <c r="AG48" s="32" t="s">
        <v>14</v>
      </c>
      <c r="AH48" s="32" t="s">
        <v>99</v>
      </c>
      <c r="AI48" s="32" t="s">
        <v>14</v>
      </c>
      <c r="AJ48" s="32" t="s">
        <v>14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207</v>
      </c>
      <c r="B49" t="s">
        <v>88</v>
      </c>
      <c r="C49" t="s">
        <v>89</v>
      </c>
      <c r="D49" t="s">
        <v>208</v>
      </c>
      <c r="E49" t="s">
        <v>102</v>
      </c>
      <c r="F49" t="s">
        <v>92</v>
      </c>
      <c r="G49" s="32" t="s">
        <v>94</v>
      </c>
      <c r="H49" s="32" t="s">
        <v>94</v>
      </c>
      <c r="I49" s="32" t="s">
        <v>94</v>
      </c>
      <c r="J49" s="32" t="s">
        <v>94</v>
      </c>
      <c r="K49" s="32" t="s">
        <v>94</v>
      </c>
      <c r="L49" s="32" t="s">
        <v>94</v>
      </c>
      <c r="M49" s="32" t="s">
        <v>94</v>
      </c>
      <c r="N49" s="32" t="s">
        <v>94</v>
      </c>
      <c r="O49" s="32" t="s">
        <v>94</v>
      </c>
      <c r="P49" s="32" t="s">
        <v>94</v>
      </c>
      <c r="Q49" s="32" t="s">
        <v>94</v>
      </c>
      <c r="R49" s="32" t="s">
        <v>94</v>
      </c>
      <c r="S49" s="32" t="s">
        <v>94</v>
      </c>
      <c r="T49" s="32" t="s">
        <v>94</v>
      </c>
      <c r="U49" s="32" t="s">
        <v>94</v>
      </c>
      <c r="V49" s="32" t="s">
        <v>94</v>
      </c>
      <c r="W49" s="32" t="s">
        <v>94</v>
      </c>
      <c r="X49" s="32" t="s">
        <v>94</v>
      </c>
      <c r="Y49" s="32" t="s">
        <v>94</v>
      </c>
      <c r="Z49" s="32" t="s">
        <v>94</v>
      </c>
      <c r="AA49" s="32" t="s">
        <v>94</v>
      </c>
      <c r="AB49" s="32" t="s">
        <v>94</v>
      </c>
      <c r="AC49" s="32" t="s">
        <v>94</v>
      </c>
      <c r="AD49" s="32" t="s">
        <v>94</v>
      </c>
      <c r="AE49" s="32" t="s">
        <v>94</v>
      </c>
      <c r="AF49" s="32" t="s">
        <v>94</v>
      </c>
      <c r="AG49" s="32" t="s">
        <v>94</v>
      </c>
      <c r="AH49" s="32">
        <v>29.911999999999999</v>
      </c>
      <c r="AI49" s="32">
        <v>29.733000000000001</v>
      </c>
      <c r="AJ49" s="32">
        <v>19.821999999999999</v>
      </c>
      <c r="AK49">
        <v>23</v>
      </c>
      <c r="AL49" s="30">
        <v>0.02</v>
      </c>
      <c r="AM49" s="30">
        <v>99.92</v>
      </c>
      <c r="AN49" s="4">
        <v>79.466999999999999</v>
      </c>
    </row>
    <row r="50" spans="1:40">
      <c r="A50" t="s">
        <v>207</v>
      </c>
      <c r="B50" t="s">
        <v>88</v>
      </c>
      <c r="C50" t="s">
        <v>89</v>
      </c>
      <c r="D50" t="s">
        <v>208</v>
      </c>
      <c r="E50" t="s">
        <v>102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94</v>
      </c>
      <c r="K50" s="32" t="s">
        <v>94</v>
      </c>
      <c r="L50" s="32" t="s">
        <v>94</v>
      </c>
      <c r="M50" s="32" t="s">
        <v>94</v>
      </c>
      <c r="N50" s="32" t="s">
        <v>94</v>
      </c>
      <c r="O50" s="32" t="s">
        <v>94</v>
      </c>
      <c r="P50" s="32" t="s">
        <v>94</v>
      </c>
      <c r="Q50" s="32" t="s">
        <v>94</v>
      </c>
      <c r="R50" s="32" t="s">
        <v>94</v>
      </c>
      <c r="S50" s="32" t="s">
        <v>94</v>
      </c>
      <c r="T50" s="32" t="s">
        <v>94</v>
      </c>
      <c r="U50" s="32" t="s">
        <v>94</v>
      </c>
      <c r="V50" s="32" t="s">
        <v>94</v>
      </c>
      <c r="W50" s="32" t="s">
        <v>94</v>
      </c>
      <c r="X50" s="32" t="s">
        <v>94</v>
      </c>
      <c r="Y50" s="32" t="s">
        <v>94</v>
      </c>
      <c r="Z50" s="32" t="s">
        <v>94</v>
      </c>
      <c r="AA50" s="32" t="s">
        <v>94</v>
      </c>
      <c r="AB50" s="32" t="s">
        <v>94</v>
      </c>
      <c r="AC50" s="32" t="s">
        <v>94</v>
      </c>
      <c r="AD50" s="32" t="s">
        <v>94</v>
      </c>
      <c r="AE50" s="32" t="s">
        <v>94</v>
      </c>
      <c r="AF50" s="32" t="s">
        <v>94</v>
      </c>
      <c r="AG50" s="32" t="s">
        <v>94</v>
      </c>
      <c r="AH50" s="32" t="s">
        <v>99</v>
      </c>
      <c r="AI50" s="32" t="s">
        <v>99</v>
      </c>
      <c r="AJ50" s="32" t="s">
        <v>99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207</v>
      </c>
      <c r="B51" t="s">
        <v>88</v>
      </c>
      <c r="C51" t="s">
        <v>106</v>
      </c>
      <c r="D51" t="s">
        <v>110</v>
      </c>
      <c r="E51" t="s">
        <v>98</v>
      </c>
      <c r="F51" t="s">
        <v>92</v>
      </c>
      <c r="G51" s="32" t="s">
        <v>94</v>
      </c>
      <c r="H51" s="32" t="s">
        <v>94</v>
      </c>
      <c r="I51" s="32" t="s">
        <v>94</v>
      </c>
      <c r="J51" s="32" t="s">
        <v>94</v>
      </c>
      <c r="K51" s="32">
        <v>36</v>
      </c>
      <c r="L51" s="32">
        <v>34.9</v>
      </c>
      <c r="M51" s="32">
        <v>2</v>
      </c>
      <c r="N51" s="32" t="s">
        <v>94</v>
      </c>
      <c r="O51" s="32" t="s">
        <v>94</v>
      </c>
      <c r="P51" s="32" t="s">
        <v>94</v>
      </c>
      <c r="Q51" s="32" t="s">
        <v>94</v>
      </c>
      <c r="R51" s="32" t="s">
        <v>94</v>
      </c>
      <c r="S51" s="32" t="s">
        <v>94</v>
      </c>
      <c r="T51" s="32" t="s">
        <v>94</v>
      </c>
      <c r="U51" s="32">
        <v>5.8000000000000003E-2</v>
      </c>
      <c r="V51" s="32" t="s">
        <v>94</v>
      </c>
      <c r="W51" s="32" t="s">
        <v>94</v>
      </c>
      <c r="X51" s="32" t="s">
        <v>94</v>
      </c>
      <c r="Y51" s="32" t="s">
        <v>94</v>
      </c>
      <c r="Z51" s="32" t="s">
        <v>94</v>
      </c>
      <c r="AA51" s="32" t="s">
        <v>94</v>
      </c>
      <c r="AB51" s="32" t="s">
        <v>94</v>
      </c>
      <c r="AC51" s="32" t="s">
        <v>94</v>
      </c>
      <c r="AD51" s="32" t="s">
        <v>94</v>
      </c>
      <c r="AE51" s="32">
        <v>6.9000000000000006E-2</v>
      </c>
      <c r="AF51" s="32">
        <v>3.2000000000000001E-2</v>
      </c>
      <c r="AG51" s="32" t="s">
        <v>94</v>
      </c>
      <c r="AH51" s="32" t="s">
        <v>94</v>
      </c>
      <c r="AI51" s="32" t="s">
        <v>94</v>
      </c>
      <c r="AJ51" s="32" t="s">
        <v>94</v>
      </c>
      <c r="AK51">
        <v>24</v>
      </c>
      <c r="AL51" s="30">
        <v>0.02</v>
      </c>
      <c r="AM51" s="30">
        <v>99.94</v>
      </c>
      <c r="AN51" s="4">
        <v>73.058999999999997</v>
      </c>
    </row>
    <row r="52" spans="1:40">
      <c r="A52" t="s">
        <v>207</v>
      </c>
      <c r="B52" t="s">
        <v>88</v>
      </c>
      <c r="C52" t="s">
        <v>106</v>
      </c>
      <c r="D52" t="s">
        <v>110</v>
      </c>
      <c r="E52" t="s">
        <v>98</v>
      </c>
      <c r="F52" t="s">
        <v>93</v>
      </c>
      <c r="G52" s="32" t="s">
        <v>94</v>
      </c>
      <c r="H52" s="32" t="s">
        <v>94</v>
      </c>
      <c r="I52" s="32" t="s">
        <v>94</v>
      </c>
      <c r="J52" s="32" t="s">
        <v>94</v>
      </c>
      <c r="K52" s="32" t="s">
        <v>99</v>
      </c>
      <c r="L52" s="32" t="s">
        <v>99</v>
      </c>
      <c r="M52" s="32" t="s">
        <v>99</v>
      </c>
      <c r="N52" s="32" t="s">
        <v>94</v>
      </c>
      <c r="O52" s="32" t="s">
        <v>94</v>
      </c>
      <c r="P52" s="32" t="s">
        <v>94</v>
      </c>
      <c r="Q52" s="32" t="s">
        <v>94</v>
      </c>
      <c r="R52" s="32" t="s">
        <v>94</v>
      </c>
      <c r="S52" s="32" t="s">
        <v>94</v>
      </c>
      <c r="T52" s="32" t="s">
        <v>14</v>
      </c>
      <c r="U52" s="32" t="s">
        <v>99</v>
      </c>
      <c r="V52" s="32" t="s">
        <v>94</v>
      </c>
      <c r="W52" s="32" t="s">
        <v>94</v>
      </c>
      <c r="X52" s="32" t="s">
        <v>94</v>
      </c>
      <c r="Y52" s="32" t="s">
        <v>94</v>
      </c>
      <c r="Z52" s="32" t="s">
        <v>94</v>
      </c>
      <c r="AA52" s="32" t="s">
        <v>94</v>
      </c>
      <c r="AB52" s="32" t="s">
        <v>94</v>
      </c>
      <c r="AC52" s="32" t="s">
        <v>94</v>
      </c>
      <c r="AD52" s="32" t="s">
        <v>94</v>
      </c>
      <c r="AE52" s="32" t="s">
        <v>14</v>
      </c>
      <c r="AF52" s="32" t="s">
        <v>14</v>
      </c>
      <c r="AG52" s="32" t="s">
        <v>94</v>
      </c>
      <c r="AH52" s="32" t="s">
        <v>94</v>
      </c>
      <c r="AI52" s="32" t="s">
        <v>94</v>
      </c>
      <c r="AJ52" s="32" t="s">
        <v>94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207</v>
      </c>
      <c r="B53" t="s">
        <v>88</v>
      </c>
      <c r="C53" t="s">
        <v>89</v>
      </c>
      <c r="D53" t="s">
        <v>100</v>
      </c>
      <c r="E53" t="s">
        <v>105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 t="s">
        <v>94</v>
      </c>
      <c r="L53" s="32" t="s">
        <v>94</v>
      </c>
      <c r="M53" s="32" t="s">
        <v>94</v>
      </c>
      <c r="N53" s="32" t="s">
        <v>94</v>
      </c>
      <c r="O53" s="32" t="s">
        <v>94</v>
      </c>
      <c r="P53" s="32" t="s">
        <v>94</v>
      </c>
      <c r="Q53" s="32">
        <v>0.13700000000000001</v>
      </c>
      <c r="R53" s="32" t="s">
        <v>94</v>
      </c>
      <c r="S53" s="32" t="s">
        <v>94</v>
      </c>
      <c r="T53" s="32" t="s">
        <v>94</v>
      </c>
      <c r="U53" s="32" t="s">
        <v>94</v>
      </c>
      <c r="V53" s="32" t="s">
        <v>94</v>
      </c>
      <c r="W53" s="32" t="s">
        <v>94</v>
      </c>
      <c r="X53" s="32" t="s">
        <v>94</v>
      </c>
      <c r="Y53" s="32" t="s">
        <v>94</v>
      </c>
      <c r="Z53" s="32" t="s">
        <v>94</v>
      </c>
      <c r="AA53" s="32" t="s">
        <v>94</v>
      </c>
      <c r="AB53" s="32" t="s">
        <v>94</v>
      </c>
      <c r="AC53" s="32" t="s">
        <v>94</v>
      </c>
      <c r="AD53" s="32" t="s">
        <v>94</v>
      </c>
      <c r="AE53" s="32">
        <v>11.42</v>
      </c>
      <c r="AF53" s="32" t="s">
        <v>94</v>
      </c>
      <c r="AG53" s="32">
        <v>15.622999999999999</v>
      </c>
      <c r="AH53" s="32">
        <v>27</v>
      </c>
      <c r="AI53" s="32" t="s">
        <v>94</v>
      </c>
      <c r="AJ53" s="32" t="s">
        <v>94</v>
      </c>
      <c r="AK53">
        <v>25</v>
      </c>
      <c r="AL53" s="30">
        <v>0.01</v>
      </c>
      <c r="AM53" s="30">
        <v>99.95</v>
      </c>
      <c r="AN53" s="4">
        <v>54.18</v>
      </c>
    </row>
    <row r="54" spans="1:40">
      <c r="A54" t="s">
        <v>207</v>
      </c>
      <c r="B54" t="s">
        <v>88</v>
      </c>
      <c r="C54" t="s">
        <v>89</v>
      </c>
      <c r="D54" t="s">
        <v>100</v>
      </c>
      <c r="E54" t="s">
        <v>105</v>
      </c>
      <c r="F54" t="s">
        <v>93</v>
      </c>
      <c r="G54" s="32" t="s">
        <v>94</v>
      </c>
      <c r="H54" s="32" t="s">
        <v>94</v>
      </c>
      <c r="I54" s="32" t="s">
        <v>94</v>
      </c>
      <c r="J54" s="32" t="s">
        <v>94</v>
      </c>
      <c r="K54" s="32" t="s">
        <v>94</v>
      </c>
      <c r="L54" s="32" t="s">
        <v>94</v>
      </c>
      <c r="M54" s="32" t="s">
        <v>94</v>
      </c>
      <c r="N54" s="32" t="s">
        <v>94</v>
      </c>
      <c r="O54" s="32" t="s">
        <v>94</v>
      </c>
      <c r="P54" s="32" t="s">
        <v>94</v>
      </c>
      <c r="Q54" s="32" t="s">
        <v>14</v>
      </c>
      <c r="R54" s="32" t="s">
        <v>94</v>
      </c>
      <c r="S54" s="32" t="s">
        <v>94</v>
      </c>
      <c r="T54" s="32" t="s">
        <v>94</v>
      </c>
      <c r="U54" s="32" t="s">
        <v>94</v>
      </c>
      <c r="V54" s="32" t="s">
        <v>94</v>
      </c>
      <c r="W54" s="32" t="s">
        <v>94</v>
      </c>
      <c r="X54" s="32" t="s">
        <v>94</v>
      </c>
      <c r="Y54" s="32" t="s">
        <v>94</v>
      </c>
      <c r="Z54" s="32" t="s">
        <v>94</v>
      </c>
      <c r="AA54" s="32" t="s">
        <v>14</v>
      </c>
      <c r="AB54" s="32" t="s">
        <v>94</v>
      </c>
      <c r="AC54" s="32" t="s">
        <v>94</v>
      </c>
      <c r="AD54" s="32" t="s">
        <v>94</v>
      </c>
      <c r="AE54" s="32" t="s">
        <v>99</v>
      </c>
      <c r="AF54" s="32" t="s">
        <v>94</v>
      </c>
      <c r="AG54" s="32" t="s">
        <v>99</v>
      </c>
      <c r="AH54" s="32" t="s">
        <v>14</v>
      </c>
      <c r="AI54" s="32" t="s">
        <v>94</v>
      </c>
      <c r="AJ54" s="32" t="s">
        <v>94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207</v>
      </c>
      <c r="B55" t="s">
        <v>88</v>
      </c>
      <c r="C55" t="s">
        <v>89</v>
      </c>
      <c r="D55" t="s">
        <v>100</v>
      </c>
      <c r="E55" t="s">
        <v>101</v>
      </c>
      <c r="F55" t="s">
        <v>92</v>
      </c>
      <c r="G55" s="32" t="s">
        <v>94</v>
      </c>
      <c r="H55" s="32" t="s">
        <v>94</v>
      </c>
      <c r="I55" s="32" t="s">
        <v>94</v>
      </c>
      <c r="J55" s="32" t="s">
        <v>94</v>
      </c>
      <c r="K55" s="32" t="s">
        <v>94</v>
      </c>
      <c r="L55" s="32" t="s">
        <v>94</v>
      </c>
      <c r="M55" s="32" t="s">
        <v>94</v>
      </c>
      <c r="N55" s="32" t="s">
        <v>94</v>
      </c>
      <c r="O55" s="32" t="s">
        <v>94</v>
      </c>
      <c r="P55" s="32" t="s">
        <v>94</v>
      </c>
      <c r="Q55" s="32" t="s">
        <v>94</v>
      </c>
      <c r="R55" s="32" t="s">
        <v>94</v>
      </c>
      <c r="S55" s="32" t="s">
        <v>94</v>
      </c>
      <c r="T55" s="32" t="s">
        <v>94</v>
      </c>
      <c r="U55" s="32" t="s">
        <v>94</v>
      </c>
      <c r="V55" s="32" t="s">
        <v>94</v>
      </c>
      <c r="W55" s="32" t="s">
        <v>94</v>
      </c>
      <c r="X55" s="32" t="s">
        <v>94</v>
      </c>
      <c r="Y55" s="32" t="s">
        <v>94</v>
      </c>
      <c r="Z55" s="32" t="s">
        <v>94</v>
      </c>
      <c r="AA55" s="32" t="s">
        <v>94</v>
      </c>
      <c r="AB55" s="32" t="s">
        <v>94</v>
      </c>
      <c r="AC55" s="32" t="s">
        <v>94</v>
      </c>
      <c r="AD55" s="32" t="s">
        <v>94</v>
      </c>
      <c r="AE55" s="32" t="s">
        <v>94</v>
      </c>
      <c r="AF55" s="32" t="s">
        <v>94</v>
      </c>
      <c r="AG55" s="32" t="s">
        <v>94</v>
      </c>
      <c r="AH55" s="32">
        <v>20</v>
      </c>
      <c r="AI55" s="32">
        <v>6</v>
      </c>
      <c r="AJ55" s="32">
        <v>2.351</v>
      </c>
      <c r="AK55">
        <v>26</v>
      </c>
      <c r="AL55" s="30">
        <v>0.01</v>
      </c>
      <c r="AM55" s="30">
        <v>99.96</v>
      </c>
      <c r="AN55" s="4">
        <v>28.350999999999999</v>
      </c>
    </row>
    <row r="56" spans="1:40">
      <c r="A56" t="s">
        <v>207</v>
      </c>
      <c r="B56" t="s">
        <v>88</v>
      </c>
      <c r="C56" t="s">
        <v>89</v>
      </c>
      <c r="D56" t="s">
        <v>100</v>
      </c>
      <c r="E56" t="s">
        <v>101</v>
      </c>
      <c r="F56" t="s">
        <v>93</v>
      </c>
      <c r="G56" s="32" t="s">
        <v>94</v>
      </c>
      <c r="H56" s="32" t="s">
        <v>94</v>
      </c>
      <c r="I56" s="32" t="s">
        <v>94</v>
      </c>
      <c r="J56" s="32" t="s">
        <v>94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94</v>
      </c>
      <c r="P56" s="32" t="s">
        <v>94</v>
      </c>
      <c r="Q56" s="32" t="s">
        <v>94</v>
      </c>
      <c r="R56" s="32" t="s">
        <v>94</v>
      </c>
      <c r="S56" s="32" t="s">
        <v>94</v>
      </c>
      <c r="T56" s="32" t="s">
        <v>94</v>
      </c>
      <c r="U56" s="32" t="s">
        <v>94</v>
      </c>
      <c r="V56" s="32" t="s">
        <v>94</v>
      </c>
      <c r="W56" s="32" t="s">
        <v>94</v>
      </c>
      <c r="X56" s="32" t="s">
        <v>94</v>
      </c>
      <c r="Y56" s="32" t="s">
        <v>94</v>
      </c>
      <c r="Z56" s="32" t="s">
        <v>94</v>
      </c>
      <c r="AA56" s="32" t="s">
        <v>94</v>
      </c>
      <c r="AB56" s="32" t="s">
        <v>94</v>
      </c>
      <c r="AC56" s="32" t="s">
        <v>94</v>
      </c>
      <c r="AD56" s="32" t="s">
        <v>94</v>
      </c>
      <c r="AE56" s="32" t="s">
        <v>94</v>
      </c>
      <c r="AF56" s="32" t="s">
        <v>94</v>
      </c>
      <c r="AG56" s="32" t="s">
        <v>94</v>
      </c>
      <c r="AH56" s="32" t="s">
        <v>14</v>
      </c>
      <c r="AI56" s="32" t="s">
        <v>14</v>
      </c>
      <c r="AJ56" s="32" t="s">
        <v>14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207</v>
      </c>
      <c r="B57" t="s">
        <v>88</v>
      </c>
      <c r="C57" t="s">
        <v>89</v>
      </c>
      <c r="D57" t="s">
        <v>90</v>
      </c>
      <c r="E57" t="s">
        <v>120</v>
      </c>
      <c r="F57" t="s">
        <v>92</v>
      </c>
      <c r="G57" s="32">
        <v>11.404999999999999</v>
      </c>
      <c r="H57" s="32">
        <v>0.55400000000000005</v>
      </c>
      <c r="I57" s="32">
        <v>0.253</v>
      </c>
      <c r="J57" s="32">
        <v>0.26500000000000001</v>
      </c>
      <c r="K57" s="32">
        <v>8.0000000000000002E-3</v>
      </c>
      <c r="L57" s="32">
        <v>0.218</v>
      </c>
      <c r="M57" s="32">
        <v>1.0960000000000001</v>
      </c>
      <c r="N57" s="32">
        <v>0.47799999999999998</v>
      </c>
      <c r="O57" s="32">
        <v>0.375</v>
      </c>
      <c r="P57" s="32">
        <v>0.02</v>
      </c>
      <c r="Q57" s="32">
        <v>6.4000000000000001E-2</v>
      </c>
      <c r="R57" s="32">
        <v>2.3E-2</v>
      </c>
      <c r="S57" s="32">
        <v>4.6379999999999999</v>
      </c>
      <c r="T57" s="32">
        <v>0.215</v>
      </c>
      <c r="U57" s="32">
        <v>1.9E-2</v>
      </c>
      <c r="V57" s="32">
        <v>0.1</v>
      </c>
      <c r="W57" s="32">
        <v>2.1999999999999999E-2</v>
      </c>
      <c r="X57" s="32">
        <v>2.1999999999999999E-2</v>
      </c>
      <c r="Y57" s="32">
        <v>0.57099999999999995</v>
      </c>
      <c r="Z57" s="32">
        <v>0.54</v>
      </c>
      <c r="AA57" s="32">
        <v>0.47799999999999998</v>
      </c>
      <c r="AB57" s="32">
        <v>0.48199999999999998</v>
      </c>
      <c r="AC57" s="32">
        <v>0.44400000000000001</v>
      </c>
      <c r="AD57" s="32" t="s">
        <v>94</v>
      </c>
      <c r="AE57" s="32">
        <v>4.2999999999999997E-2</v>
      </c>
      <c r="AF57" s="32">
        <v>0.183</v>
      </c>
      <c r="AG57" s="32">
        <v>0.29899999999999999</v>
      </c>
      <c r="AH57" s="32">
        <v>0.04</v>
      </c>
      <c r="AI57" s="32">
        <v>4.3999999999999997E-2</v>
      </c>
      <c r="AJ57" s="32">
        <v>0.04</v>
      </c>
      <c r="AK57">
        <v>27</v>
      </c>
      <c r="AL57" s="30">
        <v>0.01</v>
      </c>
      <c r="AM57" s="30">
        <v>99.97</v>
      </c>
      <c r="AN57" s="4">
        <v>22.940999999999999</v>
      </c>
    </row>
    <row r="58" spans="1:40">
      <c r="A58" t="s">
        <v>207</v>
      </c>
      <c r="B58" t="s">
        <v>88</v>
      </c>
      <c r="C58" t="s">
        <v>89</v>
      </c>
      <c r="D58" t="s">
        <v>90</v>
      </c>
      <c r="E58" t="s">
        <v>120</v>
      </c>
      <c r="F58" t="s">
        <v>93</v>
      </c>
      <c r="G58" s="32" t="s">
        <v>99</v>
      </c>
      <c r="H58" s="32" t="s">
        <v>99</v>
      </c>
      <c r="I58" s="32" t="s">
        <v>99</v>
      </c>
      <c r="J58" s="32" t="s">
        <v>99</v>
      </c>
      <c r="K58" s="32" t="s">
        <v>99</v>
      </c>
      <c r="L58" s="32" t="s">
        <v>99</v>
      </c>
      <c r="M58" s="32" t="s">
        <v>99</v>
      </c>
      <c r="N58" s="32" t="s">
        <v>99</v>
      </c>
      <c r="O58" s="32" t="s">
        <v>99</v>
      </c>
      <c r="P58" s="32" t="s">
        <v>99</v>
      </c>
      <c r="Q58" s="32" t="s">
        <v>99</v>
      </c>
      <c r="R58" s="32" t="s">
        <v>99</v>
      </c>
      <c r="S58" s="32" t="s">
        <v>99</v>
      </c>
      <c r="T58" s="32" t="s">
        <v>99</v>
      </c>
      <c r="U58" s="32" t="s">
        <v>99</v>
      </c>
      <c r="V58" s="32" t="s">
        <v>99</v>
      </c>
      <c r="W58" s="32" t="s">
        <v>99</v>
      </c>
      <c r="X58" s="32" t="s">
        <v>99</v>
      </c>
      <c r="Y58" s="32" t="s">
        <v>99</v>
      </c>
      <c r="Z58" s="32" t="s">
        <v>99</v>
      </c>
      <c r="AA58" s="32" t="s">
        <v>99</v>
      </c>
      <c r="AB58" s="32" t="s">
        <v>99</v>
      </c>
      <c r="AC58" s="32" t="s">
        <v>99</v>
      </c>
      <c r="AD58" s="32" t="s">
        <v>94</v>
      </c>
      <c r="AE58" s="32" t="s">
        <v>99</v>
      </c>
      <c r="AF58" s="32" t="s">
        <v>99</v>
      </c>
      <c r="AG58" s="32" t="s">
        <v>99</v>
      </c>
      <c r="AH58" s="32" t="s">
        <v>99</v>
      </c>
      <c r="AI58" s="32" t="s">
        <v>99</v>
      </c>
      <c r="AJ58" s="32" t="s">
        <v>99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207</v>
      </c>
      <c r="B59" t="s">
        <v>88</v>
      </c>
      <c r="C59" t="s">
        <v>167</v>
      </c>
      <c r="D59" t="s">
        <v>168</v>
      </c>
      <c r="E59" t="s">
        <v>102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 t="s">
        <v>94</v>
      </c>
      <c r="P59" s="32" t="s">
        <v>94</v>
      </c>
      <c r="Q59" s="32" t="s">
        <v>94</v>
      </c>
      <c r="R59" s="32" t="s">
        <v>94</v>
      </c>
      <c r="S59" s="32" t="s">
        <v>94</v>
      </c>
      <c r="T59" s="32" t="s">
        <v>94</v>
      </c>
      <c r="U59" s="32" t="s">
        <v>94</v>
      </c>
      <c r="V59" s="32" t="s">
        <v>94</v>
      </c>
      <c r="W59" s="32" t="s">
        <v>94</v>
      </c>
      <c r="X59" s="32">
        <v>3.637</v>
      </c>
      <c r="Y59" s="32">
        <v>1.79</v>
      </c>
      <c r="Z59" s="32">
        <v>2.2080000000000002</v>
      </c>
      <c r="AA59" s="32">
        <v>1.8280000000000001</v>
      </c>
      <c r="AB59" s="32">
        <v>4.46</v>
      </c>
      <c r="AC59" s="32">
        <v>4.9109999999999996</v>
      </c>
      <c r="AD59" s="32" t="s">
        <v>94</v>
      </c>
      <c r="AE59" s="32">
        <v>0.84599999999999997</v>
      </c>
      <c r="AF59" s="32">
        <v>0.23400000000000001</v>
      </c>
      <c r="AG59" s="32">
        <v>0.50800000000000001</v>
      </c>
      <c r="AH59" s="32" t="s">
        <v>94</v>
      </c>
      <c r="AI59" s="32" t="s">
        <v>94</v>
      </c>
      <c r="AJ59" s="32" t="s">
        <v>94</v>
      </c>
      <c r="AK59">
        <v>28</v>
      </c>
      <c r="AL59" s="30">
        <v>0.01</v>
      </c>
      <c r="AM59" s="30">
        <v>99.97</v>
      </c>
      <c r="AN59" s="4">
        <v>20.422000000000001</v>
      </c>
    </row>
    <row r="60" spans="1:40">
      <c r="A60" t="s">
        <v>207</v>
      </c>
      <c r="B60" t="s">
        <v>88</v>
      </c>
      <c r="C60" t="s">
        <v>167</v>
      </c>
      <c r="D60" t="s">
        <v>168</v>
      </c>
      <c r="E60" t="s">
        <v>102</v>
      </c>
      <c r="F60" t="s">
        <v>93</v>
      </c>
      <c r="G60" s="32" t="s">
        <v>94</v>
      </c>
      <c r="H60" s="32" t="s">
        <v>94</v>
      </c>
      <c r="I60" s="32" t="s">
        <v>94</v>
      </c>
      <c r="J60" s="32" t="s">
        <v>94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94</v>
      </c>
      <c r="P60" s="32" t="s">
        <v>94</v>
      </c>
      <c r="Q60" s="32" t="s">
        <v>94</v>
      </c>
      <c r="R60" s="32" t="s">
        <v>94</v>
      </c>
      <c r="S60" s="32" t="s">
        <v>94</v>
      </c>
      <c r="T60" s="32" t="s">
        <v>94</v>
      </c>
      <c r="U60" s="32" t="s">
        <v>94</v>
      </c>
      <c r="V60" s="32" t="s">
        <v>94</v>
      </c>
      <c r="W60" s="32" t="s">
        <v>94</v>
      </c>
      <c r="X60" s="32" t="s">
        <v>99</v>
      </c>
      <c r="Y60" s="32" t="s">
        <v>99</v>
      </c>
      <c r="Z60" s="32" t="s">
        <v>99</v>
      </c>
      <c r="AA60" s="32" t="s">
        <v>99</v>
      </c>
      <c r="AB60" s="32" t="s">
        <v>99</v>
      </c>
      <c r="AC60" s="32" t="s">
        <v>99</v>
      </c>
      <c r="AD60" s="32" t="s">
        <v>94</v>
      </c>
      <c r="AE60" s="32" t="s">
        <v>99</v>
      </c>
      <c r="AF60" s="32" t="s">
        <v>99</v>
      </c>
      <c r="AG60" s="32" t="s">
        <v>99</v>
      </c>
      <c r="AH60" s="32" t="s">
        <v>94</v>
      </c>
      <c r="AI60" s="32" t="s">
        <v>94</v>
      </c>
      <c r="AJ60" s="32" t="s">
        <v>94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207</v>
      </c>
      <c r="B61" t="s">
        <v>88</v>
      </c>
      <c r="C61" t="s">
        <v>106</v>
      </c>
      <c r="D61" t="s">
        <v>107</v>
      </c>
      <c r="E61" t="s">
        <v>104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>
        <v>0.67</v>
      </c>
      <c r="O61" s="32">
        <v>0.44900000000000001</v>
      </c>
      <c r="P61" s="32">
        <v>0.52800000000000002</v>
      </c>
      <c r="Q61" s="32">
        <v>1.127</v>
      </c>
      <c r="R61" s="32">
        <v>1.29</v>
      </c>
      <c r="S61" s="32">
        <v>2.1070000000000002</v>
      </c>
      <c r="T61" s="32">
        <v>0.20599999999999999</v>
      </c>
      <c r="U61" s="32">
        <v>0.85</v>
      </c>
      <c r="V61" s="32">
        <v>2.7730000000000001</v>
      </c>
      <c r="W61" s="32">
        <v>3.726</v>
      </c>
      <c r="X61" s="32">
        <v>1.337</v>
      </c>
      <c r="Y61" s="32">
        <v>1.284</v>
      </c>
      <c r="Z61" s="32">
        <v>0.374</v>
      </c>
      <c r="AA61" s="32">
        <v>0.157</v>
      </c>
      <c r="AB61" s="32">
        <v>0.32600000000000001</v>
      </c>
      <c r="AC61" s="32">
        <v>8.3000000000000004E-2</v>
      </c>
      <c r="AD61" s="32" t="s">
        <v>94</v>
      </c>
      <c r="AE61" s="32">
        <v>0.17299999999999999</v>
      </c>
      <c r="AF61" s="32">
        <v>0.115</v>
      </c>
      <c r="AG61" s="32">
        <v>5.7000000000000002E-2</v>
      </c>
      <c r="AH61" s="32">
        <v>1.0900000000000001</v>
      </c>
      <c r="AI61" s="32">
        <v>1.22</v>
      </c>
      <c r="AJ61" s="32" t="s">
        <v>94</v>
      </c>
      <c r="AK61">
        <v>29</v>
      </c>
      <c r="AL61" s="30">
        <v>0.01</v>
      </c>
      <c r="AM61" s="30">
        <v>99.98</v>
      </c>
      <c r="AN61" s="4">
        <v>19.942</v>
      </c>
    </row>
    <row r="62" spans="1:40">
      <c r="A62" t="s">
        <v>207</v>
      </c>
      <c r="B62" t="s">
        <v>88</v>
      </c>
      <c r="C62" t="s">
        <v>106</v>
      </c>
      <c r="D62" t="s">
        <v>107</v>
      </c>
      <c r="E62" t="s">
        <v>104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99</v>
      </c>
      <c r="O62" s="32" t="s">
        <v>99</v>
      </c>
      <c r="P62" s="32" t="s">
        <v>99</v>
      </c>
      <c r="Q62" s="32" t="s">
        <v>99</v>
      </c>
      <c r="R62" s="32" t="s">
        <v>99</v>
      </c>
      <c r="S62" s="32" t="s">
        <v>99</v>
      </c>
      <c r="T62" s="32" t="s">
        <v>99</v>
      </c>
      <c r="U62" s="32" t="s">
        <v>99</v>
      </c>
      <c r="V62" s="32" t="s">
        <v>99</v>
      </c>
      <c r="W62" s="32" t="s">
        <v>99</v>
      </c>
      <c r="X62" s="32" t="s">
        <v>99</v>
      </c>
      <c r="Y62" s="32" t="s">
        <v>99</v>
      </c>
      <c r="Z62" s="32" t="s">
        <v>99</v>
      </c>
      <c r="AA62" s="32" t="s">
        <v>99</v>
      </c>
      <c r="AB62" s="32" t="s">
        <v>99</v>
      </c>
      <c r="AC62" s="32" t="s">
        <v>99</v>
      </c>
      <c r="AD62" s="32" t="s">
        <v>94</v>
      </c>
      <c r="AE62" s="32" t="s">
        <v>99</v>
      </c>
      <c r="AF62" s="32" t="s">
        <v>99</v>
      </c>
      <c r="AG62" s="32" t="s">
        <v>99</v>
      </c>
      <c r="AH62" s="32" t="s">
        <v>99</v>
      </c>
      <c r="AI62" s="32" t="s">
        <v>99</v>
      </c>
      <c r="AJ62" s="32" t="s">
        <v>94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207</v>
      </c>
      <c r="B63" t="s">
        <v>88</v>
      </c>
      <c r="C63" t="s">
        <v>89</v>
      </c>
      <c r="D63" t="s">
        <v>103</v>
      </c>
      <c r="E63" t="s">
        <v>104</v>
      </c>
      <c r="F63" t="s">
        <v>92</v>
      </c>
      <c r="G63" s="32" t="s">
        <v>94</v>
      </c>
      <c r="H63" s="32" t="s">
        <v>94</v>
      </c>
      <c r="I63" s="32" t="s">
        <v>94</v>
      </c>
      <c r="J63" s="32" t="s">
        <v>94</v>
      </c>
      <c r="K63" s="32" t="s">
        <v>94</v>
      </c>
      <c r="L63" s="32" t="s">
        <v>94</v>
      </c>
      <c r="M63" s="32" t="s">
        <v>94</v>
      </c>
      <c r="N63" s="32" t="s">
        <v>94</v>
      </c>
      <c r="O63" s="32" t="s">
        <v>94</v>
      </c>
      <c r="P63" s="32" t="s">
        <v>94</v>
      </c>
      <c r="Q63" s="32" t="s">
        <v>94</v>
      </c>
      <c r="R63" s="32" t="s">
        <v>94</v>
      </c>
      <c r="S63" s="32" t="s">
        <v>94</v>
      </c>
      <c r="T63" s="32" t="s">
        <v>94</v>
      </c>
      <c r="U63" s="32" t="s">
        <v>94</v>
      </c>
      <c r="V63" s="32" t="s">
        <v>94</v>
      </c>
      <c r="W63" s="32" t="s">
        <v>94</v>
      </c>
      <c r="X63" s="32" t="s">
        <v>94</v>
      </c>
      <c r="Y63" s="32" t="s">
        <v>94</v>
      </c>
      <c r="Z63" s="32" t="s">
        <v>94</v>
      </c>
      <c r="AA63" s="32">
        <v>0.73099999999999998</v>
      </c>
      <c r="AB63" s="32">
        <v>0.95899999999999996</v>
      </c>
      <c r="AC63" s="32">
        <v>1.5169999999999999</v>
      </c>
      <c r="AD63" s="32">
        <v>1.6180000000000001</v>
      </c>
      <c r="AE63" s="32">
        <v>1.9650000000000001</v>
      </c>
      <c r="AF63" s="32">
        <v>1.224</v>
      </c>
      <c r="AG63" s="32">
        <v>1.609</v>
      </c>
      <c r="AH63" s="32">
        <v>0.88600000000000001</v>
      </c>
      <c r="AI63" s="32">
        <v>3.2410000000000001</v>
      </c>
      <c r="AJ63" s="32">
        <v>1.806</v>
      </c>
      <c r="AK63">
        <v>30</v>
      </c>
      <c r="AL63" s="30">
        <v>0</v>
      </c>
      <c r="AM63" s="30">
        <v>99.98</v>
      </c>
      <c r="AN63" s="4">
        <v>15.557</v>
      </c>
    </row>
    <row r="64" spans="1:40">
      <c r="A64" t="s">
        <v>207</v>
      </c>
      <c r="B64" t="s">
        <v>88</v>
      </c>
      <c r="C64" t="s">
        <v>89</v>
      </c>
      <c r="D64" t="s">
        <v>103</v>
      </c>
      <c r="E64" t="s">
        <v>104</v>
      </c>
      <c r="F64" t="s">
        <v>93</v>
      </c>
      <c r="G64" s="32" t="s">
        <v>94</v>
      </c>
      <c r="H64" s="32" t="s">
        <v>94</v>
      </c>
      <c r="I64" s="32" t="s">
        <v>94</v>
      </c>
      <c r="J64" s="32" t="s">
        <v>94</v>
      </c>
      <c r="K64" s="32" t="s">
        <v>94</v>
      </c>
      <c r="L64" s="32" t="s">
        <v>94</v>
      </c>
      <c r="M64" s="32" t="s">
        <v>94</v>
      </c>
      <c r="N64" s="32" t="s">
        <v>94</v>
      </c>
      <c r="O64" s="32" t="s">
        <v>94</v>
      </c>
      <c r="P64" s="32" t="s">
        <v>94</v>
      </c>
      <c r="Q64" s="32" t="s">
        <v>94</v>
      </c>
      <c r="R64" s="32" t="s">
        <v>94</v>
      </c>
      <c r="S64" s="32" t="s">
        <v>94</v>
      </c>
      <c r="T64" s="32" t="s">
        <v>94</v>
      </c>
      <c r="U64" s="32" t="s">
        <v>94</v>
      </c>
      <c r="V64" s="32" t="s">
        <v>94</v>
      </c>
      <c r="W64" s="32" t="s">
        <v>94</v>
      </c>
      <c r="X64" s="32" t="s">
        <v>94</v>
      </c>
      <c r="Y64" s="32" t="s">
        <v>94</v>
      </c>
      <c r="Z64" s="32" t="s">
        <v>94</v>
      </c>
      <c r="AA64" s="32" t="s">
        <v>99</v>
      </c>
      <c r="AB64" s="32" t="s">
        <v>99</v>
      </c>
      <c r="AC64" s="32" t="s">
        <v>99</v>
      </c>
      <c r="AD64" s="32" t="s">
        <v>99</v>
      </c>
      <c r="AE64" s="32" t="s">
        <v>99</v>
      </c>
      <c r="AF64" s="32" t="s">
        <v>99</v>
      </c>
      <c r="AG64" s="32" t="s">
        <v>99</v>
      </c>
      <c r="AH64" s="32" t="s">
        <v>99</v>
      </c>
      <c r="AI64" s="32" t="s">
        <v>99</v>
      </c>
      <c r="AJ64" s="32" t="s">
        <v>99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207</v>
      </c>
      <c r="B65" t="s">
        <v>88</v>
      </c>
      <c r="C65" t="s">
        <v>89</v>
      </c>
      <c r="D65" t="s">
        <v>126</v>
      </c>
      <c r="E65" t="s">
        <v>101</v>
      </c>
      <c r="F65" t="s">
        <v>92</v>
      </c>
      <c r="G65" s="32" t="s">
        <v>94</v>
      </c>
      <c r="H65" s="32" t="s">
        <v>94</v>
      </c>
      <c r="I65" s="32" t="s">
        <v>94</v>
      </c>
      <c r="J65" s="32" t="s">
        <v>94</v>
      </c>
      <c r="K65" s="32" t="s">
        <v>94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 t="s">
        <v>94</v>
      </c>
      <c r="R65" s="32" t="s">
        <v>94</v>
      </c>
      <c r="S65" s="32" t="s">
        <v>94</v>
      </c>
      <c r="T65" s="32" t="s">
        <v>94</v>
      </c>
      <c r="U65" s="32" t="s">
        <v>94</v>
      </c>
      <c r="V65" s="32" t="s">
        <v>94</v>
      </c>
      <c r="W65" s="32" t="s">
        <v>94</v>
      </c>
      <c r="X65" s="32" t="s">
        <v>94</v>
      </c>
      <c r="Y65" s="32" t="s">
        <v>94</v>
      </c>
      <c r="Z65" s="32" t="s">
        <v>94</v>
      </c>
      <c r="AA65" s="32" t="s">
        <v>94</v>
      </c>
      <c r="AB65" s="32" t="s">
        <v>94</v>
      </c>
      <c r="AC65" s="32" t="s">
        <v>94</v>
      </c>
      <c r="AD65" s="32" t="s">
        <v>94</v>
      </c>
      <c r="AE65" s="32" t="s">
        <v>94</v>
      </c>
      <c r="AF65" s="32" t="s">
        <v>94</v>
      </c>
      <c r="AG65" s="32">
        <v>2.7309999999999999</v>
      </c>
      <c r="AH65" s="32">
        <v>2.3119999999999998</v>
      </c>
      <c r="AI65" s="32">
        <v>4.0330000000000004</v>
      </c>
      <c r="AJ65" s="32">
        <v>4.2460000000000004</v>
      </c>
      <c r="AK65">
        <v>31</v>
      </c>
      <c r="AL65" s="30">
        <v>0</v>
      </c>
      <c r="AM65" s="30">
        <v>99.98</v>
      </c>
      <c r="AN65" s="4">
        <v>13.321999999999999</v>
      </c>
    </row>
    <row r="66" spans="1:40">
      <c r="A66" t="s">
        <v>207</v>
      </c>
      <c r="B66" t="s">
        <v>88</v>
      </c>
      <c r="C66" t="s">
        <v>89</v>
      </c>
      <c r="D66" t="s">
        <v>126</v>
      </c>
      <c r="E66" t="s">
        <v>101</v>
      </c>
      <c r="F66" t="s">
        <v>93</v>
      </c>
      <c r="G66" s="32" t="s">
        <v>94</v>
      </c>
      <c r="H66" s="32" t="s">
        <v>94</v>
      </c>
      <c r="I66" s="32" t="s">
        <v>94</v>
      </c>
      <c r="J66" s="32" t="s">
        <v>94</v>
      </c>
      <c r="K66" s="32" t="s">
        <v>94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94</v>
      </c>
      <c r="T66" s="32" t="s">
        <v>94</v>
      </c>
      <c r="U66" s="32" t="s">
        <v>94</v>
      </c>
      <c r="V66" s="32" t="s">
        <v>94</v>
      </c>
      <c r="W66" s="32" t="s">
        <v>94</v>
      </c>
      <c r="X66" s="32" t="s">
        <v>94</v>
      </c>
      <c r="Y66" s="32" t="s">
        <v>94</v>
      </c>
      <c r="Z66" s="32" t="s">
        <v>94</v>
      </c>
      <c r="AA66" s="32" t="s">
        <v>94</v>
      </c>
      <c r="AB66" s="32" t="s">
        <v>94</v>
      </c>
      <c r="AC66" s="32" t="s">
        <v>94</v>
      </c>
      <c r="AD66" s="32" t="s">
        <v>94</v>
      </c>
      <c r="AE66" s="32" t="s">
        <v>94</v>
      </c>
      <c r="AF66" s="32" t="s">
        <v>94</v>
      </c>
      <c r="AG66" s="32" t="s">
        <v>99</v>
      </c>
      <c r="AH66" s="32" t="s">
        <v>99</v>
      </c>
      <c r="AI66" s="32" t="s">
        <v>99</v>
      </c>
      <c r="AJ66" s="32" t="s">
        <v>99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207</v>
      </c>
      <c r="B67" t="s">
        <v>88</v>
      </c>
      <c r="C67" t="s">
        <v>89</v>
      </c>
      <c r="D67" t="s">
        <v>209</v>
      </c>
      <c r="E67" t="s">
        <v>102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 t="s">
        <v>94</v>
      </c>
      <c r="S67" s="32" t="s">
        <v>94</v>
      </c>
      <c r="T67" s="32" t="s">
        <v>94</v>
      </c>
      <c r="U67" s="32" t="s">
        <v>94</v>
      </c>
      <c r="V67" s="32" t="s">
        <v>94</v>
      </c>
      <c r="W67" s="32" t="s">
        <v>94</v>
      </c>
      <c r="X67" s="32" t="s">
        <v>94</v>
      </c>
      <c r="Y67" s="32" t="s">
        <v>94</v>
      </c>
      <c r="Z67" s="32" t="s">
        <v>94</v>
      </c>
      <c r="AA67" s="32" t="s">
        <v>94</v>
      </c>
      <c r="AB67" s="32" t="s">
        <v>94</v>
      </c>
      <c r="AC67" s="32">
        <v>1.76</v>
      </c>
      <c r="AD67" s="32">
        <v>8.1270000000000007</v>
      </c>
      <c r="AE67" s="32" t="s">
        <v>94</v>
      </c>
      <c r="AF67" s="32" t="s">
        <v>94</v>
      </c>
      <c r="AG67" s="32" t="s">
        <v>94</v>
      </c>
      <c r="AH67" s="32" t="s">
        <v>94</v>
      </c>
      <c r="AI67" s="32" t="s">
        <v>94</v>
      </c>
      <c r="AJ67" s="32" t="s">
        <v>94</v>
      </c>
      <c r="AK67">
        <v>32</v>
      </c>
      <c r="AL67" s="30">
        <v>0</v>
      </c>
      <c r="AM67" s="30">
        <v>99.99</v>
      </c>
      <c r="AN67" s="4">
        <v>9.8870000000000005</v>
      </c>
    </row>
    <row r="68" spans="1:40">
      <c r="A68" t="s">
        <v>207</v>
      </c>
      <c r="B68" t="s">
        <v>88</v>
      </c>
      <c r="C68" t="s">
        <v>89</v>
      </c>
      <c r="D68" t="s">
        <v>209</v>
      </c>
      <c r="E68" t="s">
        <v>102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94</v>
      </c>
      <c r="Q68" s="32" t="s">
        <v>94</v>
      </c>
      <c r="R68" s="32" t="s">
        <v>94</v>
      </c>
      <c r="S68" s="32" t="s">
        <v>94</v>
      </c>
      <c r="T68" s="32" t="s">
        <v>94</v>
      </c>
      <c r="U68" s="32" t="s">
        <v>94</v>
      </c>
      <c r="V68" s="32" t="s">
        <v>94</v>
      </c>
      <c r="W68" s="32" t="s">
        <v>94</v>
      </c>
      <c r="X68" s="32" t="s">
        <v>94</v>
      </c>
      <c r="Y68" s="32" t="s">
        <v>94</v>
      </c>
      <c r="Z68" s="32" t="s">
        <v>94</v>
      </c>
      <c r="AA68" s="32" t="s">
        <v>94</v>
      </c>
      <c r="AB68" s="32" t="s">
        <v>94</v>
      </c>
      <c r="AC68" s="32" t="s">
        <v>99</v>
      </c>
      <c r="AD68" s="32" t="s">
        <v>99</v>
      </c>
      <c r="AE68" s="32" t="s">
        <v>94</v>
      </c>
      <c r="AF68" s="32" t="s">
        <v>94</v>
      </c>
      <c r="AG68" s="32" t="s">
        <v>94</v>
      </c>
      <c r="AH68" s="32" t="s">
        <v>94</v>
      </c>
      <c r="AI68" s="32" t="s">
        <v>94</v>
      </c>
      <c r="AJ68" s="32" t="s">
        <v>94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207</v>
      </c>
      <c r="B69" t="s">
        <v>88</v>
      </c>
      <c r="C69" t="s">
        <v>106</v>
      </c>
      <c r="D69" t="s">
        <v>107</v>
      </c>
      <c r="E69" t="s">
        <v>101</v>
      </c>
      <c r="F69" t="s">
        <v>92</v>
      </c>
      <c r="G69" s="32" t="s">
        <v>94</v>
      </c>
      <c r="H69" s="32" t="s">
        <v>94</v>
      </c>
      <c r="I69" s="32" t="s">
        <v>94</v>
      </c>
      <c r="J69" s="32" t="s">
        <v>94</v>
      </c>
      <c r="K69" s="32" t="s">
        <v>94</v>
      </c>
      <c r="L69" s="32">
        <v>9.1</v>
      </c>
      <c r="M69" s="32">
        <v>0.56000000000000005</v>
      </c>
      <c r="N69" s="32" t="s">
        <v>94</v>
      </c>
      <c r="O69" s="32" t="s">
        <v>94</v>
      </c>
      <c r="P69" s="32" t="s">
        <v>94</v>
      </c>
      <c r="Q69" s="32" t="s">
        <v>94</v>
      </c>
      <c r="R69" s="32" t="s">
        <v>94</v>
      </c>
      <c r="S69" s="32" t="s">
        <v>94</v>
      </c>
      <c r="T69" s="32" t="s">
        <v>94</v>
      </c>
      <c r="U69" s="32" t="s">
        <v>94</v>
      </c>
      <c r="V69" s="32" t="s">
        <v>94</v>
      </c>
      <c r="W69" s="32" t="s">
        <v>94</v>
      </c>
      <c r="X69" s="32" t="s">
        <v>94</v>
      </c>
      <c r="Y69" s="32" t="s">
        <v>94</v>
      </c>
      <c r="Z69" s="32" t="s">
        <v>94</v>
      </c>
      <c r="AA69" s="32" t="s">
        <v>94</v>
      </c>
      <c r="AB69" s="32" t="s">
        <v>94</v>
      </c>
      <c r="AC69" s="32" t="s">
        <v>94</v>
      </c>
      <c r="AD69" s="32" t="s">
        <v>94</v>
      </c>
      <c r="AE69" s="32" t="s">
        <v>94</v>
      </c>
      <c r="AF69" s="32" t="s">
        <v>94</v>
      </c>
      <c r="AG69" s="32" t="s">
        <v>94</v>
      </c>
      <c r="AH69" s="32" t="s">
        <v>94</v>
      </c>
      <c r="AI69" s="32" t="s">
        <v>94</v>
      </c>
      <c r="AJ69" s="32" t="s">
        <v>94</v>
      </c>
      <c r="AK69">
        <v>33</v>
      </c>
      <c r="AL69" s="30">
        <v>0</v>
      </c>
      <c r="AM69" s="30">
        <v>99.99</v>
      </c>
      <c r="AN69" s="4">
        <v>9.66</v>
      </c>
    </row>
    <row r="70" spans="1:40">
      <c r="A70" t="s">
        <v>207</v>
      </c>
      <c r="B70" t="s">
        <v>88</v>
      </c>
      <c r="C70" t="s">
        <v>106</v>
      </c>
      <c r="D70" t="s">
        <v>107</v>
      </c>
      <c r="E70" t="s">
        <v>101</v>
      </c>
      <c r="F70" t="s">
        <v>93</v>
      </c>
      <c r="G70" s="32" t="s">
        <v>94</v>
      </c>
      <c r="H70" s="32" t="s">
        <v>94</v>
      </c>
      <c r="I70" s="32" t="s">
        <v>94</v>
      </c>
      <c r="J70" s="32" t="s">
        <v>94</v>
      </c>
      <c r="K70" s="32" t="s">
        <v>94</v>
      </c>
      <c r="L70" s="32" t="s">
        <v>99</v>
      </c>
      <c r="M70" s="32" t="s">
        <v>99</v>
      </c>
      <c r="N70" s="32" t="s">
        <v>94</v>
      </c>
      <c r="O70" s="32" t="s">
        <v>94</v>
      </c>
      <c r="P70" s="32" t="s">
        <v>94</v>
      </c>
      <c r="Q70" s="32" t="s">
        <v>94</v>
      </c>
      <c r="R70" s="32" t="s">
        <v>94</v>
      </c>
      <c r="S70" s="32" t="s">
        <v>94</v>
      </c>
      <c r="T70" s="32" t="s">
        <v>94</v>
      </c>
      <c r="U70" s="32" t="s">
        <v>94</v>
      </c>
      <c r="V70" s="32" t="s">
        <v>94</v>
      </c>
      <c r="W70" s="32" t="s">
        <v>94</v>
      </c>
      <c r="X70" s="32" t="s">
        <v>94</v>
      </c>
      <c r="Y70" s="32" t="s">
        <v>94</v>
      </c>
      <c r="Z70" s="32" t="s">
        <v>94</v>
      </c>
      <c r="AA70" s="32" t="s">
        <v>94</v>
      </c>
      <c r="AB70" s="32" t="s">
        <v>94</v>
      </c>
      <c r="AC70" s="32" t="s">
        <v>94</v>
      </c>
      <c r="AD70" s="32" t="s">
        <v>94</v>
      </c>
      <c r="AE70" s="32" t="s">
        <v>94</v>
      </c>
      <c r="AF70" s="32" t="s">
        <v>94</v>
      </c>
      <c r="AG70" s="32" t="s">
        <v>94</v>
      </c>
      <c r="AH70" s="32" t="s">
        <v>94</v>
      </c>
      <c r="AI70" s="32" t="s">
        <v>94</v>
      </c>
      <c r="AJ70" s="32" t="s">
        <v>94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207</v>
      </c>
      <c r="B71" t="s">
        <v>88</v>
      </c>
      <c r="C71" t="s">
        <v>89</v>
      </c>
      <c r="D71" t="s">
        <v>116</v>
      </c>
      <c r="E71" t="s">
        <v>91</v>
      </c>
      <c r="F71" t="s">
        <v>92</v>
      </c>
      <c r="G71" s="32" t="s">
        <v>94</v>
      </c>
      <c r="H71" s="32" t="s">
        <v>94</v>
      </c>
      <c r="I71" s="32" t="s">
        <v>94</v>
      </c>
      <c r="J71" s="32" t="s">
        <v>94</v>
      </c>
      <c r="K71" s="32" t="s">
        <v>94</v>
      </c>
      <c r="L71" s="32">
        <v>0.3</v>
      </c>
      <c r="M71" s="32" t="s">
        <v>94</v>
      </c>
      <c r="N71" s="32">
        <v>0.3</v>
      </c>
      <c r="O71" s="32">
        <v>0.36499999999999999</v>
      </c>
      <c r="P71" s="32">
        <v>0.371</v>
      </c>
      <c r="Q71" s="32">
        <v>8.8999999999999996E-2</v>
      </c>
      <c r="R71" s="32">
        <v>0.252</v>
      </c>
      <c r="S71" s="32">
        <v>0.65900000000000003</v>
      </c>
      <c r="T71" s="32">
        <v>0.50900000000000001</v>
      </c>
      <c r="U71" s="32">
        <v>0.16200000000000001</v>
      </c>
      <c r="V71" s="32">
        <v>0.36499999999999999</v>
      </c>
      <c r="W71" s="32">
        <v>2.1000000000000001E-2</v>
      </c>
      <c r="X71" s="32">
        <v>0.89800000000000002</v>
      </c>
      <c r="Y71" s="32">
        <v>0.41299999999999998</v>
      </c>
      <c r="Z71" s="32">
        <v>1.9419999999999999</v>
      </c>
      <c r="AA71" s="32">
        <v>0.84299999999999997</v>
      </c>
      <c r="AB71" s="32">
        <v>0.13700000000000001</v>
      </c>
      <c r="AC71" s="32">
        <v>0.30299999999999999</v>
      </c>
      <c r="AD71" s="32">
        <v>0.37</v>
      </c>
      <c r="AE71" s="32">
        <v>0.371</v>
      </c>
      <c r="AF71" s="32" t="s">
        <v>94</v>
      </c>
      <c r="AG71" s="32" t="s">
        <v>94</v>
      </c>
      <c r="AH71" s="32" t="s">
        <v>94</v>
      </c>
      <c r="AI71" s="32">
        <v>0.11600000000000001</v>
      </c>
      <c r="AJ71" s="32" t="s">
        <v>94</v>
      </c>
      <c r="AK71">
        <v>34</v>
      </c>
      <c r="AL71" s="30">
        <v>0</v>
      </c>
      <c r="AM71" s="30">
        <v>99.99</v>
      </c>
      <c r="AN71" s="4">
        <v>8.7850000000000001</v>
      </c>
    </row>
    <row r="72" spans="1:40">
      <c r="A72" t="s">
        <v>207</v>
      </c>
      <c r="B72" t="s">
        <v>88</v>
      </c>
      <c r="C72" t="s">
        <v>89</v>
      </c>
      <c r="D72" t="s">
        <v>116</v>
      </c>
      <c r="E72" t="s">
        <v>91</v>
      </c>
      <c r="F72" t="s">
        <v>93</v>
      </c>
      <c r="G72" s="32" t="s">
        <v>94</v>
      </c>
      <c r="H72" s="32" t="s">
        <v>94</v>
      </c>
      <c r="I72" s="32" t="s">
        <v>94</v>
      </c>
      <c r="J72" s="32" t="s">
        <v>94</v>
      </c>
      <c r="K72" s="32" t="s">
        <v>94</v>
      </c>
      <c r="L72" s="32" t="s">
        <v>99</v>
      </c>
      <c r="M72" s="32" t="s">
        <v>94</v>
      </c>
      <c r="N72" s="32" t="s">
        <v>99</v>
      </c>
      <c r="O72" s="32" t="s">
        <v>99</v>
      </c>
      <c r="P72" s="32" t="s">
        <v>14</v>
      </c>
      <c r="Q72" s="32" t="s">
        <v>14</v>
      </c>
      <c r="R72" s="32" t="s">
        <v>14</v>
      </c>
      <c r="S72" s="32" t="s">
        <v>14</v>
      </c>
      <c r="T72" s="32" t="s">
        <v>14</v>
      </c>
      <c r="U72" s="32" t="s">
        <v>14</v>
      </c>
      <c r="V72" s="32" t="s">
        <v>14</v>
      </c>
      <c r="W72" s="32" t="s">
        <v>14</v>
      </c>
      <c r="X72" s="32" t="s">
        <v>14</v>
      </c>
      <c r="Y72" s="32" t="s">
        <v>14</v>
      </c>
      <c r="Z72" s="32" t="s">
        <v>14</v>
      </c>
      <c r="AA72" s="32" t="s">
        <v>14</v>
      </c>
      <c r="AB72" s="32" t="s">
        <v>14</v>
      </c>
      <c r="AC72" s="32" t="s">
        <v>14</v>
      </c>
      <c r="AD72" s="32" t="s">
        <v>14</v>
      </c>
      <c r="AE72" s="32" t="s">
        <v>14</v>
      </c>
      <c r="AF72" s="32" t="s">
        <v>94</v>
      </c>
      <c r="AG72" s="32" t="s">
        <v>94</v>
      </c>
      <c r="AH72" s="32" t="s">
        <v>94</v>
      </c>
      <c r="AI72" s="32" t="s">
        <v>14</v>
      </c>
      <c r="AJ72" s="32" t="s">
        <v>94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207</v>
      </c>
      <c r="B73" t="s">
        <v>88</v>
      </c>
      <c r="C73" t="s">
        <v>89</v>
      </c>
      <c r="D73" t="s">
        <v>118</v>
      </c>
      <c r="E73" t="s">
        <v>104</v>
      </c>
      <c r="F73" t="s">
        <v>92</v>
      </c>
      <c r="G73" s="32" t="s">
        <v>94</v>
      </c>
      <c r="H73" s="32" t="s">
        <v>94</v>
      </c>
      <c r="I73" s="32" t="s">
        <v>94</v>
      </c>
      <c r="J73" s="32" t="s">
        <v>94</v>
      </c>
      <c r="K73" s="32" t="s">
        <v>94</v>
      </c>
      <c r="L73" s="32" t="s">
        <v>94</v>
      </c>
      <c r="M73" s="32" t="s">
        <v>94</v>
      </c>
      <c r="N73" s="32" t="s">
        <v>94</v>
      </c>
      <c r="O73" s="32" t="s">
        <v>94</v>
      </c>
      <c r="P73" s="32" t="s">
        <v>94</v>
      </c>
      <c r="Q73" s="32" t="s">
        <v>94</v>
      </c>
      <c r="R73" s="32" t="s">
        <v>94</v>
      </c>
      <c r="S73" s="32" t="s">
        <v>94</v>
      </c>
      <c r="T73" s="32" t="s">
        <v>94</v>
      </c>
      <c r="U73" s="32" t="s">
        <v>94</v>
      </c>
      <c r="V73" s="32" t="s">
        <v>94</v>
      </c>
      <c r="W73" s="32" t="s">
        <v>94</v>
      </c>
      <c r="X73" s="32" t="s">
        <v>94</v>
      </c>
      <c r="Y73" s="32" t="s">
        <v>94</v>
      </c>
      <c r="Z73" s="32" t="s">
        <v>94</v>
      </c>
      <c r="AA73" s="32" t="s">
        <v>94</v>
      </c>
      <c r="AB73" s="32" t="s">
        <v>94</v>
      </c>
      <c r="AC73" s="32" t="s">
        <v>94</v>
      </c>
      <c r="AD73" s="32" t="s">
        <v>94</v>
      </c>
      <c r="AE73" s="32" t="s">
        <v>94</v>
      </c>
      <c r="AF73" s="32" t="s">
        <v>94</v>
      </c>
      <c r="AG73" s="32">
        <v>1.3779999999999999</v>
      </c>
      <c r="AH73" s="32">
        <v>3.5579999999999998</v>
      </c>
      <c r="AI73" s="32">
        <v>1.337</v>
      </c>
      <c r="AJ73" s="32">
        <v>2.0910000000000002</v>
      </c>
      <c r="AK73">
        <v>35</v>
      </c>
      <c r="AL73" s="30">
        <v>0</v>
      </c>
      <c r="AM73" s="30">
        <v>99.99</v>
      </c>
      <c r="AN73" s="4">
        <v>8.3640000000000008</v>
      </c>
    </row>
    <row r="74" spans="1:40">
      <c r="A74" t="s">
        <v>207</v>
      </c>
      <c r="B74" t="s">
        <v>88</v>
      </c>
      <c r="C74" t="s">
        <v>89</v>
      </c>
      <c r="D74" t="s">
        <v>118</v>
      </c>
      <c r="E74" t="s">
        <v>104</v>
      </c>
      <c r="F74" t="s">
        <v>93</v>
      </c>
      <c r="G74" s="32" t="s">
        <v>94</v>
      </c>
      <c r="H74" s="32" t="s">
        <v>94</v>
      </c>
      <c r="I74" s="32" t="s">
        <v>94</v>
      </c>
      <c r="J74" s="32" t="s">
        <v>94</v>
      </c>
      <c r="K74" s="32" t="s">
        <v>94</v>
      </c>
      <c r="L74" s="32" t="s">
        <v>94</v>
      </c>
      <c r="M74" s="32" t="s">
        <v>94</v>
      </c>
      <c r="N74" s="32" t="s">
        <v>94</v>
      </c>
      <c r="O74" s="32" t="s">
        <v>94</v>
      </c>
      <c r="P74" s="32" t="s">
        <v>94</v>
      </c>
      <c r="Q74" s="32" t="s">
        <v>94</v>
      </c>
      <c r="R74" s="32" t="s">
        <v>94</v>
      </c>
      <c r="S74" s="32" t="s">
        <v>94</v>
      </c>
      <c r="T74" s="32" t="s">
        <v>94</v>
      </c>
      <c r="U74" s="32" t="s">
        <v>94</v>
      </c>
      <c r="V74" s="32" t="s">
        <v>94</v>
      </c>
      <c r="W74" s="32" t="s">
        <v>94</v>
      </c>
      <c r="X74" s="32" t="s">
        <v>94</v>
      </c>
      <c r="Y74" s="32" t="s">
        <v>94</v>
      </c>
      <c r="Z74" s="32" t="s">
        <v>94</v>
      </c>
      <c r="AA74" s="32" t="s">
        <v>94</v>
      </c>
      <c r="AB74" s="32" t="s">
        <v>94</v>
      </c>
      <c r="AC74" s="32" t="s">
        <v>94</v>
      </c>
      <c r="AD74" s="32" t="s">
        <v>94</v>
      </c>
      <c r="AE74" s="32" t="s">
        <v>94</v>
      </c>
      <c r="AF74" s="32" t="s">
        <v>94</v>
      </c>
      <c r="AG74" s="32" t="s">
        <v>99</v>
      </c>
      <c r="AH74" s="32" t="s">
        <v>99</v>
      </c>
      <c r="AI74" s="32" t="s">
        <v>99</v>
      </c>
      <c r="AJ74" s="32" t="s">
        <v>99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207</v>
      </c>
      <c r="B75" t="s">
        <v>88</v>
      </c>
      <c r="C75" t="s">
        <v>106</v>
      </c>
      <c r="D75" t="s">
        <v>107</v>
      </c>
      <c r="E75" t="s">
        <v>98</v>
      </c>
      <c r="F75" t="s">
        <v>92</v>
      </c>
      <c r="G75" s="32" t="s">
        <v>94</v>
      </c>
      <c r="H75" s="32">
        <v>1</v>
      </c>
      <c r="I75" s="32">
        <v>4</v>
      </c>
      <c r="J75" s="32" t="s">
        <v>94</v>
      </c>
      <c r="K75" s="32" t="s">
        <v>94</v>
      </c>
      <c r="L75" s="32" t="s">
        <v>94</v>
      </c>
      <c r="M75" s="32" t="s">
        <v>94</v>
      </c>
      <c r="N75" s="32" t="s">
        <v>94</v>
      </c>
      <c r="O75" s="32" t="s">
        <v>94</v>
      </c>
      <c r="P75" s="32" t="s">
        <v>94</v>
      </c>
      <c r="Q75" s="32" t="s">
        <v>94</v>
      </c>
      <c r="R75" s="32" t="s">
        <v>94</v>
      </c>
      <c r="S75" s="32" t="s">
        <v>94</v>
      </c>
      <c r="T75" s="32" t="s">
        <v>94</v>
      </c>
      <c r="U75" s="32" t="s">
        <v>94</v>
      </c>
      <c r="V75" s="32" t="s">
        <v>94</v>
      </c>
      <c r="W75" s="32" t="s">
        <v>94</v>
      </c>
      <c r="X75" s="32" t="s">
        <v>94</v>
      </c>
      <c r="Y75" s="32" t="s">
        <v>94</v>
      </c>
      <c r="Z75" s="32" t="s">
        <v>94</v>
      </c>
      <c r="AA75" s="32" t="s">
        <v>94</v>
      </c>
      <c r="AB75" s="32" t="s">
        <v>94</v>
      </c>
      <c r="AC75" s="32" t="s">
        <v>94</v>
      </c>
      <c r="AD75" s="32" t="s">
        <v>94</v>
      </c>
      <c r="AE75" s="32" t="s">
        <v>94</v>
      </c>
      <c r="AF75" s="32" t="s">
        <v>94</v>
      </c>
      <c r="AG75" s="32" t="s">
        <v>94</v>
      </c>
      <c r="AH75" s="32" t="s">
        <v>94</v>
      </c>
      <c r="AI75" s="32" t="s">
        <v>94</v>
      </c>
      <c r="AJ75" s="32" t="s">
        <v>94</v>
      </c>
      <c r="AK75">
        <v>36</v>
      </c>
      <c r="AL75" s="30">
        <v>0</v>
      </c>
      <c r="AM75" s="30">
        <v>99.99</v>
      </c>
      <c r="AN75" s="4">
        <v>5</v>
      </c>
    </row>
    <row r="76" spans="1:40">
      <c r="A76" t="s">
        <v>207</v>
      </c>
      <c r="B76" t="s">
        <v>88</v>
      </c>
      <c r="C76" t="s">
        <v>106</v>
      </c>
      <c r="D76" t="s">
        <v>107</v>
      </c>
      <c r="E76" t="s">
        <v>98</v>
      </c>
      <c r="F76" t="s">
        <v>93</v>
      </c>
      <c r="G76" s="32" t="s">
        <v>94</v>
      </c>
      <c r="H76" s="32" t="s">
        <v>99</v>
      </c>
      <c r="I76" s="32" t="s">
        <v>99</v>
      </c>
      <c r="J76" s="32" t="s">
        <v>94</v>
      </c>
      <c r="K76" s="32" t="s">
        <v>94</v>
      </c>
      <c r="L76" s="32" t="s">
        <v>94</v>
      </c>
      <c r="M76" s="32" t="s">
        <v>94</v>
      </c>
      <c r="N76" s="32" t="s">
        <v>94</v>
      </c>
      <c r="O76" s="32" t="s">
        <v>94</v>
      </c>
      <c r="P76" s="32" t="s">
        <v>94</v>
      </c>
      <c r="Q76" s="32" t="s">
        <v>94</v>
      </c>
      <c r="R76" s="32" t="s">
        <v>94</v>
      </c>
      <c r="S76" s="32" t="s">
        <v>94</v>
      </c>
      <c r="T76" s="32" t="s">
        <v>94</v>
      </c>
      <c r="U76" s="32" t="s">
        <v>94</v>
      </c>
      <c r="V76" s="32" t="s">
        <v>94</v>
      </c>
      <c r="W76" s="32" t="s">
        <v>94</v>
      </c>
      <c r="X76" s="32" t="s">
        <v>94</v>
      </c>
      <c r="Y76" s="32" t="s">
        <v>94</v>
      </c>
      <c r="Z76" s="32" t="s">
        <v>94</v>
      </c>
      <c r="AA76" s="32" t="s">
        <v>94</v>
      </c>
      <c r="AB76" s="32" t="s">
        <v>94</v>
      </c>
      <c r="AC76" s="32" t="s">
        <v>94</v>
      </c>
      <c r="AD76" s="32" t="s">
        <v>94</v>
      </c>
      <c r="AE76" s="32" t="s">
        <v>94</v>
      </c>
      <c r="AF76" s="32" t="s">
        <v>94</v>
      </c>
      <c r="AG76" s="32" t="s">
        <v>94</v>
      </c>
      <c r="AH76" s="32" t="s">
        <v>94</v>
      </c>
      <c r="AI76" s="32" t="s">
        <v>94</v>
      </c>
      <c r="AJ76" s="32" t="s">
        <v>94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207</v>
      </c>
      <c r="B77" t="s">
        <v>88</v>
      </c>
      <c r="C77" t="s">
        <v>89</v>
      </c>
      <c r="D77" t="s">
        <v>90</v>
      </c>
      <c r="E77" t="s">
        <v>96</v>
      </c>
      <c r="F77" t="s">
        <v>92</v>
      </c>
      <c r="G77" s="32">
        <v>1.2999999999999999E-2</v>
      </c>
      <c r="H77" s="32" t="s">
        <v>94</v>
      </c>
      <c r="I77" s="32">
        <v>0.501</v>
      </c>
      <c r="J77" s="32">
        <v>1.2629999999999999</v>
      </c>
      <c r="K77" s="32">
        <v>7.0000000000000007E-2</v>
      </c>
      <c r="L77" s="32" t="s">
        <v>94</v>
      </c>
      <c r="M77" s="32">
        <v>0.01</v>
      </c>
      <c r="N77" s="32" t="s">
        <v>94</v>
      </c>
      <c r="O77" s="32">
        <v>6.6000000000000003E-2</v>
      </c>
      <c r="P77" s="32">
        <v>7.1999999999999995E-2</v>
      </c>
      <c r="Q77" s="32">
        <v>0.151</v>
      </c>
      <c r="R77" s="32">
        <v>0.19</v>
      </c>
      <c r="S77" s="32">
        <v>1.7999999999999999E-2</v>
      </c>
      <c r="T77" s="32">
        <v>0.434</v>
      </c>
      <c r="U77" s="32" t="s">
        <v>94</v>
      </c>
      <c r="V77" s="32" t="s">
        <v>94</v>
      </c>
      <c r="W77" s="32" t="s">
        <v>94</v>
      </c>
      <c r="X77" s="32" t="s">
        <v>94</v>
      </c>
      <c r="Y77" s="32" t="s">
        <v>94</v>
      </c>
      <c r="Z77" s="32" t="s">
        <v>94</v>
      </c>
      <c r="AA77" s="32" t="s">
        <v>94</v>
      </c>
      <c r="AB77" s="32" t="s">
        <v>94</v>
      </c>
      <c r="AC77" s="32" t="s">
        <v>94</v>
      </c>
      <c r="AD77" s="32" t="s">
        <v>94</v>
      </c>
      <c r="AE77" s="32" t="s">
        <v>94</v>
      </c>
      <c r="AF77" s="32" t="s">
        <v>94</v>
      </c>
      <c r="AG77" s="32" t="s">
        <v>94</v>
      </c>
      <c r="AH77" s="32" t="s">
        <v>94</v>
      </c>
      <c r="AI77" s="32" t="s">
        <v>94</v>
      </c>
      <c r="AJ77" s="32" t="s">
        <v>94</v>
      </c>
      <c r="AK77">
        <v>37</v>
      </c>
      <c r="AL77" s="30">
        <v>0</v>
      </c>
      <c r="AM77" s="30">
        <v>100</v>
      </c>
      <c r="AN77" s="4">
        <v>2.7869999999999999</v>
      </c>
    </row>
    <row r="78" spans="1:40">
      <c r="A78" t="s">
        <v>207</v>
      </c>
      <c r="B78" t="s">
        <v>88</v>
      </c>
      <c r="C78" t="s">
        <v>89</v>
      </c>
      <c r="D78" t="s">
        <v>90</v>
      </c>
      <c r="E78" t="s">
        <v>96</v>
      </c>
      <c r="F78" t="s">
        <v>93</v>
      </c>
      <c r="G78" s="32" t="s">
        <v>99</v>
      </c>
      <c r="H78" s="32" t="s">
        <v>94</v>
      </c>
      <c r="I78" s="32" t="s">
        <v>99</v>
      </c>
      <c r="J78" s="32" t="s">
        <v>99</v>
      </c>
      <c r="K78" s="32" t="s">
        <v>99</v>
      </c>
      <c r="L78" s="32" t="s">
        <v>94</v>
      </c>
      <c r="M78" s="32" t="s">
        <v>99</v>
      </c>
      <c r="N78" s="32" t="s">
        <v>94</v>
      </c>
      <c r="O78" s="32" t="s">
        <v>99</v>
      </c>
      <c r="P78" s="32" t="s">
        <v>99</v>
      </c>
      <c r="Q78" s="32" t="s">
        <v>99</v>
      </c>
      <c r="R78" s="32" t="s">
        <v>99</v>
      </c>
      <c r="S78" s="32" t="s">
        <v>99</v>
      </c>
      <c r="T78" s="32" t="s">
        <v>99</v>
      </c>
      <c r="U78" s="32" t="s">
        <v>94</v>
      </c>
      <c r="V78" s="32" t="s">
        <v>94</v>
      </c>
      <c r="W78" s="32" t="s">
        <v>94</v>
      </c>
      <c r="X78" s="32" t="s">
        <v>94</v>
      </c>
      <c r="Y78" s="32" t="s">
        <v>94</v>
      </c>
      <c r="Z78" s="32" t="s">
        <v>94</v>
      </c>
      <c r="AA78" s="32" t="s">
        <v>94</v>
      </c>
      <c r="AB78" s="32" t="s">
        <v>94</v>
      </c>
      <c r="AC78" s="32" t="s">
        <v>94</v>
      </c>
      <c r="AD78" s="32" t="s">
        <v>94</v>
      </c>
      <c r="AE78" s="32" t="s">
        <v>94</v>
      </c>
      <c r="AF78" s="32" t="s">
        <v>94</v>
      </c>
      <c r="AG78" s="32" t="s">
        <v>94</v>
      </c>
      <c r="AH78" s="32" t="s">
        <v>94</v>
      </c>
      <c r="AI78" s="32" t="s">
        <v>94</v>
      </c>
      <c r="AJ78" s="32" t="s">
        <v>94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207</v>
      </c>
      <c r="B79" t="s">
        <v>88</v>
      </c>
      <c r="C79" t="s">
        <v>106</v>
      </c>
      <c r="D79" t="s">
        <v>121</v>
      </c>
      <c r="E79" t="s">
        <v>104</v>
      </c>
      <c r="F79" t="s">
        <v>92</v>
      </c>
      <c r="G79" s="32" t="s">
        <v>94</v>
      </c>
      <c r="H79" s="32" t="s">
        <v>94</v>
      </c>
      <c r="I79" s="32" t="s">
        <v>94</v>
      </c>
      <c r="J79" s="32" t="s">
        <v>94</v>
      </c>
      <c r="K79" s="32" t="s">
        <v>94</v>
      </c>
      <c r="L79" s="32" t="s">
        <v>94</v>
      </c>
      <c r="M79" s="32" t="s">
        <v>94</v>
      </c>
      <c r="N79" s="32" t="s">
        <v>94</v>
      </c>
      <c r="O79" s="32" t="s">
        <v>94</v>
      </c>
      <c r="P79" s="32" t="s">
        <v>94</v>
      </c>
      <c r="Q79" s="32" t="s">
        <v>94</v>
      </c>
      <c r="R79" s="32" t="s">
        <v>94</v>
      </c>
      <c r="S79" s="32" t="s">
        <v>94</v>
      </c>
      <c r="T79" s="32" t="s">
        <v>94</v>
      </c>
      <c r="U79" s="32" t="s">
        <v>94</v>
      </c>
      <c r="V79" s="32" t="s">
        <v>94</v>
      </c>
      <c r="W79" s="32" t="s">
        <v>94</v>
      </c>
      <c r="X79" s="32" t="s">
        <v>94</v>
      </c>
      <c r="Y79" s="32" t="s">
        <v>94</v>
      </c>
      <c r="Z79" s="32" t="s">
        <v>94</v>
      </c>
      <c r="AA79" s="32">
        <v>0.14000000000000001</v>
      </c>
      <c r="AB79" s="32">
        <v>0.09</v>
      </c>
      <c r="AC79" s="32">
        <v>0.44</v>
      </c>
      <c r="AD79" s="32">
        <v>0.46</v>
      </c>
      <c r="AE79" s="32" t="s">
        <v>94</v>
      </c>
      <c r="AF79" s="32">
        <v>1.23</v>
      </c>
      <c r="AG79" s="32" t="s">
        <v>94</v>
      </c>
      <c r="AH79" s="32" t="s">
        <v>94</v>
      </c>
      <c r="AI79" s="32" t="s">
        <v>94</v>
      </c>
      <c r="AJ79" s="32" t="s">
        <v>94</v>
      </c>
      <c r="AK79">
        <v>38</v>
      </c>
      <c r="AL79" s="30">
        <v>0</v>
      </c>
      <c r="AM79" s="30">
        <v>100</v>
      </c>
      <c r="AN79" s="4">
        <v>2.36</v>
      </c>
    </row>
    <row r="80" spans="1:40">
      <c r="A80" t="s">
        <v>207</v>
      </c>
      <c r="B80" t="s">
        <v>88</v>
      </c>
      <c r="C80" t="s">
        <v>106</v>
      </c>
      <c r="D80" t="s">
        <v>121</v>
      </c>
      <c r="E80" t="s">
        <v>104</v>
      </c>
      <c r="F80" t="s">
        <v>93</v>
      </c>
      <c r="G80" s="32" t="s">
        <v>94</v>
      </c>
      <c r="H80" s="32" t="s">
        <v>94</v>
      </c>
      <c r="I80" s="32" t="s">
        <v>94</v>
      </c>
      <c r="J80" s="32" t="s">
        <v>94</v>
      </c>
      <c r="K80" s="32" t="s">
        <v>94</v>
      </c>
      <c r="L80" s="32" t="s">
        <v>94</v>
      </c>
      <c r="M80" s="32" t="s">
        <v>94</v>
      </c>
      <c r="N80" s="32" t="s">
        <v>94</v>
      </c>
      <c r="O80" s="32" t="s">
        <v>94</v>
      </c>
      <c r="P80" s="32" t="s">
        <v>94</v>
      </c>
      <c r="Q80" s="32" t="s">
        <v>94</v>
      </c>
      <c r="R80" s="32" t="s">
        <v>94</v>
      </c>
      <c r="S80" s="32" t="s">
        <v>94</v>
      </c>
      <c r="T80" s="32" t="s">
        <v>94</v>
      </c>
      <c r="U80" s="32" t="s">
        <v>94</v>
      </c>
      <c r="V80" s="32" t="s">
        <v>94</v>
      </c>
      <c r="W80" s="32" t="s">
        <v>94</v>
      </c>
      <c r="X80" s="32" t="s">
        <v>94</v>
      </c>
      <c r="Y80" s="32" t="s">
        <v>94</v>
      </c>
      <c r="Z80" s="32" t="s">
        <v>94</v>
      </c>
      <c r="AA80" s="32" t="s">
        <v>14</v>
      </c>
      <c r="AB80" s="32" t="s">
        <v>14</v>
      </c>
      <c r="AC80" s="32" t="s">
        <v>14</v>
      </c>
      <c r="AD80" s="32" t="s">
        <v>14</v>
      </c>
      <c r="AE80" s="32" t="s">
        <v>94</v>
      </c>
      <c r="AF80" s="32" t="s">
        <v>14</v>
      </c>
      <c r="AG80" s="32" t="s">
        <v>94</v>
      </c>
      <c r="AH80" s="32" t="s">
        <v>94</v>
      </c>
      <c r="AI80" s="32" t="s">
        <v>94</v>
      </c>
      <c r="AJ80" s="32" t="s">
        <v>94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207</v>
      </c>
      <c r="B81" t="s">
        <v>88</v>
      </c>
      <c r="C81" t="s">
        <v>89</v>
      </c>
      <c r="D81" t="s">
        <v>116</v>
      </c>
      <c r="E81" t="s">
        <v>102</v>
      </c>
      <c r="F81" t="s">
        <v>92</v>
      </c>
      <c r="G81" s="32" t="s">
        <v>94</v>
      </c>
      <c r="H81" s="32" t="s">
        <v>94</v>
      </c>
      <c r="I81" s="32" t="s">
        <v>94</v>
      </c>
      <c r="J81" s="32" t="s">
        <v>94</v>
      </c>
      <c r="K81" s="32" t="s">
        <v>94</v>
      </c>
      <c r="L81" s="32" t="s">
        <v>94</v>
      </c>
      <c r="M81" s="32" t="s">
        <v>94</v>
      </c>
      <c r="N81" s="32" t="s">
        <v>94</v>
      </c>
      <c r="O81" s="32" t="s">
        <v>94</v>
      </c>
      <c r="P81" s="32">
        <v>6.0000000000000001E-3</v>
      </c>
      <c r="Q81" s="32">
        <v>4.1000000000000002E-2</v>
      </c>
      <c r="R81" s="32" t="s">
        <v>94</v>
      </c>
      <c r="S81" s="32" t="s">
        <v>94</v>
      </c>
      <c r="T81" s="32" t="s">
        <v>94</v>
      </c>
      <c r="U81" s="32" t="s">
        <v>94</v>
      </c>
      <c r="V81" s="32" t="s">
        <v>94</v>
      </c>
      <c r="W81" s="32" t="s">
        <v>94</v>
      </c>
      <c r="X81" s="32">
        <v>1.3109999999999999</v>
      </c>
      <c r="Y81" s="32" t="s">
        <v>94</v>
      </c>
      <c r="Z81" s="32" t="s">
        <v>94</v>
      </c>
      <c r="AA81" s="32" t="s">
        <v>94</v>
      </c>
      <c r="AB81" s="32" t="s">
        <v>94</v>
      </c>
      <c r="AC81" s="32" t="s">
        <v>94</v>
      </c>
      <c r="AD81" s="32" t="s">
        <v>94</v>
      </c>
      <c r="AE81" s="32" t="s">
        <v>94</v>
      </c>
      <c r="AF81" s="32" t="s">
        <v>94</v>
      </c>
      <c r="AG81" s="32" t="s">
        <v>94</v>
      </c>
      <c r="AH81" s="32">
        <v>2.3E-2</v>
      </c>
      <c r="AI81" s="32">
        <v>0.41599999999999998</v>
      </c>
      <c r="AJ81" s="32">
        <v>0.23699999999999999</v>
      </c>
      <c r="AK81">
        <v>39</v>
      </c>
      <c r="AL81" s="30">
        <v>0</v>
      </c>
      <c r="AM81" s="30">
        <v>100</v>
      </c>
      <c r="AN81" s="4">
        <v>2.0339999999999998</v>
      </c>
    </row>
    <row r="82" spans="1:40">
      <c r="A82" t="s">
        <v>207</v>
      </c>
      <c r="B82" t="s">
        <v>88</v>
      </c>
      <c r="C82" t="s">
        <v>89</v>
      </c>
      <c r="D82" t="s">
        <v>116</v>
      </c>
      <c r="E82" t="s">
        <v>102</v>
      </c>
      <c r="F82" t="s">
        <v>93</v>
      </c>
      <c r="G82" s="32" t="s">
        <v>94</v>
      </c>
      <c r="H82" s="32" t="s">
        <v>94</v>
      </c>
      <c r="I82" s="32" t="s">
        <v>94</v>
      </c>
      <c r="J82" s="32" t="s">
        <v>94</v>
      </c>
      <c r="K82" s="32" t="s">
        <v>94</v>
      </c>
      <c r="L82" s="32" t="s">
        <v>94</v>
      </c>
      <c r="M82" s="32" t="s">
        <v>94</v>
      </c>
      <c r="N82" s="32" t="s">
        <v>94</v>
      </c>
      <c r="O82" s="32" t="s">
        <v>94</v>
      </c>
      <c r="P82" s="32" t="s">
        <v>14</v>
      </c>
      <c r="Q82" s="32" t="s">
        <v>14</v>
      </c>
      <c r="R82" s="32" t="s">
        <v>94</v>
      </c>
      <c r="S82" s="32" t="s">
        <v>94</v>
      </c>
      <c r="T82" s="32" t="s">
        <v>94</v>
      </c>
      <c r="U82" s="32" t="s">
        <v>94</v>
      </c>
      <c r="V82" s="32" t="s">
        <v>94</v>
      </c>
      <c r="W82" s="32" t="s">
        <v>94</v>
      </c>
      <c r="X82" s="32" t="s">
        <v>14</v>
      </c>
      <c r="Y82" s="32" t="s">
        <v>94</v>
      </c>
      <c r="Z82" s="32" t="s">
        <v>94</v>
      </c>
      <c r="AA82" s="32" t="s">
        <v>94</v>
      </c>
      <c r="AB82" s="32" t="s">
        <v>94</v>
      </c>
      <c r="AC82" s="32" t="s">
        <v>94</v>
      </c>
      <c r="AD82" s="32" t="s">
        <v>94</v>
      </c>
      <c r="AE82" s="32" t="s">
        <v>94</v>
      </c>
      <c r="AF82" s="32" t="s">
        <v>94</v>
      </c>
      <c r="AG82" s="32" t="s">
        <v>94</v>
      </c>
      <c r="AH82" s="32" t="s">
        <v>14</v>
      </c>
      <c r="AI82" s="32" t="s">
        <v>14</v>
      </c>
      <c r="AJ82" s="32" t="s">
        <v>14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207</v>
      </c>
      <c r="B83" t="s">
        <v>88</v>
      </c>
      <c r="C83" t="s">
        <v>106</v>
      </c>
      <c r="D83" t="s">
        <v>113</v>
      </c>
      <c r="E83" t="s">
        <v>101</v>
      </c>
      <c r="F83" t="s">
        <v>92</v>
      </c>
      <c r="G83" s="32" t="s">
        <v>94</v>
      </c>
      <c r="H83" s="32" t="s">
        <v>94</v>
      </c>
      <c r="I83" s="32" t="s">
        <v>94</v>
      </c>
      <c r="J83" s="32" t="s">
        <v>94</v>
      </c>
      <c r="K83" s="32" t="s">
        <v>94</v>
      </c>
      <c r="L83" s="32" t="s">
        <v>94</v>
      </c>
      <c r="M83" s="32" t="s">
        <v>94</v>
      </c>
      <c r="N83" s="32" t="s">
        <v>94</v>
      </c>
      <c r="O83" s="32" t="s">
        <v>94</v>
      </c>
      <c r="P83" s="32" t="s">
        <v>94</v>
      </c>
      <c r="Q83" s="32" t="s">
        <v>94</v>
      </c>
      <c r="R83" s="32" t="s">
        <v>94</v>
      </c>
      <c r="S83" s="32" t="s">
        <v>94</v>
      </c>
      <c r="T83" s="32" t="s">
        <v>94</v>
      </c>
      <c r="U83" s="32" t="s">
        <v>94</v>
      </c>
      <c r="V83" s="32" t="s">
        <v>94</v>
      </c>
      <c r="W83" s="32" t="s">
        <v>94</v>
      </c>
      <c r="X83" s="32" t="s">
        <v>94</v>
      </c>
      <c r="Y83" s="32" t="s">
        <v>94</v>
      </c>
      <c r="Z83" s="32" t="s">
        <v>94</v>
      </c>
      <c r="AA83" s="32" t="s">
        <v>94</v>
      </c>
      <c r="AB83" s="32" t="s">
        <v>94</v>
      </c>
      <c r="AC83" s="32">
        <v>0.19600000000000001</v>
      </c>
      <c r="AD83" s="32">
        <v>1.39</v>
      </c>
      <c r="AE83" s="32" t="s">
        <v>94</v>
      </c>
      <c r="AF83" s="32" t="s">
        <v>94</v>
      </c>
      <c r="AG83" s="32" t="s">
        <v>94</v>
      </c>
      <c r="AH83" s="32">
        <v>2.4E-2</v>
      </c>
      <c r="AI83" s="32" t="s">
        <v>94</v>
      </c>
      <c r="AJ83" s="32">
        <v>0.34499999999999997</v>
      </c>
      <c r="AK83">
        <v>40</v>
      </c>
      <c r="AL83" s="30">
        <v>0</v>
      </c>
      <c r="AM83" s="30">
        <v>100</v>
      </c>
      <c r="AN83" s="4">
        <v>1.954</v>
      </c>
    </row>
    <row r="84" spans="1:40">
      <c r="A84" t="s">
        <v>207</v>
      </c>
      <c r="B84" t="s">
        <v>88</v>
      </c>
      <c r="C84" t="s">
        <v>106</v>
      </c>
      <c r="D84" t="s">
        <v>113</v>
      </c>
      <c r="E84" t="s">
        <v>101</v>
      </c>
      <c r="F84" t="s">
        <v>93</v>
      </c>
      <c r="G84" s="32" t="s">
        <v>94</v>
      </c>
      <c r="H84" s="32" t="s">
        <v>94</v>
      </c>
      <c r="I84" s="32" t="s">
        <v>94</v>
      </c>
      <c r="J84" s="32" t="s">
        <v>94</v>
      </c>
      <c r="K84" s="32" t="s">
        <v>94</v>
      </c>
      <c r="L84" s="32" t="s">
        <v>94</v>
      </c>
      <c r="M84" s="32" t="s">
        <v>94</v>
      </c>
      <c r="N84" s="32" t="s">
        <v>94</v>
      </c>
      <c r="O84" s="32" t="s">
        <v>94</v>
      </c>
      <c r="P84" s="32" t="s">
        <v>94</v>
      </c>
      <c r="Q84" s="32" t="s">
        <v>94</v>
      </c>
      <c r="R84" s="32" t="s">
        <v>94</v>
      </c>
      <c r="S84" s="32" t="s">
        <v>94</v>
      </c>
      <c r="T84" s="32" t="s">
        <v>94</v>
      </c>
      <c r="U84" s="32" t="s">
        <v>94</v>
      </c>
      <c r="V84" s="32" t="s">
        <v>94</v>
      </c>
      <c r="W84" s="32" t="s">
        <v>94</v>
      </c>
      <c r="X84" s="32" t="s">
        <v>94</v>
      </c>
      <c r="Y84" s="32" t="s">
        <v>94</v>
      </c>
      <c r="Z84" s="32" t="s">
        <v>94</v>
      </c>
      <c r="AA84" s="32" t="s">
        <v>94</v>
      </c>
      <c r="AB84" s="32" t="s">
        <v>94</v>
      </c>
      <c r="AC84" s="32" t="s">
        <v>99</v>
      </c>
      <c r="AD84" s="32" t="s">
        <v>99</v>
      </c>
      <c r="AE84" s="32" t="s">
        <v>94</v>
      </c>
      <c r="AF84" s="32" t="s">
        <v>94</v>
      </c>
      <c r="AG84" s="32" t="s">
        <v>14</v>
      </c>
      <c r="AH84" s="32" t="s">
        <v>99</v>
      </c>
      <c r="AI84" s="32" t="s">
        <v>14</v>
      </c>
      <c r="AJ84" s="32" t="s">
        <v>14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A85" t="s">
        <v>207</v>
      </c>
      <c r="B85" t="s">
        <v>88</v>
      </c>
      <c r="C85" t="s">
        <v>89</v>
      </c>
      <c r="D85" t="s">
        <v>118</v>
      </c>
      <c r="E85" t="s">
        <v>91</v>
      </c>
      <c r="F85" t="s">
        <v>92</v>
      </c>
      <c r="G85" s="32" t="s">
        <v>94</v>
      </c>
      <c r="H85" s="32" t="s">
        <v>94</v>
      </c>
      <c r="I85" s="32" t="s">
        <v>94</v>
      </c>
      <c r="J85" s="32" t="s">
        <v>94</v>
      </c>
      <c r="K85" s="32" t="s">
        <v>94</v>
      </c>
      <c r="L85" s="32" t="s">
        <v>94</v>
      </c>
      <c r="M85" s="32" t="s">
        <v>94</v>
      </c>
      <c r="N85" s="32" t="s">
        <v>94</v>
      </c>
      <c r="O85" s="32" t="s">
        <v>94</v>
      </c>
      <c r="P85" s="32" t="s">
        <v>94</v>
      </c>
      <c r="Q85" s="32" t="s">
        <v>94</v>
      </c>
      <c r="R85" s="32" t="s">
        <v>94</v>
      </c>
      <c r="S85" s="32" t="s">
        <v>94</v>
      </c>
      <c r="T85" s="32" t="s">
        <v>94</v>
      </c>
      <c r="U85" s="32" t="s">
        <v>94</v>
      </c>
      <c r="V85" s="32" t="s">
        <v>94</v>
      </c>
      <c r="W85" s="32" t="s">
        <v>94</v>
      </c>
      <c r="X85" s="32" t="s">
        <v>94</v>
      </c>
      <c r="Y85" s="32" t="s">
        <v>94</v>
      </c>
      <c r="Z85" s="32">
        <v>0.9</v>
      </c>
      <c r="AA85" s="32">
        <v>1</v>
      </c>
      <c r="AB85" s="32" t="s">
        <v>94</v>
      </c>
      <c r="AC85" s="32" t="s">
        <v>94</v>
      </c>
      <c r="AD85" s="32" t="s">
        <v>94</v>
      </c>
      <c r="AE85" s="32" t="s">
        <v>94</v>
      </c>
      <c r="AF85" s="32" t="s">
        <v>94</v>
      </c>
      <c r="AG85" s="32" t="s">
        <v>94</v>
      </c>
      <c r="AH85" s="32" t="s">
        <v>94</v>
      </c>
      <c r="AI85" s="32" t="s">
        <v>94</v>
      </c>
      <c r="AJ85" s="32" t="s">
        <v>94</v>
      </c>
      <c r="AK85">
        <v>41</v>
      </c>
      <c r="AL85" s="30">
        <v>0</v>
      </c>
      <c r="AM85" s="30">
        <v>100</v>
      </c>
      <c r="AN85" s="4">
        <v>1.9</v>
      </c>
    </row>
    <row r="86" spans="1:40">
      <c r="A86" t="s">
        <v>207</v>
      </c>
      <c r="B86" t="s">
        <v>88</v>
      </c>
      <c r="C86" t="s">
        <v>89</v>
      </c>
      <c r="D86" t="s">
        <v>118</v>
      </c>
      <c r="E86" t="s">
        <v>91</v>
      </c>
      <c r="F86" t="s">
        <v>93</v>
      </c>
      <c r="G86" s="32" t="s">
        <v>94</v>
      </c>
      <c r="H86" s="32" t="s">
        <v>94</v>
      </c>
      <c r="I86" s="32" t="s">
        <v>94</v>
      </c>
      <c r="J86" s="32" t="s">
        <v>94</v>
      </c>
      <c r="K86" s="32" t="s">
        <v>94</v>
      </c>
      <c r="L86" s="32" t="s">
        <v>94</v>
      </c>
      <c r="M86" s="32" t="s">
        <v>94</v>
      </c>
      <c r="N86" s="32" t="s">
        <v>94</v>
      </c>
      <c r="O86" s="32" t="s">
        <v>94</v>
      </c>
      <c r="P86" s="32" t="s">
        <v>94</v>
      </c>
      <c r="Q86" s="32" t="s">
        <v>94</v>
      </c>
      <c r="R86" s="32" t="s">
        <v>94</v>
      </c>
      <c r="S86" s="32" t="s">
        <v>94</v>
      </c>
      <c r="T86" s="32" t="s">
        <v>94</v>
      </c>
      <c r="U86" s="32" t="s">
        <v>94</v>
      </c>
      <c r="V86" s="32" t="s">
        <v>94</v>
      </c>
      <c r="W86" s="32" t="s">
        <v>94</v>
      </c>
      <c r="X86" s="32" t="s">
        <v>94</v>
      </c>
      <c r="Y86" s="32" t="s">
        <v>94</v>
      </c>
      <c r="Z86" s="32" t="s">
        <v>99</v>
      </c>
      <c r="AA86" s="32" t="s">
        <v>99</v>
      </c>
      <c r="AB86" s="32" t="s">
        <v>94</v>
      </c>
      <c r="AC86" s="32" t="s">
        <v>94</v>
      </c>
      <c r="AD86" s="32" t="s">
        <v>94</v>
      </c>
      <c r="AE86" s="32" t="s">
        <v>94</v>
      </c>
      <c r="AF86" s="32" t="s">
        <v>94</v>
      </c>
      <c r="AG86" s="32" t="s">
        <v>94</v>
      </c>
      <c r="AH86" s="32" t="s">
        <v>94</v>
      </c>
      <c r="AI86" s="32" t="s">
        <v>94</v>
      </c>
      <c r="AJ86" s="32" t="s">
        <v>94</v>
      </c>
      <c r="AK86">
        <v>41</v>
      </c>
      <c r="AL86" s="30" t="s">
        <v>94</v>
      </c>
      <c r="AM86" s="30" t="s">
        <v>94</v>
      </c>
      <c r="AN86" s="4" t="s">
        <v>94</v>
      </c>
    </row>
    <row r="87" spans="1:40">
      <c r="A87" t="s">
        <v>207</v>
      </c>
      <c r="B87" t="s">
        <v>88</v>
      </c>
      <c r="C87" t="s">
        <v>89</v>
      </c>
      <c r="D87" t="s">
        <v>90</v>
      </c>
      <c r="E87" t="s">
        <v>122</v>
      </c>
      <c r="F87" t="s">
        <v>92</v>
      </c>
      <c r="G87" s="32" t="s">
        <v>94</v>
      </c>
      <c r="H87" s="32" t="s">
        <v>94</v>
      </c>
      <c r="I87" s="32" t="s">
        <v>94</v>
      </c>
      <c r="J87" s="32" t="s">
        <v>94</v>
      </c>
      <c r="K87" s="32" t="s">
        <v>94</v>
      </c>
      <c r="L87" s="32" t="s">
        <v>94</v>
      </c>
      <c r="M87" s="32" t="s">
        <v>94</v>
      </c>
      <c r="N87" s="32" t="s">
        <v>94</v>
      </c>
      <c r="O87" s="32" t="s">
        <v>94</v>
      </c>
      <c r="P87" s="32" t="s">
        <v>94</v>
      </c>
      <c r="Q87" s="32" t="s">
        <v>94</v>
      </c>
      <c r="R87" s="32" t="s">
        <v>94</v>
      </c>
      <c r="S87" s="32" t="s">
        <v>94</v>
      </c>
      <c r="T87" s="32" t="s">
        <v>94</v>
      </c>
      <c r="U87" s="32" t="s">
        <v>94</v>
      </c>
      <c r="V87" s="32" t="s">
        <v>94</v>
      </c>
      <c r="W87" s="32" t="s">
        <v>94</v>
      </c>
      <c r="X87" s="32" t="s">
        <v>94</v>
      </c>
      <c r="Y87" s="32" t="s">
        <v>94</v>
      </c>
      <c r="Z87" s="32" t="s">
        <v>94</v>
      </c>
      <c r="AA87" s="32" t="s">
        <v>94</v>
      </c>
      <c r="AB87" s="32" t="s">
        <v>94</v>
      </c>
      <c r="AC87" s="32" t="s">
        <v>94</v>
      </c>
      <c r="AD87" s="32" t="s">
        <v>94</v>
      </c>
      <c r="AE87" s="32">
        <v>0.215</v>
      </c>
      <c r="AF87" s="32">
        <v>1.639</v>
      </c>
      <c r="AG87" s="32" t="s">
        <v>94</v>
      </c>
      <c r="AH87" s="32" t="s">
        <v>94</v>
      </c>
      <c r="AI87" s="32" t="s">
        <v>94</v>
      </c>
      <c r="AJ87" s="32" t="s">
        <v>94</v>
      </c>
      <c r="AK87">
        <v>42</v>
      </c>
      <c r="AL87" s="30">
        <v>0</v>
      </c>
      <c r="AM87" s="30">
        <v>100</v>
      </c>
      <c r="AN87" s="4">
        <v>1.8540000000000001</v>
      </c>
    </row>
    <row r="88" spans="1:40">
      <c r="A88" t="s">
        <v>207</v>
      </c>
      <c r="B88" t="s">
        <v>88</v>
      </c>
      <c r="C88" t="s">
        <v>89</v>
      </c>
      <c r="D88" t="s">
        <v>90</v>
      </c>
      <c r="E88" t="s">
        <v>122</v>
      </c>
      <c r="F88" t="s">
        <v>93</v>
      </c>
      <c r="G88" s="32" t="s">
        <v>94</v>
      </c>
      <c r="H88" s="32" t="s">
        <v>94</v>
      </c>
      <c r="I88" s="32" t="s">
        <v>94</v>
      </c>
      <c r="J88" s="32" t="s">
        <v>94</v>
      </c>
      <c r="K88" s="32" t="s">
        <v>94</v>
      </c>
      <c r="L88" s="32" t="s">
        <v>94</v>
      </c>
      <c r="M88" s="32" t="s">
        <v>94</v>
      </c>
      <c r="N88" s="32" t="s">
        <v>94</v>
      </c>
      <c r="O88" s="32" t="s">
        <v>94</v>
      </c>
      <c r="P88" s="32" t="s">
        <v>94</v>
      </c>
      <c r="Q88" s="32" t="s">
        <v>94</v>
      </c>
      <c r="R88" s="32" t="s">
        <v>94</v>
      </c>
      <c r="S88" s="32" t="s">
        <v>94</v>
      </c>
      <c r="T88" s="32" t="s">
        <v>94</v>
      </c>
      <c r="U88" s="32" t="s">
        <v>94</v>
      </c>
      <c r="V88" s="32" t="s">
        <v>94</v>
      </c>
      <c r="W88" s="32" t="s">
        <v>94</v>
      </c>
      <c r="X88" s="32" t="s">
        <v>94</v>
      </c>
      <c r="Y88" s="32" t="s">
        <v>94</v>
      </c>
      <c r="Z88" s="32" t="s">
        <v>94</v>
      </c>
      <c r="AA88" s="32" t="s">
        <v>94</v>
      </c>
      <c r="AB88" s="32" t="s">
        <v>94</v>
      </c>
      <c r="AC88" s="32" t="s">
        <v>94</v>
      </c>
      <c r="AD88" s="32" t="s">
        <v>94</v>
      </c>
      <c r="AE88" s="32" t="s">
        <v>99</v>
      </c>
      <c r="AF88" s="32" t="s">
        <v>99</v>
      </c>
      <c r="AG88" s="32" t="s">
        <v>94</v>
      </c>
      <c r="AH88" s="32" t="s">
        <v>94</v>
      </c>
      <c r="AI88" s="32" t="s">
        <v>94</v>
      </c>
      <c r="AJ88" s="32" t="s">
        <v>94</v>
      </c>
      <c r="AK88">
        <v>42</v>
      </c>
      <c r="AL88" s="30" t="s">
        <v>94</v>
      </c>
      <c r="AM88" s="30" t="s">
        <v>94</v>
      </c>
      <c r="AN88" s="4" t="s">
        <v>94</v>
      </c>
    </row>
    <row r="89" spans="1:40">
      <c r="A89" t="s">
        <v>207</v>
      </c>
      <c r="B89" t="s">
        <v>88</v>
      </c>
      <c r="C89" t="s">
        <v>89</v>
      </c>
      <c r="D89" t="s">
        <v>112</v>
      </c>
      <c r="E89" t="s">
        <v>104</v>
      </c>
      <c r="F89" t="s">
        <v>92</v>
      </c>
      <c r="G89" s="32" t="s">
        <v>94</v>
      </c>
      <c r="H89" s="32" t="s">
        <v>94</v>
      </c>
      <c r="I89" s="32" t="s">
        <v>94</v>
      </c>
      <c r="J89" s="32" t="s">
        <v>94</v>
      </c>
      <c r="K89" s="32" t="s">
        <v>94</v>
      </c>
      <c r="L89" s="32" t="s">
        <v>94</v>
      </c>
      <c r="M89" s="32" t="s">
        <v>94</v>
      </c>
      <c r="N89" s="32">
        <v>0.2</v>
      </c>
      <c r="O89" s="32">
        <v>0.1</v>
      </c>
      <c r="P89" s="32">
        <v>0.1</v>
      </c>
      <c r="Q89" s="32" t="s">
        <v>94</v>
      </c>
      <c r="R89" s="32">
        <v>4.7E-2</v>
      </c>
      <c r="S89" s="32">
        <v>0.3</v>
      </c>
      <c r="T89" s="32">
        <v>0.32900000000000001</v>
      </c>
      <c r="U89" s="32" t="s">
        <v>94</v>
      </c>
      <c r="V89" s="32">
        <v>4.1000000000000002E-2</v>
      </c>
      <c r="W89" s="32">
        <v>0.14399999999999999</v>
      </c>
      <c r="X89" s="32" t="s">
        <v>94</v>
      </c>
      <c r="Y89" s="32">
        <v>0.1</v>
      </c>
      <c r="Z89" s="32" t="s">
        <v>94</v>
      </c>
      <c r="AA89" s="32" t="s">
        <v>94</v>
      </c>
      <c r="AB89" s="32" t="s">
        <v>94</v>
      </c>
      <c r="AC89" s="32" t="s">
        <v>94</v>
      </c>
      <c r="AD89" s="32" t="s">
        <v>94</v>
      </c>
      <c r="AE89" s="32">
        <v>0.36299999999999999</v>
      </c>
      <c r="AF89" s="32" t="s">
        <v>94</v>
      </c>
      <c r="AG89" s="32" t="s">
        <v>94</v>
      </c>
      <c r="AH89" s="32" t="s">
        <v>94</v>
      </c>
      <c r="AI89" s="32" t="s">
        <v>94</v>
      </c>
      <c r="AJ89" s="32">
        <v>6.0999999999999999E-2</v>
      </c>
      <c r="AK89">
        <v>43</v>
      </c>
      <c r="AL89" s="30">
        <v>0</v>
      </c>
      <c r="AM89" s="30">
        <v>100</v>
      </c>
      <c r="AN89" s="4">
        <v>1.7849999999999999</v>
      </c>
    </row>
    <row r="90" spans="1:40">
      <c r="A90" t="s">
        <v>207</v>
      </c>
      <c r="B90" t="s">
        <v>88</v>
      </c>
      <c r="C90" t="s">
        <v>89</v>
      </c>
      <c r="D90" t="s">
        <v>112</v>
      </c>
      <c r="E90" t="s">
        <v>104</v>
      </c>
      <c r="F90" t="s">
        <v>93</v>
      </c>
      <c r="G90" s="32" t="s">
        <v>94</v>
      </c>
      <c r="H90" s="32" t="s">
        <v>94</v>
      </c>
      <c r="I90" s="32" t="s">
        <v>94</v>
      </c>
      <c r="J90" s="32" t="s">
        <v>94</v>
      </c>
      <c r="K90" s="32" t="s">
        <v>94</v>
      </c>
      <c r="L90" s="32" t="s">
        <v>94</v>
      </c>
      <c r="M90" s="32" t="s">
        <v>94</v>
      </c>
      <c r="N90" s="32" t="s">
        <v>99</v>
      </c>
      <c r="O90" s="32" t="s">
        <v>99</v>
      </c>
      <c r="P90" s="32" t="s">
        <v>99</v>
      </c>
      <c r="Q90" s="32" t="s">
        <v>94</v>
      </c>
      <c r="R90" s="32" t="s">
        <v>99</v>
      </c>
      <c r="S90" s="32" t="s">
        <v>99</v>
      </c>
      <c r="T90" s="32" t="s">
        <v>99</v>
      </c>
      <c r="U90" s="32" t="s">
        <v>94</v>
      </c>
      <c r="V90" s="32" t="s">
        <v>99</v>
      </c>
      <c r="W90" s="32" t="s">
        <v>99</v>
      </c>
      <c r="X90" s="32" t="s">
        <v>94</v>
      </c>
      <c r="Y90" s="32" t="s">
        <v>99</v>
      </c>
      <c r="Z90" s="32" t="s">
        <v>94</v>
      </c>
      <c r="AA90" s="32" t="s">
        <v>94</v>
      </c>
      <c r="AB90" s="32" t="s">
        <v>94</v>
      </c>
      <c r="AC90" s="32" t="s">
        <v>94</v>
      </c>
      <c r="AD90" s="32" t="s">
        <v>94</v>
      </c>
      <c r="AE90" s="32" t="s">
        <v>99</v>
      </c>
      <c r="AF90" s="32" t="s">
        <v>94</v>
      </c>
      <c r="AG90" s="32" t="s">
        <v>94</v>
      </c>
      <c r="AH90" s="32" t="s">
        <v>94</v>
      </c>
      <c r="AI90" s="32" t="s">
        <v>94</v>
      </c>
      <c r="AJ90" s="32" t="s">
        <v>99</v>
      </c>
      <c r="AK90">
        <v>43</v>
      </c>
      <c r="AL90" s="30" t="s">
        <v>94</v>
      </c>
      <c r="AM90" s="30" t="s">
        <v>94</v>
      </c>
      <c r="AN90" s="4" t="s">
        <v>94</v>
      </c>
    </row>
    <row r="91" spans="1:40">
      <c r="A91" t="s">
        <v>207</v>
      </c>
      <c r="B91" t="s">
        <v>88</v>
      </c>
      <c r="C91" t="s">
        <v>89</v>
      </c>
      <c r="D91" t="s">
        <v>126</v>
      </c>
      <c r="E91" t="s">
        <v>96</v>
      </c>
      <c r="F91" t="s">
        <v>92</v>
      </c>
      <c r="G91" s="32" t="s">
        <v>94</v>
      </c>
      <c r="H91" s="32" t="s">
        <v>94</v>
      </c>
      <c r="I91" s="32" t="s">
        <v>94</v>
      </c>
      <c r="J91" s="32" t="s">
        <v>94</v>
      </c>
      <c r="K91" s="32" t="s">
        <v>94</v>
      </c>
      <c r="L91" s="32" t="s">
        <v>94</v>
      </c>
      <c r="M91" s="32" t="s">
        <v>94</v>
      </c>
      <c r="N91" s="32" t="s">
        <v>94</v>
      </c>
      <c r="O91" s="32" t="s">
        <v>94</v>
      </c>
      <c r="P91" s="32" t="s">
        <v>94</v>
      </c>
      <c r="Q91" s="32" t="s">
        <v>94</v>
      </c>
      <c r="R91" s="32" t="s">
        <v>94</v>
      </c>
      <c r="S91" s="32" t="s">
        <v>94</v>
      </c>
      <c r="T91" s="32" t="s">
        <v>94</v>
      </c>
      <c r="U91" s="32" t="s">
        <v>94</v>
      </c>
      <c r="V91" s="32" t="s">
        <v>94</v>
      </c>
      <c r="W91" s="32" t="s">
        <v>94</v>
      </c>
      <c r="X91" s="32" t="s">
        <v>94</v>
      </c>
      <c r="Y91" s="32" t="s">
        <v>94</v>
      </c>
      <c r="Z91" s="32" t="s">
        <v>94</v>
      </c>
      <c r="AA91" s="32" t="s">
        <v>94</v>
      </c>
      <c r="AB91" s="32" t="s">
        <v>94</v>
      </c>
      <c r="AC91" s="32" t="s">
        <v>94</v>
      </c>
      <c r="AD91" s="32" t="s">
        <v>94</v>
      </c>
      <c r="AE91" s="32" t="s">
        <v>94</v>
      </c>
      <c r="AF91" s="32" t="s">
        <v>94</v>
      </c>
      <c r="AG91" s="32" t="s">
        <v>94</v>
      </c>
      <c r="AH91" s="32" t="s">
        <v>94</v>
      </c>
      <c r="AI91" s="32">
        <v>1.3260000000000001</v>
      </c>
      <c r="AJ91" s="32" t="s">
        <v>94</v>
      </c>
      <c r="AK91">
        <v>44</v>
      </c>
      <c r="AL91" s="30">
        <v>0</v>
      </c>
      <c r="AM91" s="30">
        <v>100</v>
      </c>
      <c r="AN91" s="4">
        <v>1.3260000000000001</v>
      </c>
    </row>
    <row r="92" spans="1:40">
      <c r="A92" t="s">
        <v>207</v>
      </c>
      <c r="B92" t="s">
        <v>88</v>
      </c>
      <c r="C92" t="s">
        <v>89</v>
      </c>
      <c r="D92" t="s">
        <v>126</v>
      </c>
      <c r="E92" t="s">
        <v>96</v>
      </c>
      <c r="F92" t="s">
        <v>93</v>
      </c>
      <c r="G92" s="32" t="s">
        <v>94</v>
      </c>
      <c r="H92" s="32" t="s">
        <v>94</v>
      </c>
      <c r="I92" s="32" t="s">
        <v>94</v>
      </c>
      <c r="J92" s="32" t="s">
        <v>94</v>
      </c>
      <c r="K92" s="32" t="s">
        <v>94</v>
      </c>
      <c r="L92" s="32" t="s">
        <v>94</v>
      </c>
      <c r="M92" s="32" t="s">
        <v>94</v>
      </c>
      <c r="N92" s="32" t="s">
        <v>94</v>
      </c>
      <c r="O92" s="32" t="s">
        <v>94</v>
      </c>
      <c r="P92" s="32" t="s">
        <v>94</v>
      </c>
      <c r="Q92" s="32" t="s">
        <v>94</v>
      </c>
      <c r="R92" s="32" t="s">
        <v>94</v>
      </c>
      <c r="S92" s="32" t="s">
        <v>94</v>
      </c>
      <c r="T92" s="32" t="s">
        <v>94</v>
      </c>
      <c r="U92" s="32" t="s">
        <v>94</v>
      </c>
      <c r="V92" s="32" t="s">
        <v>94</v>
      </c>
      <c r="W92" s="32" t="s">
        <v>94</v>
      </c>
      <c r="X92" s="32" t="s">
        <v>94</v>
      </c>
      <c r="Y92" s="32" t="s">
        <v>94</v>
      </c>
      <c r="Z92" s="32" t="s">
        <v>94</v>
      </c>
      <c r="AA92" s="32" t="s">
        <v>94</v>
      </c>
      <c r="AB92" s="32" t="s">
        <v>94</v>
      </c>
      <c r="AC92" s="32" t="s">
        <v>94</v>
      </c>
      <c r="AD92" s="32" t="s">
        <v>94</v>
      </c>
      <c r="AE92" s="32" t="s">
        <v>94</v>
      </c>
      <c r="AF92" s="32" t="s">
        <v>94</v>
      </c>
      <c r="AG92" s="32" t="s">
        <v>94</v>
      </c>
      <c r="AH92" s="32" t="s">
        <v>94</v>
      </c>
      <c r="AI92" s="32" t="s">
        <v>99</v>
      </c>
      <c r="AJ92" s="32" t="s">
        <v>94</v>
      </c>
      <c r="AK92">
        <v>44</v>
      </c>
      <c r="AL92" s="30" t="s">
        <v>94</v>
      </c>
      <c r="AM92" s="30" t="s">
        <v>94</v>
      </c>
      <c r="AN92" s="4" t="s">
        <v>94</v>
      </c>
    </row>
    <row r="93" spans="1:40">
      <c r="A93" t="s">
        <v>207</v>
      </c>
      <c r="B93" t="s">
        <v>88</v>
      </c>
      <c r="C93" t="s">
        <v>167</v>
      </c>
      <c r="D93" t="s">
        <v>189</v>
      </c>
      <c r="E93" t="s">
        <v>102</v>
      </c>
      <c r="F93" t="s">
        <v>92</v>
      </c>
      <c r="G93" s="32" t="s">
        <v>94</v>
      </c>
      <c r="H93" s="32" t="s">
        <v>94</v>
      </c>
      <c r="I93" s="32" t="s">
        <v>94</v>
      </c>
      <c r="J93" s="32" t="s">
        <v>94</v>
      </c>
      <c r="K93" s="32" t="s">
        <v>94</v>
      </c>
      <c r="L93" s="32" t="s">
        <v>94</v>
      </c>
      <c r="M93" s="32" t="s">
        <v>94</v>
      </c>
      <c r="N93" s="32" t="s">
        <v>94</v>
      </c>
      <c r="O93" s="32" t="s">
        <v>94</v>
      </c>
      <c r="P93" s="32" t="s">
        <v>94</v>
      </c>
      <c r="Q93" s="32" t="s">
        <v>94</v>
      </c>
      <c r="R93" s="32" t="s">
        <v>94</v>
      </c>
      <c r="S93" s="32" t="s">
        <v>94</v>
      </c>
      <c r="T93" s="32" t="s">
        <v>94</v>
      </c>
      <c r="U93" s="32" t="s">
        <v>94</v>
      </c>
      <c r="V93" s="32" t="s">
        <v>94</v>
      </c>
      <c r="W93" s="32" t="s">
        <v>94</v>
      </c>
      <c r="X93" s="32" t="s">
        <v>94</v>
      </c>
      <c r="Y93" s="32" t="s">
        <v>94</v>
      </c>
      <c r="Z93" s="32" t="s">
        <v>94</v>
      </c>
      <c r="AA93" s="32" t="s">
        <v>94</v>
      </c>
      <c r="AB93" s="32" t="s">
        <v>94</v>
      </c>
      <c r="AC93" s="32" t="s">
        <v>94</v>
      </c>
      <c r="AD93" s="32" t="s">
        <v>94</v>
      </c>
      <c r="AE93" s="32">
        <v>0.89200000000000002</v>
      </c>
      <c r="AF93" s="32">
        <v>0.221</v>
      </c>
      <c r="AG93" s="32" t="s">
        <v>94</v>
      </c>
      <c r="AH93" s="32" t="s">
        <v>94</v>
      </c>
      <c r="AI93" s="32" t="s">
        <v>94</v>
      </c>
      <c r="AJ93" s="32" t="s">
        <v>94</v>
      </c>
      <c r="AK93">
        <v>45</v>
      </c>
      <c r="AL93" s="30">
        <v>0</v>
      </c>
      <c r="AM93" s="30">
        <v>100</v>
      </c>
      <c r="AN93" s="4">
        <v>1.113</v>
      </c>
    </row>
    <row r="94" spans="1:40">
      <c r="A94" t="s">
        <v>207</v>
      </c>
      <c r="B94" t="s">
        <v>88</v>
      </c>
      <c r="C94" t="s">
        <v>167</v>
      </c>
      <c r="D94" t="s">
        <v>189</v>
      </c>
      <c r="E94" t="s">
        <v>102</v>
      </c>
      <c r="F94" t="s">
        <v>93</v>
      </c>
      <c r="G94" s="32" t="s">
        <v>94</v>
      </c>
      <c r="H94" s="32" t="s">
        <v>94</v>
      </c>
      <c r="I94" s="32" t="s">
        <v>94</v>
      </c>
      <c r="J94" s="32" t="s">
        <v>94</v>
      </c>
      <c r="K94" s="32" t="s">
        <v>94</v>
      </c>
      <c r="L94" s="32" t="s">
        <v>94</v>
      </c>
      <c r="M94" s="32" t="s">
        <v>94</v>
      </c>
      <c r="N94" s="32" t="s">
        <v>94</v>
      </c>
      <c r="O94" s="32" t="s">
        <v>94</v>
      </c>
      <c r="P94" s="32" t="s">
        <v>94</v>
      </c>
      <c r="Q94" s="32" t="s">
        <v>94</v>
      </c>
      <c r="R94" s="32" t="s">
        <v>94</v>
      </c>
      <c r="S94" s="32" t="s">
        <v>94</v>
      </c>
      <c r="T94" s="32" t="s">
        <v>94</v>
      </c>
      <c r="U94" s="32" t="s">
        <v>94</v>
      </c>
      <c r="V94" s="32" t="s">
        <v>94</v>
      </c>
      <c r="W94" s="32" t="s">
        <v>94</v>
      </c>
      <c r="X94" s="32" t="s">
        <v>94</v>
      </c>
      <c r="Y94" s="32" t="s">
        <v>94</v>
      </c>
      <c r="Z94" s="32" t="s">
        <v>94</v>
      </c>
      <c r="AA94" s="32" t="s">
        <v>94</v>
      </c>
      <c r="AB94" s="32" t="s">
        <v>94</v>
      </c>
      <c r="AC94" s="32" t="s">
        <v>94</v>
      </c>
      <c r="AD94" s="32" t="s">
        <v>94</v>
      </c>
      <c r="AE94" s="32" t="s">
        <v>99</v>
      </c>
      <c r="AF94" s="32" t="s">
        <v>99</v>
      </c>
      <c r="AG94" s="32" t="s">
        <v>94</v>
      </c>
      <c r="AH94" s="32" t="s">
        <v>94</v>
      </c>
      <c r="AI94" s="32" t="s">
        <v>94</v>
      </c>
      <c r="AJ94" s="32" t="s">
        <v>94</v>
      </c>
      <c r="AK94">
        <v>45</v>
      </c>
      <c r="AL94" s="30" t="s">
        <v>94</v>
      </c>
      <c r="AM94" s="30" t="s">
        <v>94</v>
      </c>
      <c r="AN94" s="4" t="s">
        <v>94</v>
      </c>
    </row>
    <row r="95" spans="1:40">
      <c r="A95" t="s">
        <v>207</v>
      </c>
      <c r="B95" t="s">
        <v>88</v>
      </c>
      <c r="C95" t="s">
        <v>89</v>
      </c>
      <c r="D95" t="s">
        <v>118</v>
      </c>
      <c r="E95" t="s">
        <v>102</v>
      </c>
      <c r="F95" t="s">
        <v>92</v>
      </c>
      <c r="G95" s="32" t="s">
        <v>94</v>
      </c>
      <c r="H95" s="32" t="s">
        <v>94</v>
      </c>
      <c r="I95" s="32" t="s">
        <v>94</v>
      </c>
      <c r="J95" s="32" t="s">
        <v>94</v>
      </c>
      <c r="K95" s="32" t="s">
        <v>94</v>
      </c>
      <c r="L95" s="32" t="s">
        <v>94</v>
      </c>
      <c r="M95" s="32" t="s">
        <v>94</v>
      </c>
      <c r="N95" s="32" t="s">
        <v>94</v>
      </c>
      <c r="O95" s="32" t="s">
        <v>94</v>
      </c>
      <c r="P95" s="32">
        <v>0.51800000000000002</v>
      </c>
      <c r="Q95" s="32" t="s">
        <v>94</v>
      </c>
      <c r="R95" s="32">
        <v>0.25</v>
      </c>
      <c r="S95" s="32" t="s">
        <v>94</v>
      </c>
      <c r="T95" s="32" t="s">
        <v>94</v>
      </c>
      <c r="U95" s="32" t="s">
        <v>94</v>
      </c>
      <c r="V95" s="32" t="s">
        <v>94</v>
      </c>
      <c r="W95" s="32">
        <v>0.192</v>
      </c>
      <c r="X95" s="32">
        <v>6.6000000000000003E-2</v>
      </c>
      <c r="Y95" s="32" t="s">
        <v>94</v>
      </c>
      <c r="Z95" s="32" t="s">
        <v>94</v>
      </c>
      <c r="AA95" s="32" t="s">
        <v>94</v>
      </c>
      <c r="AB95" s="32" t="s">
        <v>94</v>
      </c>
      <c r="AC95" s="32" t="s">
        <v>94</v>
      </c>
      <c r="AD95" s="32" t="s">
        <v>94</v>
      </c>
      <c r="AE95" s="32" t="s">
        <v>94</v>
      </c>
      <c r="AF95" s="32" t="s">
        <v>94</v>
      </c>
      <c r="AG95" s="32" t="s">
        <v>94</v>
      </c>
      <c r="AH95" s="32" t="s">
        <v>94</v>
      </c>
      <c r="AI95" s="32" t="s">
        <v>94</v>
      </c>
      <c r="AJ95" s="32" t="s">
        <v>94</v>
      </c>
      <c r="AK95">
        <v>46</v>
      </c>
      <c r="AL95" s="30">
        <v>0</v>
      </c>
      <c r="AM95" s="30">
        <v>100</v>
      </c>
      <c r="AN95" s="4">
        <v>1.026</v>
      </c>
    </row>
    <row r="96" spans="1:40">
      <c r="A96" t="s">
        <v>207</v>
      </c>
      <c r="B96" t="s">
        <v>88</v>
      </c>
      <c r="C96" t="s">
        <v>89</v>
      </c>
      <c r="D96" t="s">
        <v>118</v>
      </c>
      <c r="E96" t="s">
        <v>102</v>
      </c>
      <c r="F96" t="s">
        <v>93</v>
      </c>
      <c r="G96" s="32" t="s">
        <v>94</v>
      </c>
      <c r="H96" s="32" t="s">
        <v>94</v>
      </c>
      <c r="I96" s="32" t="s">
        <v>94</v>
      </c>
      <c r="J96" s="32" t="s">
        <v>94</v>
      </c>
      <c r="K96" s="32" t="s">
        <v>94</v>
      </c>
      <c r="L96" s="32" t="s">
        <v>94</v>
      </c>
      <c r="M96" s="32" t="s">
        <v>94</v>
      </c>
      <c r="N96" s="32" t="s">
        <v>94</v>
      </c>
      <c r="O96" s="32" t="s">
        <v>94</v>
      </c>
      <c r="P96" s="32" t="s">
        <v>99</v>
      </c>
      <c r="Q96" s="32" t="s">
        <v>94</v>
      </c>
      <c r="R96" s="32" t="s">
        <v>99</v>
      </c>
      <c r="S96" s="32" t="s">
        <v>94</v>
      </c>
      <c r="T96" s="32" t="s">
        <v>94</v>
      </c>
      <c r="U96" s="32" t="s">
        <v>94</v>
      </c>
      <c r="V96" s="32" t="s">
        <v>94</v>
      </c>
      <c r="W96" s="32" t="s">
        <v>99</v>
      </c>
      <c r="X96" s="32" t="s">
        <v>99</v>
      </c>
      <c r="Y96" s="32" t="s">
        <v>94</v>
      </c>
      <c r="Z96" s="32" t="s">
        <v>94</v>
      </c>
      <c r="AA96" s="32" t="s">
        <v>94</v>
      </c>
      <c r="AB96" s="32" t="s">
        <v>94</v>
      </c>
      <c r="AC96" s="32" t="s">
        <v>94</v>
      </c>
      <c r="AD96" s="32" t="s">
        <v>94</v>
      </c>
      <c r="AE96" s="32" t="s">
        <v>94</v>
      </c>
      <c r="AF96" s="32" t="s">
        <v>94</v>
      </c>
      <c r="AG96" s="32" t="s">
        <v>94</v>
      </c>
      <c r="AH96" s="32" t="s">
        <v>94</v>
      </c>
      <c r="AI96" s="32" t="s">
        <v>94</v>
      </c>
      <c r="AJ96" s="32" t="s">
        <v>94</v>
      </c>
      <c r="AK96">
        <v>46</v>
      </c>
      <c r="AL96" s="30" t="s">
        <v>94</v>
      </c>
      <c r="AM96" s="30" t="s">
        <v>94</v>
      </c>
      <c r="AN96" s="4" t="s">
        <v>94</v>
      </c>
    </row>
    <row r="97" spans="1:40">
      <c r="A97" t="s">
        <v>207</v>
      </c>
      <c r="B97" t="s">
        <v>88</v>
      </c>
      <c r="C97" t="s">
        <v>106</v>
      </c>
      <c r="D97" t="s">
        <v>110</v>
      </c>
      <c r="E97" t="s">
        <v>101</v>
      </c>
      <c r="F97" t="s">
        <v>92</v>
      </c>
      <c r="G97" s="32" t="s">
        <v>94</v>
      </c>
      <c r="H97" s="32" t="s">
        <v>94</v>
      </c>
      <c r="I97" s="32" t="s">
        <v>94</v>
      </c>
      <c r="J97" s="32" t="s">
        <v>94</v>
      </c>
      <c r="K97" s="32" t="s">
        <v>94</v>
      </c>
      <c r="L97" s="32" t="s">
        <v>94</v>
      </c>
      <c r="M97" s="32" t="s">
        <v>94</v>
      </c>
      <c r="N97" s="32" t="s">
        <v>94</v>
      </c>
      <c r="O97" s="32" t="s">
        <v>94</v>
      </c>
      <c r="P97" s="32" t="s">
        <v>94</v>
      </c>
      <c r="Q97" s="32" t="s">
        <v>94</v>
      </c>
      <c r="R97" s="32">
        <v>7.2999999999999995E-2</v>
      </c>
      <c r="S97" s="32">
        <v>1.4999999999999999E-2</v>
      </c>
      <c r="T97" s="32">
        <v>0.33800000000000002</v>
      </c>
      <c r="U97" s="32">
        <v>1.2E-2</v>
      </c>
      <c r="V97" s="32" t="s">
        <v>94</v>
      </c>
      <c r="W97" s="32" t="s">
        <v>94</v>
      </c>
      <c r="X97" s="32" t="s">
        <v>94</v>
      </c>
      <c r="Y97" s="32" t="s">
        <v>94</v>
      </c>
      <c r="Z97" s="32" t="s">
        <v>94</v>
      </c>
      <c r="AA97" s="32">
        <v>6.0000000000000001E-3</v>
      </c>
      <c r="AB97" s="32" t="s">
        <v>94</v>
      </c>
      <c r="AC97" s="32">
        <v>8.2000000000000003E-2</v>
      </c>
      <c r="AD97" s="32" t="s">
        <v>94</v>
      </c>
      <c r="AE97" s="32">
        <v>1.0999999999999999E-2</v>
      </c>
      <c r="AF97" s="32" t="s">
        <v>94</v>
      </c>
      <c r="AG97" s="32" t="s">
        <v>94</v>
      </c>
      <c r="AH97" s="32" t="s">
        <v>94</v>
      </c>
      <c r="AI97" s="32" t="s">
        <v>94</v>
      </c>
      <c r="AJ97" s="32" t="s">
        <v>94</v>
      </c>
      <c r="AK97">
        <v>47</v>
      </c>
      <c r="AL97" s="30">
        <v>0</v>
      </c>
      <c r="AM97" s="30">
        <v>100</v>
      </c>
      <c r="AN97" s="4">
        <v>0.53700000000000003</v>
      </c>
    </row>
    <row r="98" spans="1:40">
      <c r="A98" t="s">
        <v>207</v>
      </c>
      <c r="B98" t="s">
        <v>88</v>
      </c>
      <c r="C98" t="s">
        <v>106</v>
      </c>
      <c r="D98" t="s">
        <v>110</v>
      </c>
      <c r="E98" t="s">
        <v>101</v>
      </c>
      <c r="F98" t="s">
        <v>93</v>
      </c>
      <c r="G98" s="32" t="s">
        <v>94</v>
      </c>
      <c r="H98" s="32" t="s">
        <v>94</v>
      </c>
      <c r="I98" s="32" t="s">
        <v>94</v>
      </c>
      <c r="J98" s="32" t="s">
        <v>94</v>
      </c>
      <c r="K98" s="32" t="s">
        <v>94</v>
      </c>
      <c r="L98" s="32" t="s">
        <v>94</v>
      </c>
      <c r="M98" s="32" t="s">
        <v>94</v>
      </c>
      <c r="N98" s="32" t="s">
        <v>94</v>
      </c>
      <c r="O98" s="32" t="s">
        <v>94</v>
      </c>
      <c r="P98" s="32" t="s">
        <v>94</v>
      </c>
      <c r="Q98" s="32" t="s">
        <v>94</v>
      </c>
      <c r="R98" s="32" t="s">
        <v>14</v>
      </c>
      <c r="S98" s="32" t="s">
        <v>14</v>
      </c>
      <c r="T98" s="32" t="s">
        <v>14</v>
      </c>
      <c r="U98" s="32" t="s">
        <v>99</v>
      </c>
      <c r="V98" s="32" t="s">
        <v>94</v>
      </c>
      <c r="W98" s="32" t="s">
        <v>14</v>
      </c>
      <c r="X98" s="32" t="s">
        <v>94</v>
      </c>
      <c r="Y98" s="32" t="s">
        <v>94</v>
      </c>
      <c r="Z98" s="32" t="s">
        <v>94</v>
      </c>
      <c r="AA98" s="32" t="s">
        <v>99</v>
      </c>
      <c r="AB98" s="32" t="s">
        <v>94</v>
      </c>
      <c r="AC98" s="32" t="s">
        <v>14</v>
      </c>
      <c r="AD98" s="32" t="s">
        <v>94</v>
      </c>
      <c r="AE98" s="32" t="s">
        <v>14</v>
      </c>
      <c r="AF98" s="32" t="s">
        <v>94</v>
      </c>
      <c r="AG98" s="32" t="s">
        <v>94</v>
      </c>
      <c r="AH98" s="32" t="s">
        <v>94</v>
      </c>
      <c r="AI98" s="32" t="s">
        <v>94</v>
      </c>
      <c r="AJ98" s="32" t="s">
        <v>94</v>
      </c>
      <c r="AK98">
        <v>47</v>
      </c>
      <c r="AL98" s="30" t="s">
        <v>94</v>
      </c>
      <c r="AM98" s="30" t="s">
        <v>94</v>
      </c>
      <c r="AN98" s="4" t="s">
        <v>94</v>
      </c>
    </row>
    <row r="99" spans="1:40">
      <c r="A99" t="s">
        <v>207</v>
      </c>
      <c r="B99" t="s">
        <v>88</v>
      </c>
      <c r="C99" t="s">
        <v>89</v>
      </c>
      <c r="D99" t="s">
        <v>112</v>
      </c>
      <c r="E99" t="s">
        <v>98</v>
      </c>
      <c r="F99" t="s">
        <v>92</v>
      </c>
      <c r="G99" s="32" t="s">
        <v>94</v>
      </c>
      <c r="H99" s="32" t="s">
        <v>94</v>
      </c>
      <c r="I99" s="32" t="s">
        <v>94</v>
      </c>
      <c r="J99" s="32" t="s">
        <v>94</v>
      </c>
      <c r="K99" s="32" t="s">
        <v>94</v>
      </c>
      <c r="L99" s="32" t="s">
        <v>94</v>
      </c>
      <c r="M99" s="32" t="s">
        <v>94</v>
      </c>
      <c r="N99" s="32" t="s">
        <v>94</v>
      </c>
      <c r="O99" s="32" t="s">
        <v>94</v>
      </c>
      <c r="P99" s="32" t="s">
        <v>94</v>
      </c>
      <c r="Q99" s="32" t="s">
        <v>94</v>
      </c>
      <c r="R99" s="32" t="s">
        <v>94</v>
      </c>
      <c r="S99" s="32" t="s">
        <v>94</v>
      </c>
      <c r="T99" s="32" t="s">
        <v>94</v>
      </c>
      <c r="U99" s="32" t="s">
        <v>94</v>
      </c>
      <c r="V99" s="32" t="s">
        <v>94</v>
      </c>
      <c r="W99" s="32" t="s">
        <v>94</v>
      </c>
      <c r="X99" s="32" t="s">
        <v>94</v>
      </c>
      <c r="Y99" s="32" t="s">
        <v>94</v>
      </c>
      <c r="Z99" s="32" t="s">
        <v>94</v>
      </c>
      <c r="AA99" s="32" t="s">
        <v>94</v>
      </c>
      <c r="AB99" s="32" t="s">
        <v>94</v>
      </c>
      <c r="AC99" s="32" t="s">
        <v>94</v>
      </c>
      <c r="AD99" s="32" t="s">
        <v>94</v>
      </c>
      <c r="AE99" s="32" t="s">
        <v>94</v>
      </c>
      <c r="AF99" s="32" t="s">
        <v>94</v>
      </c>
      <c r="AG99" s="32" t="s">
        <v>94</v>
      </c>
      <c r="AH99" s="32" t="s">
        <v>94</v>
      </c>
      <c r="AI99" s="32" t="s">
        <v>94</v>
      </c>
      <c r="AJ99" s="32">
        <v>0.48599999999999999</v>
      </c>
      <c r="AK99">
        <v>48</v>
      </c>
      <c r="AL99" s="30">
        <v>0</v>
      </c>
      <c r="AM99" s="30">
        <v>100</v>
      </c>
      <c r="AN99" s="4">
        <v>0.48599999999999999</v>
      </c>
    </row>
    <row r="100" spans="1:40">
      <c r="A100" t="s">
        <v>207</v>
      </c>
      <c r="B100" t="s">
        <v>88</v>
      </c>
      <c r="C100" t="s">
        <v>89</v>
      </c>
      <c r="D100" t="s">
        <v>112</v>
      </c>
      <c r="E100" t="s">
        <v>98</v>
      </c>
      <c r="F100" t="s">
        <v>93</v>
      </c>
      <c r="G100" s="32" t="s">
        <v>94</v>
      </c>
      <c r="H100" s="32" t="s">
        <v>94</v>
      </c>
      <c r="I100" s="32" t="s">
        <v>94</v>
      </c>
      <c r="J100" s="32" t="s">
        <v>94</v>
      </c>
      <c r="K100" s="32" t="s">
        <v>94</v>
      </c>
      <c r="L100" s="32" t="s">
        <v>94</v>
      </c>
      <c r="M100" s="32" t="s">
        <v>94</v>
      </c>
      <c r="N100" s="32" t="s">
        <v>94</v>
      </c>
      <c r="O100" s="32" t="s">
        <v>94</v>
      </c>
      <c r="P100" s="32" t="s">
        <v>94</v>
      </c>
      <c r="Q100" s="32" t="s">
        <v>94</v>
      </c>
      <c r="R100" s="32" t="s">
        <v>94</v>
      </c>
      <c r="S100" s="32" t="s">
        <v>94</v>
      </c>
      <c r="T100" s="32" t="s">
        <v>94</v>
      </c>
      <c r="U100" s="32" t="s">
        <v>94</v>
      </c>
      <c r="V100" s="32" t="s">
        <v>94</v>
      </c>
      <c r="W100" s="32" t="s">
        <v>94</v>
      </c>
      <c r="X100" s="32" t="s">
        <v>94</v>
      </c>
      <c r="Y100" s="32" t="s">
        <v>94</v>
      </c>
      <c r="Z100" s="32" t="s">
        <v>94</v>
      </c>
      <c r="AA100" s="32" t="s">
        <v>94</v>
      </c>
      <c r="AB100" s="32" t="s">
        <v>94</v>
      </c>
      <c r="AC100" s="32" t="s">
        <v>94</v>
      </c>
      <c r="AD100" s="32" t="s">
        <v>94</v>
      </c>
      <c r="AE100" s="32" t="s">
        <v>94</v>
      </c>
      <c r="AF100" s="32" t="s">
        <v>94</v>
      </c>
      <c r="AG100" s="32" t="s">
        <v>94</v>
      </c>
      <c r="AH100" s="32" t="s">
        <v>94</v>
      </c>
      <c r="AI100" s="32" t="s">
        <v>94</v>
      </c>
      <c r="AJ100" s="32" t="s">
        <v>99</v>
      </c>
      <c r="AK100">
        <v>48</v>
      </c>
      <c r="AL100" s="30" t="s">
        <v>94</v>
      </c>
      <c r="AM100" s="30" t="s">
        <v>94</v>
      </c>
      <c r="AN100" s="4" t="s">
        <v>94</v>
      </c>
    </row>
    <row r="101" spans="1:40">
      <c r="A101" t="s">
        <v>207</v>
      </c>
      <c r="B101" t="s">
        <v>88</v>
      </c>
      <c r="C101" t="s">
        <v>106</v>
      </c>
      <c r="D101" t="s">
        <v>110</v>
      </c>
      <c r="E101" t="s">
        <v>104</v>
      </c>
      <c r="F101" t="s">
        <v>92</v>
      </c>
      <c r="G101" s="32" t="s">
        <v>94</v>
      </c>
      <c r="H101" s="32" t="s">
        <v>94</v>
      </c>
      <c r="I101" s="32" t="s">
        <v>94</v>
      </c>
      <c r="J101" s="32" t="s">
        <v>94</v>
      </c>
      <c r="K101" s="32" t="s">
        <v>94</v>
      </c>
      <c r="L101" s="32" t="s">
        <v>94</v>
      </c>
      <c r="M101" s="32" t="s">
        <v>94</v>
      </c>
      <c r="N101" s="32" t="s">
        <v>94</v>
      </c>
      <c r="O101" s="32" t="s">
        <v>94</v>
      </c>
      <c r="P101" s="32" t="s">
        <v>94</v>
      </c>
      <c r="Q101" s="32">
        <v>0.04</v>
      </c>
      <c r="R101" s="32">
        <v>2.5000000000000001E-2</v>
      </c>
      <c r="S101" s="32">
        <v>0.14099999999999999</v>
      </c>
      <c r="T101" s="32">
        <v>2E-3</v>
      </c>
      <c r="U101" s="32" t="s">
        <v>94</v>
      </c>
      <c r="V101" s="32" t="s">
        <v>94</v>
      </c>
      <c r="W101" s="32" t="s">
        <v>94</v>
      </c>
      <c r="X101" s="32" t="s">
        <v>94</v>
      </c>
      <c r="Y101" s="32" t="s">
        <v>94</v>
      </c>
      <c r="Z101" s="32" t="s">
        <v>94</v>
      </c>
      <c r="AA101" s="32" t="s">
        <v>94</v>
      </c>
      <c r="AB101" s="32">
        <v>6.0000000000000001E-3</v>
      </c>
      <c r="AC101" s="32" t="s">
        <v>94</v>
      </c>
      <c r="AD101" s="32" t="s">
        <v>94</v>
      </c>
      <c r="AE101" s="32">
        <v>8.2000000000000003E-2</v>
      </c>
      <c r="AF101" s="32" t="s">
        <v>94</v>
      </c>
      <c r="AG101" s="32" t="s">
        <v>94</v>
      </c>
      <c r="AH101" s="32" t="s">
        <v>94</v>
      </c>
      <c r="AI101" s="32" t="s">
        <v>94</v>
      </c>
      <c r="AJ101" s="32" t="s">
        <v>94</v>
      </c>
      <c r="AK101">
        <v>49</v>
      </c>
      <c r="AL101" s="30">
        <v>0</v>
      </c>
      <c r="AM101" s="30">
        <v>100</v>
      </c>
      <c r="AN101" s="4">
        <v>0.29599999999999999</v>
      </c>
    </row>
    <row r="102" spans="1:40">
      <c r="A102" t="s">
        <v>207</v>
      </c>
      <c r="B102" t="s">
        <v>88</v>
      </c>
      <c r="C102" t="s">
        <v>106</v>
      </c>
      <c r="D102" t="s">
        <v>110</v>
      </c>
      <c r="E102" t="s">
        <v>104</v>
      </c>
      <c r="F102" t="s">
        <v>93</v>
      </c>
      <c r="G102" s="32" t="s">
        <v>94</v>
      </c>
      <c r="H102" s="32" t="s">
        <v>94</v>
      </c>
      <c r="I102" s="32" t="s">
        <v>94</v>
      </c>
      <c r="J102" s="32" t="s">
        <v>94</v>
      </c>
      <c r="K102" s="32" t="s">
        <v>94</v>
      </c>
      <c r="L102" s="32" t="s">
        <v>94</v>
      </c>
      <c r="M102" s="32" t="s">
        <v>94</v>
      </c>
      <c r="N102" s="32" t="s">
        <v>94</v>
      </c>
      <c r="O102" s="32" t="s">
        <v>94</v>
      </c>
      <c r="P102" s="32" t="s">
        <v>94</v>
      </c>
      <c r="Q102" s="32" t="s">
        <v>99</v>
      </c>
      <c r="R102" s="32" t="s">
        <v>14</v>
      </c>
      <c r="S102" s="32" t="s">
        <v>14</v>
      </c>
      <c r="T102" s="32" t="s">
        <v>14</v>
      </c>
      <c r="U102" s="32" t="s">
        <v>94</v>
      </c>
      <c r="V102" s="32" t="s">
        <v>94</v>
      </c>
      <c r="W102" s="32" t="s">
        <v>94</v>
      </c>
      <c r="X102" s="32" t="s">
        <v>94</v>
      </c>
      <c r="Y102" s="32" t="s">
        <v>94</v>
      </c>
      <c r="Z102" s="32" t="s">
        <v>94</v>
      </c>
      <c r="AA102" s="32" t="s">
        <v>94</v>
      </c>
      <c r="AB102" s="32" t="s">
        <v>99</v>
      </c>
      <c r="AC102" s="32" t="s">
        <v>94</v>
      </c>
      <c r="AD102" s="32" t="s">
        <v>94</v>
      </c>
      <c r="AE102" s="32" t="s">
        <v>14</v>
      </c>
      <c r="AF102" s="32" t="s">
        <v>94</v>
      </c>
      <c r="AG102" s="32" t="s">
        <v>94</v>
      </c>
      <c r="AH102" s="32" t="s">
        <v>94</v>
      </c>
      <c r="AI102" s="32" t="s">
        <v>94</v>
      </c>
      <c r="AJ102" s="32" t="s">
        <v>94</v>
      </c>
      <c r="AK102">
        <v>49</v>
      </c>
      <c r="AL102" s="30" t="s">
        <v>94</v>
      </c>
      <c r="AM102" s="30" t="s">
        <v>94</v>
      </c>
      <c r="AN102" s="4" t="s">
        <v>94</v>
      </c>
    </row>
    <row r="103" spans="1:40">
      <c r="A103" t="s">
        <v>207</v>
      </c>
      <c r="B103" t="s">
        <v>88</v>
      </c>
      <c r="C103" t="s">
        <v>106</v>
      </c>
      <c r="D103" t="s">
        <v>110</v>
      </c>
      <c r="E103" t="s">
        <v>102</v>
      </c>
      <c r="F103" t="s">
        <v>92</v>
      </c>
      <c r="G103" s="32" t="s">
        <v>94</v>
      </c>
      <c r="H103" s="32" t="s">
        <v>94</v>
      </c>
      <c r="I103" s="32" t="s">
        <v>94</v>
      </c>
      <c r="J103" s="32" t="s">
        <v>94</v>
      </c>
      <c r="K103" s="32" t="s">
        <v>94</v>
      </c>
      <c r="L103" s="32" t="s">
        <v>94</v>
      </c>
      <c r="M103" s="32" t="s">
        <v>94</v>
      </c>
      <c r="N103" s="32" t="s">
        <v>94</v>
      </c>
      <c r="O103" s="32" t="s">
        <v>94</v>
      </c>
      <c r="P103" s="32" t="s">
        <v>94</v>
      </c>
      <c r="Q103" s="32" t="s">
        <v>94</v>
      </c>
      <c r="R103" s="32" t="s">
        <v>94</v>
      </c>
      <c r="S103" s="32" t="s">
        <v>94</v>
      </c>
      <c r="T103" s="32" t="s">
        <v>94</v>
      </c>
      <c r="U103" s="32" t="s">
        <v>94</v>
      </c>
      <c r="V103" s="32" t="s">
        <v>94</v>
      </c>
      <c r="W103" s="32" t="s">
        <v>94</v>
      </c>
      <c r="X103" s="32" t="s">
        <v>94</v>
      </c>
      <c r="Y103" s="32" t="s">
        <v>94</v>
      </c>
      <c r="Z103" s="32">
        <v>5.5E-2</v>
      </c>
      <c r="AA103" s="32" t="s">
        <v>94</v>
      </c>
      <c r="AB103" s="32" t="s">
        <v>94</v>
      </c>
      <c r="AC103" s="32" t="s">
        <v>94</v>
      </c>
      <c r="AD103" s="32" t="s">
        <v>94</v>
      </c>
      <c r="AE103" s="32">
        <v>2.4E-2</v>
      </c>
      <c r="AF103" s="32">
        <v>0.19500000000000001</v>
      </c>
      <c r="AG103" s="32" t="s">
        <v>94</v>
      </c>
      <c r="AH103" s="32" t="s">
        <v>94</v>
      </c>
      <c r="AI103" s="32" t="s">
        <v>94</v>
      </c>
      <c r="AJ103" s="32" t="s">
        <v>94</v>
      </c>
      <c r="AK103">
        <v>50</v>
      </c>
      <c r="AL103" s="30">
        <v>0</v>
      </c>
      <c r="AM103" s="30">
        <v>100</v>
      </c>
      <c r="AN103" s="4">
        <v>0.27400000000000002</v>
      </c>
    </row>
    <row r="104" spans="1:40">
      <c r="A104" t="s">
        <v>207</v>
      </c>
      <c r="B104" t="s">
        <v>88</v>
      </c>
      <c r="C104" t="s">
        <v>106</v>
      </c>
      <c r="D104" t="s">
        <v>110</v>
      </c>
      <c r="E104" t="s">
        <v>102</v>
      </c>
      <c r="F104" t="s">
        <v>93</v>
      </c>
      <c r="G104" s="32" t="s">
        <v>94</v>
      </c>
      <c r="H104" s="32" t="s">
        <v>94</v>
      </c>
      <c r="I104" s="32" t="s">
        <v>94</v>
      </c>
      <c r="J104" s="32" t="s">
        <v>94</v>
      </c>
      <c r="K104" s="32" t="s">
        <v>94</v>
      </c>
      <c r="L104" s="32" t="s">
        <v>94</v>
      </c>
      <c r="M104" s="32" t="s">
        <v>94</v>
      </c>
      <c r="N104" s="32" t="s">
        <v>94</v>
      </c>
      <c r="O104" s="32" t="s">
        <v>94</v>
      </c>
      <c r="P104" s="32" t="s">
        <v>94</v>
      </c>
      <c r="Q104" s="32" t="s">
        <v>94</v>
      </c>
      <c r="R104" s="32" t="s">
        <v>94</v>
      </c>
      <c r="S104" s="32" t="s">
        <v>94</v>
      </c>
      <c r="T104" s="32" t="s">
        <v>94</v>
      </c>
      <c r="U104" s="32" t="s">
        <v>94</v>
      </c>
      <c r="V104" s="32" t="s">
        <v>94</v>
      </c>
      <c r="W104" s="32" t="s">
        <v>94</v>
      </c>
      <c r="X104" s="32" t="s">
        <v>94</v>
      </c>
      <c r="Y104" s="32" t="s">
        <v>94</v>
      </c>
      <c r="Z104" s="32" t="s">
        <v>99</v>
      </c>
      <c r="AA104" s="32" t="s">
        <v>94</v>
      </c>
      <c r="AB104" s="32" t="s">
        <v>94</v>
      </c>
      <c r="AC104" s="32" t="s">
        <v>94</v>
      </c>
      <c r="AD104" s="32" t="s">
        <v>94</v>
      </c>
      <c r="AE104" s="32" t="s">
        <v>14</v>
      </c>
      <c r="AF104" s="32" t="s">
        <v>14</v>
      </c>
      <c r="AG104" s="32" t="s">
        <v>94</v>
      </c>
      <c r="AH104" s="32" t="s">
        <v>94</v>
      </c>
      <c r="AI104" s="32" t="s">
        <v>94</v>
      </c>
      <c r="AJ104" s="32" t="s">
        <v>94</v>
      </c>
      <c r="AK104">
        <v>50</v>
      </c>
      <c r="AL104" s="30" t="s">
        <v>94</v>
      </c>
      <c r="AM104" s="30" t="s">
        <v>94</v>
      </c>
      <c r="AN104" s="4" t="s">
        <v>94</v>
      </c>
    </row>
    <row r="105" spans="1:40">
      <c r="A105" t="s">
        <v>207</v>
      </c>
      <c r="B105" t="s">
        <v>88</v>
      </c>
      <c r="C105" t="s">
        <v>89</v>
      </c>
      <c r="D105" t="s">
        <v>100</v>
      </c>
      <c r="E105" t="s">
        <v>91</v>
      </c>
      <c r="F105" t="s">
        <v>92</v>
      </c>
      <c r="G105" s="32" t="s">
        <v>94</v>
      </c>
      <c r="H105" s="32" t="s">
        <v>94</v>
      </c>
      <c r="I105" s="32" t="s">
        <v>94</v>
      </c>
      <c r="J105" s="32" t="s">
        <v>94</v>
      </c>
      <c r="K105" s="32" t="s">
        <v>94</v>
      </c>
      <c r="L105" s="32" t="s">
        <v>94</v>
      </c>
      <c r="M105" s="32" t="s">
        <v>94</v>
      </c>
      <c r="N105" s="32" t="s">
        <v>94</v>
      </c>
      <c r="O105" s="32" t="s">
        <v>94</v>
      </c>
      <c r="P105" s="32" t="s">
        <v>94</v>
      </c>
      <c r="Q105" s="32">
        <v>2.7E-2</v>
      </c>
      <c r="R105" s="32">
        <v>2.7E-2</v>
      </c>
      <c r="S105" s="32" t="s">
        <v>94</v>
      </c>
      <c r="T105" s="32" t="s">
        <v>94</v>
      </c>
      <c r="U105" s="32" t="s">
        <v>94</v>
      </c>
      <c r="V105" s="32" t="s">
        <v>94</v>
      </c>
      <c r="W105" s="32" t="s">
        <v>94</v>
      </c>
      <c r="X105" s="32" t="s">
        <v>94</v>
      </c>
      <c r="Y105" s="32" t="s">
        <v>94</v>
      </c>
      <c r="Z105" s="32" t="s">
        <v>94</v>
      </c>
      <c r="AA105" s="32" t="s">
        <v>94</v>
      </c>
      <c r="AB105" s="32" t="s">
        <v>94</v>
      </c>
      <c r="AC105" s="32" t="s">
        <v>94</v>
      </c>
      <c r="AD105" s="32" t="s">
        <v>94</v>
      </c>
      <c r="AE105" s="32" t="s">
        <v>94</v>
      </c>
      <c r="AF105" s="32" t="s">
        <v>94</v>
      </c>
      <c r="AG105" s="32" t="s">
        <v>94</v>
      </c>
      <c r="AH105" s="32" t="s">
        <v>94</v>
      </c>
      <c r="AI105" s="32" t="s">
        <v>94</v>
      </c>
      <c r="AJ105" s="32" t="s">
        <v>94</v>
      </c>
      <c r="AK105">
        <v>51</v>
      </c>
      <c r="AL105" s="30">
        <v>0</v>
      </c>
      <c r="AM105" s="30">
        <v>100</v>
      </c>
      <c r="AN105" s="4">
        <v>5.3999999999999999E-2</v>
      </c>
    </row>
    <row r="106" spans="1:40">
      <c r="A106" t="s">
        <v>207</v>
      </c>
      <c r="B106" t="s">
        <v>88</v>
      </c>
      <c r="C106" t="s">
        <v>89</v>
      </c>
      <c r="D106" t="s">
        <v>100</v>
      </c>
      <c r="E106" t="s">
        <v>91</v>
      </c>
      <c r="F106" t="s">
        <v>93</v>
      </c>
      <c r="G106" s="32" t="s">
        <v>94</v>
      </c>
      <c r="H106" s="32" t="s">
        <v>94</v>
      </c>
      <c r="I106" s="32" t="s">
        <v>94</v>
      </c>
      <c r="J106" s="32" t="s">
        <v>94</v>
      </c>
      <c r="K106" s="32" t="s">
        <v>94</v>
      </c>
      <c r="L106" s="32" t="s">
        <v>94</v>
      </c>
      <c r="M106" s="32" t="s">
        <v>94</v>
      </c>
      <c r="N106" s="32" t="s">
        <v>94</v>
      </c>
      <c r="O106" s="32" t="s">
        <v>94</v>
      </c>
      <c r="P106" s="32" t="s">
        <v>94</v>
      </c>
      <c r="Q106" s="32" t="s">
        <v>99</v>
      </c>
      <c r="R106" s="32" t="s">
        <v>99</v>
      </c>
      <c r="S106" s="32" t="s">
        <v>94</v>
      </c>
      <c r="T106" s="32" t="s">
        <v>94</v>
      </c>
      <c r="U106" s="32" t="s">
        <v>94</v>
      </c>
      <c r="V106" s="32" t="s">
        <v>94</v>
      </c>
      <c r="W106" s="32" t="s">
        <v>94</v>
      </c>
      <c r="X106" s="32" t="s">
        <v>94</v>
      </c>
      <c r="Y106" s="32" t="s">
        <v>94</v>
      </c>
      <c r="Z106" s="32" t="s">
        <v>94</v>
      </c>
      <c r="AA106" s="32" t="s">
        <v>94</v>
      </c>
      <c r="AB106" s="32" t="s">
        <v>94</v>
      </c>
      <c r="AC106" s="32" t="s">
        <v>94</v>
      </c>
      <c r="AD106" s="32" t="s">
        <v>94</v>
      </c>
      <c r="AE106" s="32" t="s">
        <v>94</v>
      </c>
      <c r="AF106" s="32" t="s">
        <v>94</v>
      </c>
      <c r="AG106" s="32" t="s">
        <v>94</v>
      </c>
      <c r="AH106" s="32" t="s">
        <v>94</v>
      </c>
      <c r="AI106" s="32" t="s">
        <v>94</v>
      </c>
      <c r="AJ106" s="32" t="s">
        <v>94</v>
      </c>
      <c r="AK106">
        <v>51</v>
      </c>
      <c r="AL106" s="30" t="s">
        <v>94</v>
      </c>
      <c r="AM106" s="30" t="s">
        <v>94</v>
      </c>
      <c r="AN106" s="4" t="s">
        <v>94</v>
      </c>
    </row>
    <row r="107" spans="1:40">
      <c r="A107" t="s">
        <v>207</v>
      </c>
      <c r="B107" t="s">
        <v>88</v>
      </c>
      <c r="C107" t="s">
        <v>89</v>
      </c>
      <c r="D107" t="s">
        <v>115</v>
      </c>
      <c r="E107" t="s">
        <v>91</v>
      </c>
      <c r="F107" t="s">
        <v>92</v>
      </c>
      <c r="G107" s="32" t="s">
        <v>94</v>
      </c>
      <c r="H107" s="32" t="s">
        <v>94</v>
      </c>
      <c r="I107" s="32" t="s">
        <v>94</v>
      </c>
      <c r="J107" s="32" t="s">
        <v>94</v>
      </c>
      <c r="K107" s="32" t="s">
        <v>94</v>
      </c>
      <c r="L107" s="32" t="s">
        <v>94</v>
      </c>
      <c r="M107" s="32" t="s">
        <v>94</v>
      </c>
      <c r="N107" s="32" t="s">
        <v>94</v>
      </c>
      <c r="O107" s="32" t="s">
        <v>94</v>
      </c>
      <c r="P107" s="32" t="s">
        <v>94</v>
      </c>
      <c r="Q107" s="32" t="s">
        <v>94</v>
      </c>
      <c r="R107" s="32" t="s">
        <v>94</v>
      </c>
      <c r="S107" s="32" t="s">
        <v>94</v>
      </c>
      <c r="T107" s="32" t="s">
        <v>94</v>
      </c>
      <c r="U107" s="32" t="s">
        <v>94</v>
      </c>
      <c r="V107" s="32" t="s">
        <v>94</v>
      </c>
      <c r="W107" s="32" t="s">
        <v>94</v>
      </c>
      <c r="X107" s="32" t="s">
        <v>94</v>
      </c>
      <c r="Y107" s="32" t="s">
        <v>94</v>
      </c>
      <c r="Z107" s="32" t="s">
        <v>94</v>
      </c>
      <c r="AA107" s="32">
        <v>1.4E-2</v>
      </c>
      <c r="AB107" s="32" t="s">
        <v>94</v>
      </c>
      <c r="AC107" s="32" t="s">
        <v>94</v>
      </c>
      <c r="AD107" s="32" t="s">
        <v>94</v>
      </c>
      <c r="AE107" s="32" t="s">
        <v>94</v>
      </c>
      <c r="AF107" s="32" t="s">
        <v>94</v>
      </c>
      <c r="AG107" s="32" t="s">
        <v>94</v>
      </c>
      <c r="AH107" s="32" t="s">
        <v>94</v>
      </c>
      <c r="AI107" s="32" t="s">
        <v>94</v>
      </c>
      <c r="AJ107" s="32" t="s">
        <v>94</v>
      </c>
      <c r="AK107">
        <v>52</v>
      </c>
      <c r="AL107" s="30">
        <v>0</v>
      </c>
      <c r="AM107" s="30">
        <v>100</v>
      </c>
      <c r="AN107" s="4">
        <v>1.4E-2</v>
      </c>
    </row>
    <row r="108" spans="1:40">
      <c r="A108" t="s">
        <v>207</v>
      </c>
      <c r="B108" t="s">
        <v>88</v>
      </c>
      <c r="C108" t="s">
        <v>89</v>
      </c>
      <c r="D108" t="s">
        <v>115</v>
      </c>
      <c r="E108" t="s">
        <v>91</v>
      </c>
      <c r="F108" t="s">
        <v>93</v>
      </c>
      <c r="G108" s="32" t="s">
        <v>94</v>
      </c>
      <c r="H108" s="32" t="s">
        <v>94</v>
      </c>
      <c r="I108" s="32" t="s">
        <v>94</v>
      </c>
      <c r="J108" s="32" t="s">
        <v>94</v>
      </c>
      <c r="K108" s="32" t="s">
        <v>94</v>
      </c>
      <c r="L108" s="32" t="s">
        <v>94</v>
      </c>
      <c r="M108" s="32" t="s">
        <v>94</v>
      </c>
      <c r="N108" s="32" t="s">
        <v>94</v>
      </c>
      <c r="O108" s="32" t="s">
        <v>94</v>
      </c>
      <c r="P108" s="32" t="s">
        <v>94</v>
      </c>
      <c r="Q108" s="32" t="s">
        <v>94</v>
      </c>
      <c r="R108" s="32" t="s">
        <v>94</v>
      </c>
      <c r="S108" s="32" t="s">
        <v>94</v>
      </c>
      <c r="T108" s="32" t="s">
        <v>94</v>
      </c>
      <c r="U108" s="32" t="s">
        <v>94</v>
      </c>
      <c r="V108" s="32" t="s">
        <v>94</v>
      </c>
      <c r="W108" s="32" t="s">
        <v>94</v>
      </c>
      <c r="X108" s="32" t="s">
        <v>94</v>
      </c>
      <c r="Y108" s="32" t="s">
        <v>94</v>
      </c>
      <c r="Z108" s="32" t="s">
        <v>94</v>
      </c>
      <c r="AA108" s="32" t="s">
        <v>99</v>
      </c>
      <c r="AB108" s="32" t="s">
        <v>94</v>
      </c>
      <c r="AC108" s="32" t="s">
        <v>94</v>
      </c>
      <c r="AD108" s="32" t="s">
        <v>94</v>
      </c>
      <c r="AE108" s="32" t="s">
        <v>94</v>
      </c>
      <c r="AF108" s="32" t="s">
        <v>94</v>
      </c>
      <c r="AG108" s="32" t="s">
        <v>94</v>
      </c>
      <c r="AH108" s="32" t="s">
        <v>94</v>
      </c>
      <c r="AI108" s="32" t="s">
        <v>94</v>
      </c>
      <c r="AJ108" s="32" t="s">
        <v>94</v>
      </c>
      <c r="AK108">
        <v>52</v>
      </c>
      <c r="AL108" s="30" t="s">
        <v>94</v>
      </c>
      <c r="AM108" s="30" t="s">
        <v>94</v>
      </c>
      <c r="AN108" s="4" t="s">
        <v>94</v>
      </c>
    </row>
    <row r="109" spans="1:40">
      <c r="A109" t="s">
        <v>207</v>
      </c>
      <c r="B109" t="s">
        <v>88</v>
      </c>
      <c r="C109" t="s">
        <v>106</v>
      </c>
      <c r="D109" t="s">
        <v>110</v>
      </c>
      <c r="E109" t="s">
        <v>117</v>
      </c>
      <c r="F109" t="s">
        <v>92</v>
      </c>
      <c r="G109" s="32" t="s">
        <v>94</v>
      </c>
      <c r="H109" s="32" t="s">
        <v>94</v>
      </c>
      <c r="I109" s="32" t="s">
        <v>94</v>
      </c>
      <c r="J109" s="32" t="s">
        <v>94</v>
      </c>
      <c r="K109" s="32" t="s">
        <v>94</v>
      </c>
      <c r="L109" s="32" t="s">
        <v>94</v>
      </c>
      <c r="M109" s="32" t="s">
        <v>94</v>
      </c>
      <c r="N109" s="32" t="s">
        <v>94</v>
      </c>
      <c r="O109" s="32" t="s">
        <v>94</v>
      </c>
      <c r="P109" s="32" t="s">
        <v>94</v>
      </c>
      <c r="Q109" s="32" t="s">
        <v>94</v>
      </c>
      <c r="R109" s="32">
        <v>8.0000000000000002E-3</v>
      </c>
      <c r="S109" s="32" t="s">
        <v>94</v>
      </c>
      <c r="T109" s="32" t="s">
        <v>94</v>
      </c>
      <c r="U109" s="32" t="s">
        <v>94</v>
      </c>
      <c r="V109" s="32" t="s">
        <v>94</v>
      </c>
      <c r="W109" s="32" t="s">
        <v>94</v>
      </c>
      <c r="X109" s="32" t="s">
        <v>94</v>
      </c>
      <c r="Y109" s="32" t="s">
        <v>94</v>
      </c>
      <c r="Z109" s="32" t="s">
        <v>94</v>
      </c>
      <c r="AA109" s="32" t="s">
        <v>94</v>
      </c>
      <c r="AB109" s="32" t="s">
        <v>94</v>
      </c>
      <c r="AC109" s="32" t="s">
        <v>94</v>
      </c>
      <c r="AD109" s="32" t="s">
        <v>94</v>
      </c>
      <c r="AE109" s="32" t="s">
        <v>94</v>
      </c>
      <c r="AF109" s="32" t="s">
        <v>94</v>
      </c>
      <c r="AG109" s="32" t="s">
        <v>94</v>
      </c>
      <c r="AH109" s="32" t="s">
        <v>94</v>
      </c>
      <c r="AI109" s="32" t="s">
        <v>94</v>
      </c>
      <c r="AJ109" s="32" t="s">
        <v>94</v>
      </c>
      <c r="AK109">
        <v>53</v>
      </c>
      <c r="AL109" s="30">
        <v>0</v>
      </c>
      <c r="AM109" s="30">
        <v>100</v>
      </c>
      <c r="AN109" s="4">
        <v>8.0000000000000002E-3</v>
      </c>
    </row>
    <row r="110" spans="1:40">
      <c r="A110" t="s">
        <v>207</v>
      </c>
      <c r="B110" t="s">
        <v>88</v>
      </c>
      <c r="C110" t="s">
        <v>106</v>
      </c>
      <c r="D110" t="s">
        <v>110</v>
      </c>
      <c r="E110" t="s">
        <v>117</v>
      </c>
      <c r="F110" t="s">
        <v>93</v>
      </c>
      <c r="G110" s="32" t="s">
        <v>94</v>
      </c>
      <c r="H110" s="32" t="s">
        <v>94</v>
      </c>
      <c r="I110" s="32" t="s">
        <v>94</v>
      </c>
      <c r="J110" s="32" t="s">
        <v>94</v>
      </c>
      <c r="K110" s="32" t="s">
        <v>94</v>
      </c>
      <c r="L110" s="32" t="s">
        <v>94</v>
      </c>
      <c r="M110" s="32" t="s">
        <v>94</v>
      </c>
      <c r="N110" s="32" t="s">
        <v>94</v>
      </c>
      <c r="O110" s="32" t="s">
        <v>94</v>
      </c>
      <c r="P110" s="32" t="s">
        <v>94</v>
      </c>
      <c r="Q110" s="32" t="s">
        <v>94</v>
      </c>
      <c r="R110" s="32" t="s">
        <v>14</v>
      </c>
      <c r="S110" s="32" t="s">
        <v>94</v>
      </c>
      <c r="T110" s="32" t="s">
        <v>94</v>
      </c>
      <c r="U110" s="32" t="s">
        <v>94</v>
      </c>
      <c r="V110" s="32" t="s">
        <v>94</v>
      </c>
      <c r="W110" s="32" t="s">
        <v>94</v>
      </c>
      <c r="X110" s="32" t="s">
        <v>94</v>
      </c>
      <c r="Y110" s="32" t="s">
        <v>94</v>
      </c>
      <c r="Z110" s="32" t="s">
        <v>94</v>
      </c>
      <c r="AA110" s="32" t="s">
        <v>94</v>
      </c>
      <c r="AB110" s="32" t="s">
        <v>94</v>
      </c>
      <c r="AC110" s="32" t="s">
        <v>94</v>
      </c>
      <c r="AD110" s="32" t="s">
        <v>94</v>
      </c>
      <c r="AE110" s="32" t="s">
        <v>94</v>
      </c>
      <c r="AF110" s="32" t="s">
        <v>94</v>
      </c>
      <c r="AG110" s="32" t="s">
        <v>94</v>
      </c>
      <c r="AH110" s="32" t="s">
        <v>94</v>
      </c>
      <c r="AI110" s="32" t="s">
        <v>94</v>
      </c>
      <c r="AJ110" s="32" t="s">
        <v>94</v>
      </c>
      <c r="AK110">
        <v>53</v>
      </c>
      <c r="AL110" s="30" t="s">
        <v>94</v>
      </c>
      <c r="AM110" s="30" t="s">
        <v>94</v>
      </c>
      <c r="AN110" s="4" t="s">
        <v>94</v>
      </c>
    </row>
    <row r="111" spans="1:40">
      <c r="A111" t="s">
        <v>207</v>
      </c>
      <c r="B111" t="s">
        <v>88</v>
      </c>
      <c r="C111" t="s">
        <v>89</v>
      </c>
      <c r="D111" t="s">
        <v>112</v>
      </c>
      <c r="E111" t="s">
        <v>101</v>
      </c>
      <c r="F111" t="s">
        <v>92</v>
      </c>
      <c r="G111" s="32" t="s">
        <v>94</v>
      </c>
      <c r="H111" s="32" t="s">
        <v>94</v>
      </c>
      <c r="I111" s="32" t="s">
        <v>94</v>
      </c>
      <c r="J111" s="32" t="s">
        <v>94</v>
      </c>
      <c r="K111" s="32" t="s">
        <v>94</v>
      </c>
      <c r="L111" s="32" t="s">
        <v>94</v>
      </c>
      <c r="M111" s="32" t="s">
        <v>94</v>
      </c>
      <c r="N111" s="32" t="s">
        <v>94</v>
      </c>
      <c r="O111" s="32" t="s">
        <v>94</v>
      </c>
      <c r="P111" s="32" t="s">
        <v>94</v>
      </c>
      <c r="Q111" s="32" t="s">
        <v>94</v>
      </c>
      <c r="R111" s="32" t="s">
        <v>94</v>
      </c>
      <c r="S111" s="32" t="s">
        <v>94</v>
      </c>
      <c r="T111" s="32" t="s">
        <v>94</v>
      </c>
      <c r="U111" s="32" t="s">
        <v>94</v>
      </c>
      <c r="V111" s="32" t="s">
        <v>94</v>
      </c>
      <c r="W111" s="32" t="s">
        <v>94</v>
      </c>
      <c r="X111" s="32" t="s">
        <v>94</v>
      </c>
      <c r="Y111" s="32" t="s">
        <v>94</v>
      </c>
      <c r="Z111" s="32" t="s">
        <v>94</v>
      </c>
      <c r="AA111" s="32" t="s">
        <v>94</v>
      </c>
      <c r="AB111" s="32" t="s">
        <v>94</v>
      </c>
      <c r="AC111" s="32" t="s">
        <v>94</v>
      </c>
      <c r="AD111" s="32" t="s">
        <v>94</v>
      </c>
      <c r="AE111" s="32" t="s">
        <v>94</v>
      </c>
      <c r="AF111" s="32" t="s">
        <v>94</v>
      </c>
      <c r="AG111" s="32" t="s">
        <v>94</v>
      </c>
      <c r="AH111" s="32" t="s">
        <v>94</v>
      </c>
      <c r="AI111" s="32" t="s">
        <v>94</v>
      </c>
      <c r="AJ111" s="32">
        <v>7.0000000000000001E-3</v>
      </c>
      <c r="AK111">
        <v>54</v>
      </c>
      <c r="AL111" s="30">
        <v>0</v>
      </c>
      <c r="AM111" s="30">
        <v>100</v>
      </c>
      <c r="AN111" s="4">
        <v>7.0000000000000001E-3</v>
      </c>
    </row>
    <row r="112" spans="1:40">
      <c r="A112" t="s">
        <v>207</v>
      </c>
      <c r="B112" t="s">
        <v>88</v>
      </c>
      <c r="C112" t="s">
        <v>89</v>
      </c>
      <c r="D112" t="s">
        <v>112</v>
      </c>
      <c r="E112" t="s">
        <v>101</v>
      </c>
      <c r="F112" t="s">
        <v>93</v>
      </c>
      <c r="G112" s="32" t="s">
        <v>94</v>
      </c>
      <c r="H112" s="32" t="s">
        <v>94</v>
      </c>
      <c r="I112" s="32" t="s">
        <v>94</v>
      </c>
      <c r="J112" s="32" t="s">
        <v>94</v>
      </c>
      <c r="K112" s="32" t="s">
        <v>94</v>
      </c>
      <c r="L112" s="32" t="s">
        <v>94</v>
      </c>
      <c r="M112" s="32" t="s">
        <v>94</v>
      </c>
      <c r="N112" s="32" t="s">
        <v>94</v>
      </c>
      <c r="O112" s="32" t="s">
        <v>94</v>
      </c>
      <c r="P112" s="32" t="s">
        <v>94</v>
      </c>
      <c r="Q112" s="32" t="s">
        <v>94</v>
      </c>
      <c r="R112" s="32" t="s">
        <v>94</v>
      </c>
      <c r="S112" s="32" t="s">
        <v>94</v>
      </c>
      <c r="T112" s="32" t="s">
        <v>94</v>
      </c>
      <c r="U112" s="32" t="s">
        <v>94</v>
      </c>
      <c r="V112" s="32" t="s">
        <v>94</v>
      </c>
      <c r="W112" s="32" t="s">
        <v>94</v>
      </c>
      <c r="X112" s="32" t="s">
        <v>94</v>
      </c>
      <c r="Y112" s="32" t="s">
        <v>94</v>
      </c>
      <c r="Z112" s="32" t="s">
        <v>94</v>
      </c>
      <c r="AA112" s="32" t="s">
        <v>94</v>
      </c>
      <c r="AB112" s="32" t="s">
        <v>94</v>
      </c>
      <c r="AC112" s="32" t="s">
        <v>94</v>
      </c>
      <c r="AD112" s="32" t="s">
        <v>94</v>
      </c>
      <c r="AE112" s="32" t="s">
        <v>94</v>
      </c>
      <c r="AF112" s="32" t="s">
        <v>94</v>
      </c>
      <c r="AG112" s="32" t="s">
        <v>94</v>
      </c>
      <c r="AH112" s="32" t="s">
        <v>94</v>
      </c>
      <c r="AI112" s="32" t="s">
        <v>94</v>
      </c>
      <c r="AJ112" s="32" t="s">
        <v>99</v>
      </c>
      <c r="AK112">
        <v>54</v>
      </c>
      <c r="AL112" s="30" t="s">
        <v>94</v>
      </c>
      <c r="AM112" s="30" t="s">
        <v>94</v>
      </c>
      <c r="AN112" s="4" t="s">
        <v>94</v>
      </c>
    </row>
    <row r="113" spans="7:36"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</row>
  </sheetData>
  <mergeCells count="2">
    <mergeCell ref="A1:G1"/>
    <mergeCell ref="E2:F2"/>
  </mergeCells>
  <conditionalFormatting sqref="E5:E113">
    <cfRule type="expression" dxfId="506" priority="1">
      <formula>E5="UN"</formula>
    </cfRule>
  </conditionalFormatting>
  <conditionalFormatting sqref="G5:AJ113">
    <cfRule type="expression" dxfId="505" priority="2">
      <formula>G5="-1"</formula>
    </cfRule>
  </conditionalFormatting>
  <conditionalFormatting sqref="G5:AJ113">
    <cfRule type="expression" dxfId="504" priority="3">
      <formula>G5="a"</formula>
    </cfRule>
  </conditionalFormatting>
  <conditionalFormatting sqref="G5:AJ113">
    <cfRule type="expression" dxfId="503" priority="4">
      <formula>G5="b"</formula>
    </cfRule>
  </conditionalFormatting>
  <conditionalFormatting sqref="G5:AJ113">
    <cfRule type="expression" dxfId="502" priority="5">
      <formula>G5="c"</formula>
    </cfRule>
  </conditionalFormatting>
  <conditionalFormatting sqref="G5:AJ113">
    <cfRule type="expression" dxfId="501" priority="6">
      <formula>G5="bc"</formula>
    </cfRule>
  </conditionalFormatting>
  <conditionalFormatting sqref="G5:AJ113">
    <cfRule type="expression" dxfId="500" priority="7">
      <formula>G5="ab"</formula>
    </cfRule>
  </conditionalFormatting>
  <conditionalFormatting sqref="G5:AJ113">
    <cfRule type="expression" dxfId="499" priority="8">
      <formula>G5="ac"</formula>
    </cfRule>
  </conditionalFormatting>
  <conditionalFormatting sqref="G5:AJ113">
    <cfRule type="expression" dxfId="498" priority="9">
      <formula>G5="abc"</formula>
    </cfRule>
  </conditionalFormatting>
  <conditionalFormatting sqref="G5:AJ5">
    <cfRule type="expression" dxfId="497" priority="10">
      <formula>AND($E5&lt;&gt;"UN", G5="", G6&lt;&gt;"", G6&lt;&gt;"-1")</formula>
    </cfRule>
  </conditionalFormatting>
  <conditionalFormatting sqref="G7:AJ7">
    <cfRule type="expression" dxfId="496" priority="11">
      <formula>AND($E7&lt;&gt;"UN", G7="", G8&lt;&gt;"", G8&lt;&gt;"-1")</formula>
    </cfRule>
  </conditionalFormatting>
  <conditionalFormatting sqref="G9:AJ9">
    <cfRule type="expression" dxfId="495" priority="12">
      <formula>AND($E9&lt;&gt;"UN", G9="", G10&lt;&gt;"", G10&lt;&gt;"-1")</formula>
    </cfRule>
  </conditionalFormatting>
  <conditionalFormatting sqref="G11:AJ11">
    <cfRule type="expression" dxfId="494" priority="13">
      <formula>AND($E11&lt;&gt;"UN", G11="", G12&lt;&gt;"", G12&lt;&gt;"-1")</formula>
    </cfRule>
  </conditionalFormatting>
  <conditionalFormatting sqref="G13:AJ13">
    <cfRule type="expression" dxfId="493" priority="14">
      <formula>AND($E13&lt;&gt;"UN", G13="", G14&lt;&gt;"", G14&lt;&gt;"-1")</formula>
    </cfRule>
  </conditionalFormatting>
  <conditionalFormatting sqref="G15:AJ15">
    <cfRule type="expression" dxfId="492" priority="15">
      <formula>AND($E15&lt;&gt;"UN", G15="", G16&lt;&gt;"", G16&lt;&gt;"-1")</formula>
    </cfRule>
  </conditionalFormatting>
  <conditionalFormatting sqref="G17:AJ17">
    <cfRule type="expression" dxfId="491" priority="16">
      <formula>AND($E17&lt;&gt;"UN", G17="", G18&lt;&gt;"", G18&lt;&gt;"-1")</formula>
    </cfRule>
  </conditionalFormatting>
  <conditionalFormatting sqref="G19:AJ19">
    <cfRule type="expression" dxfId="490" priority="17">
      <formula>AND($E19&lt;&gt;"UN", G19="", G20&lt;&gt;"", G20&lt;&gt;"-1")</formula>
    </cfRule>
  </conditionalFormatting>
  <conditionalFormatting sqref="G21:AJ21">
    <cfRule type="expression" dxfId="489" priority="18">
      <formula>AND($E21&lt;&gt;"UN", G21="", G22&lt;&gt;"", G22&lt;&gt;"-1")</formula>
    </cfRule>
  </conditionalFormatting>
  <conditionalFormatting sqref="G23:AJ23">
    <cfRule type="expression" dxfId="488" priority="19">
      <formula>AND($E23&lt;&gt;"UN", G23="", G24&lt;&gt;"", G24&lt;&gt;"-1")</formula>
    </cfRule>
  </conditionalFormatting>
  <conditionalFormatting sqref="G25:AJ25">
    <cfRule type="expression" dxfId="487" priority="20">
      <formula>AND($E25&lt;&gt;"UN", G25="", G26&lt;&gt;"", G26&lt;&gt;"-1")</formula>
    </cfRule>
  </conditionalFormatting>
  <conditionalFormatting sqref="G27:AJ27">
    <cfRule type="expression" dxfId="486" priority="21">
      <formula>AND($E27&lt;&gt;"UN", G27="", G28&lt;&gt;"", G28&lt;&gt;"-1")</formula>
    </cfRule>
  </conditionalFormatting>
  <conditionalFormatting sqref="G29:AJ29">
    <cfRule type="expression" dxfId="485" priority="22">
      <formula>AND($E29&lt;&gt;"UN", G29="", G30&lt;&gt;"", G30&lt;&gt;"-1")</formula>
    </cfRule>
  </conditionalFormatting>
  <conditionalFormatting sqref="G31:AJ31">
    <cfRule type="expression" dxfId="484" priority="23">
      <formula>AND($E31&lt;&gt;"UN", G31="", G32&lt;&gt;"", G32&lt;&gt;"-1")</formula>
    </cfRule>
  </conditionalFormatting>
  <conditionalFormatting sqref="G33:AJ33">
    <cfRule type="expression" dxfId="483" priority="24">
      <formula>AND($E33&lt;&gt;"UN", G33="", G34&lt;&gt;"", G34&lt;&gt;"-1")</formula>
    </cfRule>
  </conditionalFormatting>
  <conditionalFormatting sqref="G35:AJ35">
    <cfRule type="expression" dxfId="482" priority="25">
      <formula>AND($E35&lt;&gt;"UN", G35="", G36&lt;&gt;"", G36&lt;&gt;"-1")</formula>
    </cfRule>
  </conditionalFormatting>
  <conditionalFormatting sqref="G37:AJ37">
    <cfRule type="expression" dxfId="481" priority="26">
      <formula>AND($E37&lt;&gt;"UN", G37="", G38&lt;&gt;"", G38&lt;&gt;"-1")</formula>
    </cfRule>
  </conditionalFormatting>
  <conditionalFormatting sqref="G39:AJ39">
    <cfRule type="expression" dxfId="480" priority="27">
      <formula>AND($E39&lt;&gt;"UN", G39="", G40&lt;&gt;"", G40&lt;&gt;"-1")</formula>
    </cfRule>
  </conditionalFormatting>
  <conditionalFormatting sqref="G41:AJ41">
    <cfRule type="expression" dxfId="479" priority="28">
      <formula>AND($E41&lt;&gt;"UN", G41="", G42&lt;&gt;"", G42&lt;&gt;"-1")</formula>
    </cfRule>
  </conditionalFormatting>
  <conditionalFormatting sqref="G43:AJ43">
    <cfRule type="expression" dxfId="478" priority="29">
      <formula>AND($E43&lt;&gt;"UN", G43="", G44&lt;&gt;"", G44&lt;&gt;"-1")</formula>
    </cfRule>
  </conditionalFormatting>
  <conditionalFormatting sqref="G45:AJ45">
    <cfRule type="expression" dxfId="477" priority="30">
      <formula>AND($E45&lt;&gt;"UN", G45="", G46&lt;&gt;"", G46&lt;&gt;"-1")</formula>
    </cfRule>
  </conditionalFormatting>
  <conditionalFormatting sqref="G47:AJ47">
    <cfRule type="expression" dxfId="476" priority="31">
      <formula>AND($E47&lt;&gt;"UN", G47="", G48&lt;&gt;"", G48&lt;&gt;"-1")</formula>
    </cfRule>
  </conditionalFormatting>
  <conditionalFormatting sqref="G49:AJ49">
    <cfRule type="expression" dxfId="475" priority="32">
      <formula>AND($E49&lt;&gt;"UN", G49="", G50&lt;&gt;"", G50&lt;&gt;"-1")</formula>
    </cfRule>
  </conditionalFormatting>
  <conditionalFormatting sqref="G51:AJ51">
    <cfRule type="expression" dxfId="474" priority="33">
      <formula>AND($E51&lt;&gt;"UN", G51="", G52&lt;&gt;"", G52&lt;&gt;"-1")</formula>
    </cfRule>
  </conditionalFormatting>
  <conditionalFormatting sqref="G53:AJ53">
    <cfRule type="expression" dxfId="473" priority="34">
      <formula>AND($E53&lt;&gt;"UN", G53="", G54&lt;&gt;"", G54&lt;&gt;"-1")</formula>
    </cfRule>
  </conditionalFormatting>
  <conditionalFormatting sqref="G55:AJ55">
    <cfRule type="expression" dxfId="472" priority="35">
      <formula>AND($E55&lt;&gt;"UN", G55="", G56&lt;&gt;"", G56&lt;&gt;"-1")</formula>
    </cfRule>
  </conditionalFormatting>
  <conditionalFormatting sqref="G57:AJ57">
    <cfRule type="expression" dxfId="471" priority="36">
      <formula>AND($E57&lt;&gt;"UN", G57="", G58&lt;&gt;"", G58&lt;&gt;"-1")</formula>
    </cfRule>
  </conditionalFormatting>
  <conditionalFormatting sqref="G59:AJ59">
    <cfRule type="expression" dxfId="470" priority="37">
      <formula>AND($E59&lt;&gt;"UN", G59="", G60&lt;&gt;"", G60&lt;&gt;"-1")</formula>
    </cfRule>
  </conditionalFormatting>
  <conditionalFormatting sqref="G61:AJ61">
    <cfRule type="expression" dxfId="469" priority="38">
      <formula>AND($E61&lt;&gt;"UN", G61="", G62&lt;&gt;"", G62&lt;&gt;"-1")</formula>
    </cfRule>
  </conditionalFormatting>
  <conditionalFormatting sqref="G63:AJ63">
    <cfRule type="expression" dxfId="468" priority="39">
      <formula>AND($E63&lt;&gt;"UN", G63="", G64&lt;&gt;"", G64&lt;&gt;"-1")</formula>
    </cfRule>
  </conditionalFormatting>
  <conditionalFormatting sqref="G65:AJ65">
    <cfRule type="expression" dxfId="467" priority="40">
      <formula>AND($E65&lt;&gt;"UN", G65="", G66&lt;&gt;"", G66&lt;&gt;"-1")</formula>
    </cfRule>
  </conditionalFormatting>
  <conditionalFormatting sqref="G67:AJ67">
    <cfRule type="expression" dxfId="466" priority="41">
      <formula>AND($E67&lt;&gt;"UN", G67="", G68&lt;&gt;"", G68&lt;&gt;"-1")</formula>
    </cfRule>
  </conditionalFormatting>
  <conditionalFormatting sqref="G69:AJ69">
    <cfRule type="expression" dxfId="465" priority="42">
      <formula>AND($E69&lt;&gt;"UN", G69="", G70&lt;&gt;"", G70&lt;&gt;"-1")</formula>
    </cfRule>
  </conditionalFormatting>
  <conditionalFormatting sqref="G71:AJ71">
    <cfRule type="expression" dxfId="464" priority="43">
      <formula>AND($E71&lt;&gt;"UN", G71="", G72&lt;&gt;"", G72&lt;&gt;"-1")</formula>
    </cfRule>
  </conditionalFormatting>
  <conditionalFormatting sqref="G73:AJ73">
    <cfRule type="expression" dxfId="463" priority="44">
      <formula>AND($E73&lt;&gt;"UN", G73="", G74&lt;&gt;"", G74&lt;&gt;"-1")</formula>
    </cfRule>
  </conditionalFormatting>
  <conditionalFormatting sqref="G75:AJ75">
    <cfRule type="expression" dxfId="462" priority="45">
      <formula>AND($E75&lt;&gt;"UN", G75="", G76&lt;&gt;"", G76&lt;&gt;"-1")</formula>
    </cfRule>
  </conditionalFormatting>
  <conditionalFormatting sqref="G77:AJ77">
    <cfRule type="expression" dxfId="461" priority="46">
      <formula>AND($E77&lt;&gt;"UN", G77="", G78&lt;&gt;"", G78&lt;&gt;"-1")</formula>
    </cfRule>
  </conditionalFormatting>
  <conditionalFormatting sqref="G79:AJ79">
    <cfRule type="expression" dxfId="460" priority="47">
      <formula>AND($E79&lt;&gt;"UN", G79="", G80&lt;&gt;"", G80&lt;&gt;"-1")</formula>
    </cfRule>
  </conditionalFormatting>
  <conditionalFormatting sqref="G81:AJ81">
    <cfRule type="expression" dxfId="459" priority="48">
      <formula>AND($E81&lt;&gt;"UN", G81="", G82&lt;&gt;"", G82&lt;&gt;"-1")</formula>
    </cfRule>
  </conditionalFormatting>
  <conditionalFormatting sqref="G83:AJ83">
    <cfRule type="expression" dxfId="458" priority="49">
      <formula>AND($E83&lt;&gt;"UN", G83="", G84&lt;&gt;"", G84&lt;&gt;"-1")</formula>
    </cfRule>
  </conditionalFormatting>
  <conditionalFormatting sqref="G85:AJ85">
    <cfRule type="expression" dxfId="457" priority="50">
      <formula>AND($E85&lt;&gt;"UN", G85="", G86&lt;&gt;"", G86&lt;&gt;"-1")</formula>
    </cfRule>
  </conditionalFormatting>
  <conditionalFormatting sqref="G87:AJ87">
    <cfRule type="expression" dxfId="456" priority="51">
      <formula>AND($E87&lt;&gt;"UN", G87="", G88&lt;&gt;"", G88&lt;&gt;"-1")</formula>
    </cfRule>
  </conditionalFormatting>
  <conditionalFormatting sqref="G89:AJ89">
    <cfRule type="expression" dxfId="455" priority="52">
      <formula>AND($E89&lt;&gt;"UN", G89="", G90&lt;&gt;"", G90&lt;&gt;"-1")</formula>
    </cfRule>
  </conditionalFormatting>
  <conditionalFormatting sqref="G91:AJ91">
    <cfRule type="expression" dxfId="454" priority="53">
      <formula>AND($E91&lt;&gt;"UN", G91="", G92&lt;&gt;"", G92&lt;&gt;"-1")</formula>
    </cfRule>
  </conditionalFormatting>
  <conditionalFormatting sqref="G93:AJ93">
    <cfRule type="expression" dxfId="453" priority="54">
      <formula>AND($E93&lt;&gt;"UN", G93="", G94&lt;&gt;"", G94&lt;&gt;"-1")</formula>
    </cfRule>
  </conditionalFormatting>
  <conditionalFormatting sqref="G95:AJ95">
    <cfRule type="expression" dxfId="452" priority="55">
      <formula>AND($E95&lt;&gt;"UN", G95="", G96&lt;&gt;"", G96&lt;&gt;"-1")</formula>
    </cfRule>
  </conditionalFormatting>
  <conditionalFormatting sqref="G97:AJ97">
    <cfRule type="expression" dxfId="451" priority="56">
      <formula>AND($E97&lt;&gt;"UN", G97="", G98&lt;&gt;"", G98&lt;&gt;"-1")</formula>
    </cfRule>
  </conditionalFormatting>
  <conditionalFormatting sqref="G99:AJ99">
    <cfRule type="expression" dxfId="450" priority="57">
      <formula>AND($E99&lt;&gt;"UN", G99="", G100&lt;&gt;"", G100&lt;&gt;"-1")</formula>
    </cfRule>
  </conditionalFormatting>
  <conditionalFormatting sqref="G101:AJ101">
    <cfRule type="expression" dxfId="449" priority="58">
      <formula>AND($E101&lt;&gt;"UN", G101="", G102&lt;&gt;"", G102&lt;&gt;"-1")</formula>
    </cfRule>
  </conditionalFormatting>
  <conditionalFormatting sqref="G103:AJ103">
    <cfRule type="expression" dxfId="448" priority="59">
      <formula>AND($E103&lt;&gt;"UN", G103="", G104&lt;&gt;"", G104&lt;&gt;"-1")</formula>
    </cfRule>
  </conditionalFormatting>
  <conditionalFormatting sqref="G105:AJ105">
    <cfRule type="expression" dxfId="447" priority="60">
      <formula>AND($E105&lt;&gt;"UN", G105="", G106&lt;&gt;"", G106&lt;&gt;"-1")</formula>
    </cfRule>
  </conditionalFormatting>
  <conditionalFormatting sqref="G107:AJ107">
    <cfRule type="expression" dxfId="446" priority="61">
      <formula>AND($E107&lt;&gt;"UN", G107="", G108&lt;&gt;"", G108&lt;&gt;"-1")</formula>
    </cfRule>
  </conditionalFormatting>
  <conditionalFormatting sqref="G109:AJ109">
    <cfRule type="expression" dxfId="445" priority="62">
      <formula>AND($E109&lt;&gt;"UN", G109="", G110&lt;&gt;"", G110&lt;&gt;"-1")</formula>
    </cfRule>
  </conditionalFormatting>
  <conditionalFormatting sqref="G111:AJ111">
    <cfRule type="expression" dxfId="444" priority="63">
      <formula>AND($E111&lt;&gt;"UN", G111="", G112&lt;&gt;"", G112&lt;&gt;"-1")</formula>
    </cfRule>
  </conditionalFormatting>
  <conditionalFormatting sqref="G113:AJ113">
    <cfRule type="expression" dxfId="443" priority="64">
      <formula>AND($E113&lt;&gt;"UN", G113="", G114&lt;&gt;"", G114&lt;&gt;"-1")</formula>
    </cfRule>
  </conditionalFormatting>
  <conditionalFormatting sqref="AL4:AL112">
    <cfRule type="colorScale" priority="65">
      <colorScale>
        <cfvo type="num" val="0"/>
        <cfvo type="num" val="0.44"/>
        <cfvo type="num" val="30.19"/>
        <color rgb="FFF8696B"/>
        <color rgb="FFFFEB84"/>
        <color rgb="FF63BE7B"/>
      </colorScale>
    </cfRule>
  </conditionalFormatting>
  <conditionalFormatting sqref="AM4:AM112">
    <cfRule type="colorScale" priority="66">
      <colorScale>
        <cfvo type="num" val="30.19"/>
        <cfvo type="num" val="99.9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13 H4:H113 I4:I113 J4:J113 K4:K113 L4:L113 M4:M113 N4:N113 O4:O113 P4:P113 Q4:Q113 R4:R113 S4:S113 T4:T113 U4:U113 V4:V113 W4:W113 X4:X113 Y4:Y113 Z4:Z113 AA4:AA113 AB4:AB113 AC4:AC113 AD4:AD113 AE4:AE113 AF4:AF113 AG4:AG113 AH4:AH113 AI4:AI113 AJ4:AJ11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79646"/>
  </sheetPr>
  <dimension ref="A1:AN257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210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10381.388000000001</v>
      </c>
      <c r="H2" s="44">
        <v>9453.07</v>
      </c>
      <c r="I2" s="44">
        <v>12803.963</v>
      </c>
      <c r="J2" s="44">
        <v>12804.467000000001</v>
      </c>
      <c r="K2" s="44">
        <v>9406.7350000000006</v>
      </c>
      <c r="L2" s="44">
        <v>11829.585999999999</v>
      </c>
      <c r="M2" s="44">
        <v>13954.814</v>
      </c>
      <c r="N2" s="44">
        <v>14079.962</v>
      </c>
      <c r="O2" s="44">
        <v>16329.120999999999</v>
      </c>
      <c r="P2" s="44">
        <v>14918.397999999999</v>
      </c>
      <c r="Q2" s="44">
        <v>10873.431</v>
      </c>
      <c r="R2" s="44">
        <v>8319.9269999999997</v>
      </c>
      <c r="S2" s="44">
        <v>16472.473000000002</v>
      </c>
      <c r="T2" s="44">
        <v>11954.156999999999</v>
      </c>
      <c r="U2" s="44">
        <v>14169.768</v>
      </c>
      <c r="V2" s="44">
        <v>20910.29</v>
      </c>
      <c r="W2" s="44">
        <v>21679.454000000002</v>
      </c>
      <c r="X2" s="44">
        <v>16679.124</v>
      </c>
      <c r="Y2" s="44">
        <v>17010.5</v>
      </c>
      <c r="Z2" s="44">
        <v>10618.811</v>
      </c>
      <c r="AA2" s="44">
        <v>17456.080999999998</v>
      </c>
      <c r="AB2" s="44">
        <v>19097.328000000001</v>
      </c>
      <c r="AC2" s="44">
        <v>14337.993</v>
      </c>
      <c r="AD2" s="44">
        <v>19331.925999999999</v>
      </c>
      <c r="AE2" s="44">
        <v>15792.813</v>
      </c>
      <c r="AF2" s="44">
        <v>14994.075999999999</v>
      </c>
      <c r="AG2" s="44">
        <v>13388.395</v>
      </c>
      <c r="AH2" s="44">
        <v>17730.986000000001</v>
      </c>
      <c r="AI2" s="44">
        <v>14431.245999999999</v>
      </c>
      <c r="AJ2" s="44">
        <v>21350.326000000001</v>
      </c>
    </row>
    <row r="3" spans="1:40">
      <c r="A3" s="26" t="s">
        <v>47</v>
      </c>
      <c r="B3" s="27">
        <v>4.2747126436781597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211</v>
      </c>
      <c r="B5" t="s">
        <v>88</v>
      </c>
      <c r="C5" t="s">
        <v>89</v>
      </c>
      <c r="D5" t="s">
        <v>155</v>
      </c>
      <c r="E5" t="s">
        <v>117</v>
      </c>
      <c r="F5" t="s">
        <v>92</v>
      </c>
      <c r="G5" s="32">
        <v>2576.85</v>
      </c>
      <c r="H5" s="32">
        <v>1095.76</v>
      </c>
      <c r="I5" s="32">
        <v>1572.41</v>
      </c>
      <c r="J5" s="32">
        <v>2146.15</v>
      </c>
      <c r="K5" s="32">
        <v>414.38</v>
      </c>
      <c r="L5" s="32">
        <v>2718.28</v>
      </c>
      <c r="M5" s="32">
        <v>4404.93</v>
      </c>
      <c r="N5" s="32">
        <v>1752.43</v>
      </c>
      <c r="O5" s="32">
        <v>3287.06</v>
      </c>
      <c r="P5" s="32">
        <v>2167.9</v>
      </c>
      <c r="Q5" s="32">
        <v>1401.33</v>
      </c>
      <c r="R5" s="32">
        <v>1359.92</v>
      </c>
      <c r="S5" s="32">
        <v>1240.43</v>
      </c>
      <c r="T5" s="32">
        <v>2394.83</v>
      </c>
      <c r="U5" s="32">
        <v>4666.6099999999997</v>
      </c>
      <c r="V5" s="32">
        <v>5243.57</v>
      </c>
      <c r="W5" s="32">
        <v>3574.62</v>
      </c>
      <c r="X5" s="32">
        <v>2052.27</v>
      </c>
      <c r="Y5" s="32">
        <v>5360.27</v>
      </c>
      <c r="Z5" s="32">
        <v>2864.33</v>
      </c>
      <c r="AA5" s="32">
        <v>4271.2420000000002</v>
      </c>
      <c r="AB5" s="32">
        <v>2115</v>
      </c>
      <c r="AC5" s="32">
        <v>1010</v>
      </c>
      <c r="AD5" s="32">
        <v>851</v>
      </c>
      <c r="AE5" s="32">
        <v>1512</v>
      </c>
      <c r="AF5" s="32">
        <v>2597.9690000000001</v>
      </c>
      <c r="AG5" s="32">
        <v>2629</v>
      </c>
      <c r="AH5" s="32">
        <v>493.92599999999999</v>
      </c>
      <c r="AI5" s="32">
        <v>734</v>
      </c>
      <c r="AJ5" s="32">
        <v>3954.3969999999999</v>
      </c>
      <c r="AK5">
        <v>1</v>
      </c>
      <c r="AL5" s="30">
        <v>16.37</v>
      </c>
      <c r="AM5" s="30">
        <v>16.37</v>
      </c>
      <c r="AN5" s="4">
        <v>72462.864000000001</v>
      </c>
    </row>
    <row r="6" spans="1:40">
      <c r="A6" t="s">
        <v>211</v>
      </c>
      <c r="B6" t="s">
        <v>88</v>
      </c>
      <c r="C6" t="s">
        <v>89</v>
      </c>
      <c r="D6" t="s">
        <v>155</v>
      </c>
      <c r="E6" t="s">
        <v>117</v>
      </c>
      <c r="F6" t="s">
        <v>93</v>
      </c>
      <c r="G6" s="32" t="s">
        <v>34</v>
      </c>
      <c r="H6" s="32" t="s">
        <v>34</v>
      </c>
      <c r="I6" s="32" t="s">
        <v>34</v>
      </c>
      <c r="J6" s="32" t="s">
        <v>34</v>
      </c>
      <c r="K6" s="32" t="s">
        <v>34</v>
      </c>
      <c r="L6" s="32" t="s">
        <v>34</v>
      </c>
      <c r="M6" s="32" t="s">
        <v>34</v>
      </c>
      <c r="N6" s="32" t="s">
        <v>34</v>
      </c>
      <c r="O6" s="32" t="s">
        <v>34</v>
      </c>
      <c r="P6" s="32" t="s">
        <v>34</v>
      </c>
      <c r="Q6" s="32" t="s">
        <v>34</v>
      </c>
      <c r="R6" s="32" t="s">
        <v>34</v>
      </c>
      <c r="S6" s="32" t="s">
        <v>34</v>
      </c>
      <c r="T6" s="32" t="s">
        <v>34</v>
      </c>
      <c r="U6" s="32" t="s">
        <v>34</v>
      </c>
      <c r="V6" s="32" t="s">
        <v>34</v>
      </c>
      <c r="W6" s="32" t="s">
        <v>34</v>
      </c>
      <c r="X6" s="32" t="s">
        <v>34</v>
      </c>
      <c r="Y6" s="32" t="s">
        <v>17</v>
      </c>
      <c r="Z6" s="32" t="s">
        <v>34</v>
      </c>
      <c r="AA6" s="32" t="s">
        <v>34</v>
      </c>
      <c r="AB6" s="32" t="s">
        <v>17</v>
      </c>
      <c r="AC6" s="32" t="s">
        <v>17</v>
      </c>
      <c r="AD6" s="32" t="s">
        <v>99</v>
      </c>
      <c r="AE6" s="32" t="s">
        <v>99</v>
      </c>
      <c r="AF6" s="32" t="s">
        <v>99</v>
      </c>
      <c r="AG6" s="32" t="s">
        <v>99</v>
      </c>
      <c r="AH6" s="32" t="s">
        <v>99</v>
      </c>
      <c r="AI6" s="32" t="s">
        <v>99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211</v>
      </c>
      <c r="B7" t="s">
        <v>88</v>
      </c>
      <c r="C7" t="s">
        <v>89</v>
      </c>
      <c r="D7" t="s">
        <v>90</v>
      </c>
      <c r="E7" t="s">
        <v>91</v>
      </c>
      <c r="F7" t="s">
        <v>92</v>
      </c>
      <c r="G7" s="32">
        <v>1237</v>
      </c>
      <c r="H7" s="32">
        <v>2005</v>
      </c>
      <c r="I7" s="32">
        <v>1530</v>
      </c>
      <c r="J7" s="32">
        <v>1255</v>
      </c>
      <c r="K7" s="32">
        <v>1145</v>
      </c>
      <c r="L7" s="32">
        <v>988.03</v>
      </c>
      <c r="M7" s="32">
        <v>1056.8</v>
      </c>
      <c r="N7" s="32">
        <v>931</v>
      </c>
      <c r="O7" s="32">
        <v>812.6</v>
      </c>
      <c r="P7" s="32">
        <v>1140.6610000000001</v>
      </c>
      <c r="Q7" s="32">
        <v>516.71</v>
      </c>
      <c r="R7" s="32">
        <v>1017.56</v>
      </c>
      <c r="S7" s="32">
        <v>1050.53</v>
      </c>
      <c r="T7" s="32">
        <v>661.22</v>
      </c>
      <c r="U7" s="32">
        <v>836.1</v>
      </c>
      <c r="V7" s="32">
        <v>1316.0229999999999</v>
      </c>
      <c r="W7" s="32">
        <v>1554.009</v>
      </c>
      <c r="X7" s="32">
        <v>2416.7199999999998</v>
      </c>
      <c r="Y7" s="32">
        <v>2057.694</v>
      </c>
      <c r="Z7" s="32">
        <v>2374.4340000000002</v>
      </c>
      <c r="AA7" s="32">
        <v>3230.991</v>
      </c>
      <c r="AB7" s="32">
        <v>2610.317</v>
      </c>
      <c r="AC7" s="32">
        <v>2108.71</v>
      </c>
      <c r="AD7" s="32">
        <v>1940.9970000000001</v>
      </c>
      <c r="AE7" s="32">
        <v>2362.7559999999999</v>
      </c>
      <c r="AF7" s="32">
        <v>2055.91</v>
      </c>
      <c r="AG7" s="32">
        <v>1911.202</v>
      </c>
      <c r="AH7" s="32">
        <v>5041.683</v>
      </c>
      <c r="AI7" s="32">
        <v>2787.2359999999999</v>
      </c>
      <c r="AJ7" s="32">
        <v>2112.7629999999999</v>
      </c>
      <c r="AK7">
        <v>2</v>
      </c>
      <c r="AL7" s="30">
        <v>11.76</v>
      </c>
      <c r="AM7" s="30">
        <v>28.14</v>
      </c>
      <c r="AN7" s="4">
        <v>52064.656000000003</v>
      </c>
    </row>
    <row r="8" spans="1:40">
      <c r="A8" t="s">
        <v>211</v>
      </c>
      <c r="B8" t="s">
        <v>88</v>
      </c>
      <c r="C8" t="s">
        <v>89</v>
      </c>
      <c r="D8" t="s">
        <v>90</v>
      </c>
      <c r="E8" t="s">
        <v>91</v>
      </c>
      <c r="F8" t="s">
        <v>93</v>
      </c>
      <c r="G8" s="32" t="s">
        <v>34</v>
      </c>
      <c r="H8" s="32" t="s">
        <v>17</v>
      </c>
      <c r="I8" s="32" t="s">
        <v>34</v>
      </c>
      <c r="J8" s="32" t="s">
        <v>34</v>
      </c>
      <c r="K8" s="32" t="s">
        <v>34</v>
      </c>
      <c r="L8" s="32" t="s">
        <v>34</v>
      </c>
      <c r="M8" s="32" t="s">
        <v>34</v>
      </c>
      <c r="N8" s="32" t="s">
        <v>34</v>
      </c>
      <c r="O8" s="32" t="s">
        <v>34</v>
      </c>
      <c r="P8" s="32" t="s">
        <v>34</v>
      </c>
      <c r="Q8" s="32" t="s">
        <v>34</v>
      </c>
      <c r="R8" s="32" t="s">
        <v>34</v>
      </c>
      <c r="S8" s="32" t="s">
        <v>17</v>
      </c>
      <c r="T8" s="32" t="s">
        <v>17</v>
      </c>
      <c r="U8" s="32" t="s">
        <v>17</v>
      </c>
      <c r="V8" s="32" t="s">
        <v>17</v>
      </c>
      <c r="W8" s="32" t="s">
        <v>34</v>
      </c>
      <c r="X8" s="32" t="s">
        <v>34</v>
      </c>
      <c r="Y8" s="32" t="s">
        <v>34</v>
      </c>
      <c r="Z8" s="32" t="s">
        <v>34</v>
      </c>
      <c r="AA8" s="32" t="s">
        <v>34</v>
      </c>
      <c r="AB8" s="32" t="s">
        <v>34</v>
      </c>
      <c r="AC8" s="32" t="s">
        <v>34</v>
      </c>
      <c r="AD8" s="32" t="s">
        <v>34</v>
      </c>
      <c r="AE8" s="32" t="s">
        <v>34</v>
      </c>
      <c r="AF8" s="32" t="s">
        <v>34</v>
      </c>
      <c r="AG8" s="32" t="s">
        <v>34</v>
      </c>
      <c r="AH8" s="32" t="s">
        <v>34</v>
      </c>
      <c r="AI8" s="32" t="s">
        <v>34</v>
      </c>
      <c r="AJ8" s="32" t="s">
        <v>34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211</v>
      </c>
      <c r="B9" t="s">
        <v>88</v>
      </c>
      <c r="C9" t="s">
        <v>89</v>
      </c>
      <c r="D9" t="s">
        <v>138</v>
      </c>
      <c r="E9" t="s">
        <v>119</v>
      </c>
      <c r="F9" t="s">
        <v>92</v>
      </c>
      <c r="G9" s="32" t="s">
        <v>94</v>
      </c>
      <c r="H9" s="32" t="s">
        <v>94</v>
      </c>
      <c r="I9" s="32" t="s">
        <v>94</v>
      </c>
      <c r="J9" s="32" t="s">
        <v>94</v>
      </c>
      <c r="K9" s="32" t="s">
        <v>94</v>
      </c>
      <c r="L9" s="32" t="s">
        <v>94</v>
      </c>
      <c r="M9" s="32" t="s">
        <v>94</v>
      </c>
      <c r="N9" s="32" t="s">
        <v>94</v>
      </c>
      <c r="O9" s="32" t="s">
        <v>94</v>
      </c>
      <c r="P9" s="32" t="s">
        <v>94</v>
      </c>
      <c r="Q9" s="32" t="s">
        <v>94</v>
      </c>
      <c r="R9" s="32">
        <v>670.09</v>
      </c>
      <c r="S9" s="32">
        <v>422.88</v>
      </c>
      <c r="T9" s="32">
        <v>943.15</v>
      </c>
      <c r="U9" s="32">
        <v>1222.3499999999999</v>
      </c>
      <c r="V9" s="32">
        <v>3548.79</v>
      </c>
      <c r="W9" s="32">
        <v>4878.3599999999997</v>
      </c>
      <c r="X9" s="32">
        <v>1633.87</v>
      </c>
      <c r="Y9" s="32">
        <v>252.37</v>
      </c>
      <c r="Z9" s="32">
        <v>528.61</v>
      </c>
      <c r="AA9" s="32">
        <v>1286.57</v>
      </c>
      <c r="AB9" s="32">
        <v>2477.7199999999998</v>
      </c>
      <c r="AC9" s="32">
        <v>773.65700000000004</v>
      </c>
      <c r="AD9" s="32">
        <v>901.19200000000001</v>
      </c>
      <c r="AE9" s="32">
        <v>984</v>
      </c>
      <c r="AF9" s="32">
        <v>2557.7150000000001</v>
      </c>
      <c r="AG9" s="32">
        <v>2462.1</v>
      </c>
      <c r="AH9" s="32">
        <v>5548.201</v>
      </c>
      <c r="AI9" s="32">
        <v>2478.627</v>
      </c>
      <c r="AJ9" s="32">
        <v>6240.52</v>
      </c>
      <c r="AK9">
        <v>3</v>
      </c>
      <c r="AL9" s="30">
        <v>9</v>
      </c>
      <c r="AM9" s="30">
        <v>37.130000000000003</v>
      </c>
      <c r="AN9" s="4">
        <v>39810.771999999997</v>
      </c>
    </row>
    <row r="10" spans="1:40">
      <c r="A10" t="s">
        <v>211</v>
      </c>
      <c r="B10" t="s">
        <v>88</v>
      </c>
      <c r="C10" t="s">
        <v>89</v>
      </c>
      <c r="D10" t="s">
        <v>138</v>
      </c>
      <c r="E10" t="s">
        <v>119</v>
      </c>
      <c r="F10" t="s">
        <v>93</v>
      </c>
      <c r="G10" s="32" t="s">
        <v>94</v>
      </c>
      <c r="H10" s="32" t="s">
        <v>94</v>
      </c>
      <c r="I10" s="32" t="s">
        <v>94</v>
      </c>
      <c r="J10" s="32" t="s">
        <v>94</v>
      </c>
      <c r="K10" s="32" t="s">
        <v>94</v>
      </c>
      <c r="L10" s="32" t="s">
        <v>94</v>
      </c>
      <c r="M10" s="32" t="s">
        <v>94</v>
      </c>
      <c r="N10" s="32" t="s">
        <v>94</v>
      </c>
      <c r="O10" s="32" t="s">
        <v>94</v>
      </c>
      <c r="P10" s="32" t="s">
        <v>94</v>
      </c>
      <c r="Q10" s="32" t="s">
        <v>94</v>
      </c>
      <c r="R10" s="32" t="s">
        <v>99</v>
      </c>
      <c r="S10" s="32" t="s">
        <v>99</v>
      </c>
      <c r="T10" s="32" t="s">
        <v>99</v>
      </c>
      <c r="U10" s="32" t="s">
        <v>99</v>
      </c>
      <c r="V10" s="32" t="s">
        <v>99</v>
      </c>
      <c r="W10" s="32" t="s">
        <v>99</v>
      </c>
      <c r="X10" s="32" t="s">
        <v>99</v>
      </c>
      <c r="Y10" s="32" t="s">
        <v>99</v>
      </c>
      <c r="Z10" s="32" t="s">
        <v>99</v>
      </c>
      <c r="AA10" s="32" t="s">
        <v>99</v>
      </c>
      <c r="AB10" s="32" t="s">
        <v>99</v>
      </c>
      <c r="AC10" s="32" t="s">
        <v>99</v>
      </c>
      <c r="AD10" s="32" t="s">
        <v>99</v>
      </c>
      <c r="AE10" s="32" t="s">
        <v>99</v>
      </c>
      <c r="AF10" s="32" t="s">
        <v>99</v>
      </c>
      <c r="AG10" s="32" t="s">
        <v>99</v>
      </c>
      <c r="AH10" s="32" t="s">
        <v>99</v>
      </c>
      <c r="AI10" s="32" t="s">
        <v>99</v>
      </c>
      <c r="AJ10" s="32" t="s">
        <v>99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211</v>
      </c>
      <c r="B11" t="s">
        <v>88</v>
      </c>
      <c r="C11" t="s">
        <v>89</v>
      </c>
      <c r="D11" t="s">
        <v>133</v>
      </c>
      <c r="E11" t="s">
        <v>117</v>
      </c>
      <c r="F11" t="s">
        <v>92</v>
      </c>
      <c r="G11" s="32">
        <v>253</v>
      </c>
      <c r="H11" s="32">
        <v>250</v>
      </c>
      <c r="I11" s="32">
        <v>154.79</v>
      </c>
      <c r="J11" s="32">
        <v>135.72200000000001</v>
      </c>
      <c r="K11" s="32">
        <v>8.9670000000000005</v>
      </c>
      <c r="L11" s="32">
        <v>122.592</v>
      </c>
      <c r="M11" s="32">
        <v>0.93400000000000005</v>
      </c>
      <c r="N11" s="32">
        <v>1.2E-2</v>
      </c>
      <c r="O11" s="32" t="s">
        <v>94</v>
      </c>
      <c r="P11" s="32">
        <v>152.56800000000001</v>
      </c>
      <c r="Q11" s="32">
        <v>287.06</v>
      </c>
      <c r="R11" s="32">
        <v>425.80700000000002</v>
      </c>
      <c r="S11" s="32">
        <v>2159.4009999999998</v>
      </c>
      <c r="T11" s="32">
        <v>1791.287</v>
      </c>
      <c r="U11" s="32">
        <v>1446.385</v>
      </c>
      <c r="V11" s="32">
        <v>1631.356</v>
      </c>
      <c r="W11" s="32">
        <v>49.747999999999998</v>
      </c>
      <c r="X11" s="32">
        <v>1062.2170000000001</v>
      </c>
      <c r="Y11" s="32">
        <v>1426.133</v>
      </c>
      <c r="Z11" s="32">
        <v>151.608</v>
      </c>
      <c r="AA11" s="32">
        <v>89.361999999999995</v>
      </c>
      <c r="AB11" s="32">
        <v>109.985</v>
      </c>
      <c r="AC11" s="32">
        <v>1880.4870000000001</v>
      </c>
      <c r="AD11" s="32">
        <v>7583.0649999999996</v>
      </c>
      <c r="AE11" s="32">
        <v>2441.2159999999999</v>
      </c>
      <c r="AF11" s="32">
        <v>1377.145</v>
      </c>
      <c r="AG11" s="32">
        <v>1917.356</v>
      </c>
      <c r="AH11" s="32">
        <v>1292.711</v>
      </c>
      <c r="AI11" s="32">
        <v>708.38599999999997</v>
      </c>
      <c r="AJ11" s="32">
        <v>1467.817</v>
      </c>
      <c r="AK11">
        <v>4</v>
      </c>
      <c r="AL11" s="30">
        <v>6.86</v>
      </c>
      <c r="AM11" s="30">
        <v>44</v>
      </c>
      <c r="AN11" s="4">
        <v>30377.116000000002</v>
      </c>
    </row>
    <row r="12" spans="1:40">
      <c r="A12" t="s">
        <v>211</v>
      </c>
      <c r="B12" t="s">
        <v>88</v>
      </c>
      <c r="C12" t="s">
        <v>89</v>
      </c>
      <c r="D12" t="s">
        <v>133</v>
      </c>
      <c r="E12" t="s">
        <v>117</v>
      </c>
      <c r="F12" t="s">
        <v>93</v>
      </c>
      <c r="G12" s="32" t="s">
        <v>99</v>
      </c>
      <c r="H12" s="32" t="s">
        <v>99</v>
      </c>
      <c r="I12" s="32" t="s">
        <v>14</v>
      </c>
      <c r="J12" s="32" t="s">
        <v>14</v>
      </c>
      <c r="K12" s="32" t="s">
        <v>14</v>
      </c>
      <c r="L12" s="32" t="s">
        <v>14</v>
      </c>
      <c r="M12" s="32" t="s">
        <v>14</v>
      </c>
      <c r="N12" s="32" t="s">
        <v>14</v>
      </c>
      <c r="O12" s="32" t="s">
        <v>94</v>
      </c>
      <c r="P12" s="32" t="s">
        <v>14</v>
      </c>
      <c r="Q12" s="32" t="s">
        <v>14</v>
      </c>
      <c r="R12" s="32" t="s">
        <v>34</v>
      </c>
      <c r="S12" s="32" t="s">
        <v>34</v>
      </c>
      <c r="T12" s="32" t="s">
        <v>14</v>
      </c>
      <c r="U12" s="32" t="s">
        <v>14</v>
      </c>
      <c r="V12" s="32" t="s">
        <v>34</v>
      </c>
      <c r="W12" s="32" t="s">
        <v>34</v>
      </c>
      <c r="X12" s="32" t="s">
        <v>14</v>
      </c>
      <c r="Y12" s="32" t="s">
        <v>34</v>
      </c>
      <c r="Z12" s="32" t="s">
        <v>34</v>
      </c>
      <c r="AA12" s="32" t="s">
        <v>34</v>
      </c>
      <c r="AB12" s="32" t="s">
        <v>14</v>
      </c>
      <c r="AC12" s="32" t="s">
        <v>34</v>
      </c>
      <c r="AD12" s="32" t="s">
        <v>99</v>
      </c>
      <c r="AE12" s="32" t="s">
        <v>14</v>
      </c>
      <c r="AF12" s="32" t="s">
        <v>99</v>
      </c>
      <c r="AG12" s="32" t="s">
        <v>99</v>
      </c>
      <c r="AH12" s="32" t="s">
        <v>14</v>
      </c>
      <c r="AI12" s="32" t="s">
        <v>14</v>
      </c>
      <c r="AJ12" s="32" t="s">
        <v>14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211</v>
      </c>
      <c r="B13" t="s">
        <v>88</v>
      </c>
      <c r="C13" t="s">
        <v>89</v>
      </c>
      <c r="D13" t="s">
        <v>135</v>
      </c>
      <c r="E13" t="s">
        <v>96</v>
      </c>
      <c r="F13" t="s">
        <v>92</v>
      </c>
      <c r="G13" s="32">
        <v>464.2</v>
      </c>
      <c r="H13" s="32">
        <v>338.7</v>
      </c>
      <c r="I13" s="32">
        <v>380.4</v>
      </c>
      <c r="J13" s="32">
        <v>394.3</v>
      </c>
      <c r="K13" s="32">
        <v>198.6</v>
      </c>
      <c r="L13" s="32">
        <v>750.9</v>
      </c>
      <c r="M13" s="32">
        <v>1196.9000000000001</v>
      </c>
      <c r="N13" s="32">
        <v>208.5</v>
      </c>
      <c r="O13" s="32">
        <v>656.1</v>
      </c>
      <c r="P13" s="32">
        <v>997.2</v>
      </c>
      <c r="Q13" s="32">
        <v>205.6</v>
      </c>
      <c r="R13" s="32">
        <v>212.7</v>
      </c>
      <c r="S13" s="32">
        <v>1252.5999999999999</v>
      </c>
      <c r="T13" s="32">
        <v>943.5</v>
      </c>
      <c r="U13" s="32">
        <v>1180.8</v>
      </c>
      <c r="V13" s="32">
        <v>1411.3</v>
      </c>
      <c r="W13" s="32">
        <v>2232.14</v>
      </c>
      <c r="X13" s="32">
        <v>1172.5</v>
      </c>
      <c r="Y13" s="32">
        <v>775.4</v>
      </c>
      <c r="Z13" s="32">
        <v>1285.3800000000001</v>
      </c>
      <c r="AA13" s="32">
        <v>2346.393</v>
      </c>
      <c r="AB13" s="32">
        <v>2362.6460000000002</v>
      </c>
      <c r="AC13" s="32">
        <v>1428.277</v>
      </c>
      <c r="AD13" s="32">
        <v>929.04200000000003</v>
      </c>
      <c r="AE13" s="32">
        <v>1190.374</v>
      </c>
      <c r="AF13" s="32">
        <v>841.44500000000005</v>
      </c>
      <c r="AG13" s="32">
        <v>340.66199999999998</v>
      </c>
      <c r="AH13" s="32">
        <v>997.28200000000004</v>
      </c>
      <c r="AI13" s="32">
        <v>880.90300000000002</v>
      </c>
      <c r="AJ13" s="32">
        <v>868.07</v>
      </c>
      <c r="AK13">
        <v>5</v>
      </c>
      <c r="AL13" s="30">
        <v>6.43</v>
      </c>
      <c r="AM13" s="30">
        <v>50.42</v>
      </c>
      <c r="AN13" s="4">
        <v>28442.813999999998</v>
      </c>
    </row>
    <row r="14" spans="1:40">
      <c r="A14" t="s">
        <v>211</v>
      </c>
      <c r="B14" t="s">
        <v>88</v>
      </c>
      <c r="C14" t="s">
        <v>89</v>
      </c>
      <c r="D14" t="s">
        <v>135</v>
      </c>
      <c r="E14" t="s">
        <v>96</v>
      </c>
      <c r="F14" t="s">
        <v>93</v>
      </c>
      <c r="G14" s="32" t="s">
        <v>39</v>
      </c>
      <c r="H14" s="32" t="s">
        <v>39</v>
      </c>
      <c r="I14" s="32" t="s">
        <v>39</v>
      </c>
      <c r="J14" s="32" t="s">
        <v>39</v>
      </c>
      <c r="K14" s="32" t="s">
        <v>39</v>
      </c>
      <c r="L14" s="32" t="s">
        <v>17</v>
      </c>
      <c r="M14" s="32" t="s">
        <v>17</v>
      </c>
      <c r="N14" s="32" t="s">
        <v>17</v>
      </c>
      <c r="O14" s="32" t="s">
        <v>17</v>
      </c>
      <c r="P14" s="32" t="s">
        <v>17</v>
      </c>
      <c r="Q14" s="32" t="s">
        <v>17</v>
      </c>
      <c r="R14" s="32" t="s">
        <v>17</v>
      </c>
      <c r="S14" s="32" t="s">
        <v>17</v>
      </c>
      <c r="T14" s="32" t="s">
        <v>17</v>
      </c>
      <c r="U14" s="32" t="s">
        <v>17</v>
      </c>
      <c r="V14" s="32" t="s">
        <v>39</v>
      </c>
      <c r="W14" s="32" t="s">
        <v>39</v>
      </c>
      <c r="X14" s="32" t="s">
        <v>39</v>
      </c>
      <c r="Y14" s="32" t="s">
        <v>39</v>
      </c>
      <c r="Z14" s="32" t="s">
        <v>39</v>
      </c>
      <c r="AA14" s="32" t="s">
        <v>39</v>
      </c>
      <c r="AB14" s="32" t="s">
        <v>39</v>
      </c>
      <c r="AC14" s="32" t="s">
        <v>39</v>
      </c>
      <c r="AD14" s="32" t="s">
        <v>34</v>
      </c>
      <c r="AE14" s="32" t="s">
        <v>34</v>
      </c>
      <c r="AF14" s="32" t="s">
        <v>14</v>
      </c>
      <c r="AG14" s="32" t="s">
        <v>34</v>
      </c>
      <c r="AH14" s="32" t="s">
        <v>34</v>
      </c>
      <c r="AI14" s="32" t="s">
        <v>34</v>
      </c>
      <c r="AJ14" s="32" t="s">
        <v>34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211</v>
      </c>
      <c r="B15" t="s">
        <v>88</v>
      </c>
      <c r="C15" t="s">
        <v>89</v>
      </c>
      <c r="D15" t="s">
        <v>201</v>
      </c>
      <c r="E15" t="s">
        <v>105</v>
      </c>
      <c r="F15" t="s">
        <v>92</v>
      </c>
      <c r="G15" s="32">
        <v>513</v>
      </c>
      <c r="H15" s="32">
        <v>85</v>
      </c>
      <c r="I15" s="32">
        <v>1396</v>
      </c>
      <c r="J15" s="32">
        <v>250</v>
      </c>
      <c r="K15" s="32">
        <v>169</v>
      </c>
      <c r="L15" s="32">
        <v>255</v>
      </c>
      <c r="M15" s="32">
        <v>296</v>
      </c>
      <c r="N15" s="32">
        <v>2346</v>
      </c>
      <c r="O15" s="32">
        <v>4099</v>
      </c>
      <c r="P15" s="32">
        <v>5533</v>
      </c>
      <c r="Q15" s="32">
        <v>3436.6</v>
      </c>
      <c r="R15" s="32">
        <v>451</v>
      </c>
      <c r="S15" s="32">
        <v>564</v>
      </c>
      <c r="T15" s="32">
        <v>312</v>
      </c>
      <c r="U15" s="32">
        <v>651</v>
      </c>
      <c r="V15" s="32">
        <v>401</v>
      </c>
      <c r="W15" s="32">
        <v>245</v>
      </c>
      <c r="X15" s="32">
        <v>589</v>
      </c>
      <c r="Y15" s="32">
        <v>417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 t="s">
        <v>94</v>
      </c>
      <c r="AF15" s="32" t="s">
        <v>94</v>
      </c>
      <c r="AG15" s="32" t="s">
        <v>94</v>
      </c>
      <c r="AH15" s="32" t="s">
        <v>94</v>
      </c>
      <c r="AI15" s="32" t="s">
        <v>94</v>
      </c>
      <c r="AJ15" s="32">
        <v>63</v>
      </c>
      <c r="AK15">
        <v>6</v>
      </c>
      <c r="AL15" s="30">
        <v>4.99</v>
      </c>
      <c r="AM15" s="30">
        <v>55.41</v>
      </c>
      <c r="AN15" s="4">
        <v>22071.599999999999</v>
      </c>
    </row>
    <row r="16" spans="1:40">
      <c r="A16" t="s">
        <v>211</v>
      </c>
      <c r="B16" t="s">
        <v>88</v>
      </c>
      <c r="C16" t="s">
        <v>89</v>
      </c>
      <c r="D16" t="s">
        <v>201</v>
      </c>
      <c r="E16" t="s">
        <v>105</v>
      </c>
      <c r="F16" t="s">
        <v>93</v>
      </c>
      <c r="G16" s="32" t="s">
        <v>14</v>
      </c>
      <c r="H16" s="32" t="s">
        <v>34</v>
      </c>
      <c r="I16" s="32" t="s">
        <v>34</v>
      </c>
      <c r="J16" s="32" t="s">
        <v>14</v>
      </c>
      <c r="K16" s="32" t="s">
        <v>14</v>
      </c>
      <c r="L16" s="32" t="s">
        <v>34</v>
      </c>
      <c r="M16" s="32" t="s">
        <v>14</v>
      </c>
      <c r="N16" s="32" t="s">
        <v>14</v>
      </c>
      <c r="O16" s="32" t="s">
        <v>14</v>
      </c>
      <c r="P16" s="32" t="s">
        <v>14</v>
      </c>
      <c r="Q16" s="32" t="s">
        <v>14</v>
      </c>
      <c r="R16" s="32" t="s">
        <v>17</v>
      </c>
      <c r="S16" s="32" t="s">
        <v>17</v>
      </c>
      <c r="T16" s="32" t="s">
        <v>14</v>
      </c>
      <c r="U16" s="32" t="s">
        <v>99</v>
      </c>
      <c r="V16" s="32" t="s">
        <v>17</v>
      </c>
      <c r="W16" s="32" t="s">
        <v>17</v>
      </c>
      <c r="X16" s="32" t="s">
        <v>17</v>
      </c>
      <c r="Y16" s="32" t="s">
        <v>17</v>
      </c>
      <c r="Z16" s="32" t="s">
        <v>17</v>
      </c>
      <c r="AA16" s="32" t="s">
        <v>17</v>
      </c>
      <c r="AB16" s="32" t="s">
        <v>17</v>
      </c>
      <c r="AC16" s="32" t="s">
        <v>17</v>
      </c>
      <c r="AD16" s="32" t="s">
        <v>17</v>
      </c>
      <c r="AE16" s="32" t="s">
        <v>17</v>
      </c>
      <c r="AF16" s="32" t="s">
        <v>17</v>
      </c>
      <c r="AG16" s="32" t="s">
        <v>17</v>
      </c>
      <c r="AH16" s="32" t="s">
        <v>17</v>
      </c>
      <c r="AI16" s="32" t="s">
        <v>34</v>
      </c>
      <c r="AJ16" s="32" t="s">
        <v>14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211</v>
      </c>
      <c r="B17" t="s">
        <v>88</v>
      </c>
      <c r="C17" t="s">
        <v>89</v>
      </c>
      <c r="D17" t="s">
        <v>155</v>
      </c>
      <c r="E17" t="s">
        <v>101</v>
      </c>
      <c r="F17" t="s">
        <v>92</v>
      </c>
      <c r="G17" s="32">
        <v>389.08</v>
      </c>
      <c r="H17" s="32">
        <v>364.35</v>
      </c>
      <c r="I17" s="32">
        <v>287.95999999999998</v>
      </c>
      <c r="J17" s="32">
        <v>408.16</v>
      </c>
      <c r="K17" s="32">
        <v>426.81</v>
      </c>
      <c r="L17" s="32">
        <v>319.83</v>
      </c>
      <c r="M17" s="32">
        <v>353.01</v>
      </c>
      <c r="N17" s="32">
        <v>147.9</v>
      </c>
      <c r="O17" s="32">
        <v>208.17</v>
      </c>
      <c r="P17" s="32">
        <v>336.7</v>
      </c>
      <c r="Q17" s="32">
        <v>642.72</v>
      </c>
      <c r="R17" s="32">
        <v>529.66999999999996</v>
      </c>
      <c r="S17" s="32">
        <v>177.84</v>
      </c>
      <c r="T17" s="32">
        <v>167.86</v>
      </c>
      <c r="U17" s="32">
        <v>365.23</v>
      </c>
      <c r="V17" s="32">
        <v>376.47</v>
      </c>
      <c r="W17" s="32">
        <v>823.76</v>
      </c>
      <c r="X17" s="32">
        <v>224.28</v>
      </c>
      <c r="Y17" s="32">
        <v>525.58000000000004</v>
      </c>
      <c r="Z17" s="32">
        <v>519.42999999999995</v>
      </c>
      <c r="AA17" s="32">
        <v>666.97199999999998</v>
      </c>
      <c r="AB17" s="32">
        <v>1792.3</v>
      </c>
      <c r="AC17" s="32">
        <v>1791</v>
      </c>
      <c r="AD17" s="32">
        <v>1851</v>
      </c>
      <c r="AE17" s="32">
        <v>2740</v>
      </c>
      <c r="AF17" s="32">
        <v>465.13499999999999</v>
      </c>
      <c r="AG17" s="32">
        <v>1069</v>
      </c>
      <c r="AH17" s="32">
        <v>297.233</v>
      </c>
      <c r="AI17" s="32">
        <v>2936</v>
      </c>
      <c r="AJ17" s="32">
        <v>118.053</v>
      </c>
      <c r="AK17">
        <v>7</v>
      </c>
      <c r="AL17" s="30">
        <v>4.82</v>
      </c>
      <c r="AM17" s="30">
        <v>60.23</v>
      </c>
      <c r="AN17" s="4">
        <v>21321.502</v>
      </c>
    </row>
    <row r="18" spans="1:40">
      <c r="A18" t="s">
        <v>211</v>
      </c>
      <c r="B18" t="s">
        <v>88</v>
      </c>
      <c r="C18" t="s">
        <v>89</v>
      </c>
      <c r="D18" t="s">
        <v>155</v>
      </c>
      <c r="E18" t="s">
        <v>101</v>
      </c>
      <c r="F18" t="s">
        <v>93</v>
      </c>
      <c r="G18" s="32" t="s">
        <v>34</v>
      </c>
      <c r="H18" s="32" t="s">
        <v>34</v>
      </c>
      <c r="I18" s="32" t="s">
        <v>34</v>
      </c>
      <c r="J18" s="32" t="s">
        <v>34</v>
      </c>
      <c r="K18" s="32" t="s">
        <v>34</v>
      </c>
      <c r="L18" s="32" t="s">
        <v>34</v>
      </c>
      <c r="M18" s="32" t="s">
        <v>34</v>
      </c>
      <c r="N18" s="32" t="s">
        <v>34</v>
      </c>
      <c r="O18" s="32" t="s">
        <v>34</v>
      </c>
      <c r="P18" s="32" t="s">
        <v>34</v>
      </c>
      <c r="Q18" s="32" t="s">
        <v>34</v>
      </c>
      <c r="R18" s="32" t="s">
        <v>34</v>
      </c>
      <c r="S18" s="32" t="s">
        <v>34</v>
      </c>
      <c r="T18" s="32" t="s">
        <v>34</v>
      </c>
      <c r="U18" s="32" t="s">
        <v>34</v>
      </c>
      <c r="V18" s="32" t="s">
        <v>34</v>
      </c>
      <c r="W18" s="32" t="s">
        <v>34</v>
      </c>
      <c r="X18" s="32" t="s">
        <v>34</v>
      </c>
      <c r="Y18" s="32" t="s">
        <v>17</v>
      </c>
      <c r="Z18" s="32" t="s">
        <v>34</v>
      </c>
      <c r="AA18" s="32" t="s">
        <v>34</v>
      </c>
      <c r="AB18" s="32" t="s">
        <v>17</v>
      </c>
      <c r="AC18" s="32" t="s">
        <v>17</v>
      </c>
      <c r="AD18" s="32" t="s">
        <v>99</v>
      </c>
      <c r="AE18" s="32" t="s">
        <v>99</v>
      </c>
      <c r="AF18" s="32" t="s">
        <v>99</v>
      </c>
      <c r="AG18" s="32" t="s">
        <v>99</v>
      </c>
      <c r="AH18" s="32" t="s">
        <v>99</v>
      </c>
      <c r="AI18" s="32" t="s">
        <v>99</v>
      </c>
      <c r="AJ18" s="32" t="s">
        <v>99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211</v>
      </c>
      <c r="B19" t="s">
        <v>88</v>
      </c>
      <c r="C19" t="s">
        <v>89</v>
      </c>
      <c r="D19" t="s">
        <v>97</v>
      </c>
      <c r="E19" t="s">
        <v>96</v>
      </c>
      <c r="F19" t="s">
        <v>92</v>
      </c>
      <c r="G19" s="32">
        <v>326.964</v>
      </c>
      <c r="H19" s="32">
        <v>412.94</v>
      </c>
      <c r="I19" s="32">
        <v>540.20000000000005</v>
      </c>
      <c r="J19" s="32">
        <v>777.3</v>
      </c>
      <c r="K19" s="32">
        <v>594.85</v>
      </c>
      <c r="L19" s="32">
        <v>823.35400000000004</v>
      </c>
      <c r="M19" s="32">
        <v>1192</v>
      </c>
      <c r="N19" s="32">
        <v>395.9</v>
      </c>
      <c r="O19" s="32">
        <v>709.8</v>
      </c>
      <c r="P19" s="32">
        <v>1058.0999999999999</v>
      </c>
      <c r="Q19" s="32">
        <v>367.1</v>
      </c>
      <c r="R19" s="32">
        <v>215.2</v>
      </c>
      <c r="S19" s="32">
        <v>261.7</v>
      </c>
      <c r="T19" s="32">
        <v>122</v>
      </c>
      <c r="U19" s="32">
        <v>240.8</v>
      </c>
      <c r="V19" s="32">
        <v>912.79300000000001</v>
      </c>
      <c r="W19" s="32">
        <v>1066.18</v>
      </c>
      <c r="X19" s="32">
        <v>704.85500000000002</v>
      </c>
      <c r="Y19" s="32">
        <v>720.37800000000004</v>
      </c>
      <c r="Z19" s="32">
        <v>571.18399999999997</v>
      </c>
      <c r="AA19" s="32">
        <v>1097.825</v>
      </c>
      <c r="AB19" s="32">
        <v>803.88199999999995</v>
      </c>
      <c r="AC19" s="32">
        <v>760.36400000000003</v>
      </c>
      <c r="AD19" s="32">
        <v>802.10699999999997</v>
      </c>
      <c r="AE19" s="32">
        <v>825.31799999999998</v>
      </c>
      <c r="AF19" s="32">
        <v>430.22500000000002</v>
      </c>
      <c r="AG19" s="32">
        <v>1036.6890000000001</v>
      </c>
      <c r="AH19" s="32">
        <v>1366.9549999999999</v>
      </c>
      <c r="AI19" s="32">
        <v>848.21799999999996</v>
      </c>
      <c r="AJ19" s="32">
        <v>824.54</v>
      </c>
      <c r="AK19">
        <v>8</v>
      </c>
      <c r="AL19" s="30">
        <v>4.7</v>
      </c>
      <c r="AM19" s="30">
        <v>64.930000000000007</v>
      </c>
      <c r="AN19" s="4">
        <v>20809.721000000001</v>
      </c>
    </row>
    <row r="20" spans="1:40">
      <c r="A20" t="s">
        <v>211</v>
      </c>
      <c r="B20" t="s">
        <v>88</v>
      </c>
      <c r="C20" t="s">
        <v>89</v>
      </c>
      <c r="D20" t="s">
        <v>97</v>
      </c>
      <c r="E20" t="s">
        <v>96</v>
      </c>
      <c r="F20" t="s">
        <v>93</v>
      </c>
      <c r="G20" s="32" t="s">
        <v>39</v>
      </c>
      <c r="H20" s="32" t="s">
        <v>39</v>
      </c>
      <c r="I20" s="32" t="s">
        <v>17</v>
      </c>
      <c r="J20" s="32" t="s">
        <v>17</v>
      </c>
      <c r="K20" s="32" t="s">
        <v>39</v>
      </c>
      <c r="L20" s="32" t="s">
        <v>39</v>
      </c>
      <c r="M20" s="32" t="s">
        <v>17</v>
      </c>
      <c r="N20" s="32" t="s">
        <v>17</v>
      </c>
      <c r="O20" s="32" t="s">
        <v>17</v>
      </c>
      <c r="P20" s="32" t="s">
        <v>17</v>
      </c>
      <c r="Q20" s="32" t="s">
        <v>17</v>
      </c>
      <c r="R20" s="32" t="s">
        <v>39</v>
      </c>
      <c r="S20" s="32" t="s">
        <v>17</v>
      </c>
      <c r="T20" s="32" t="s">
        <v>17</v>
      </c>
      <c r="U20" s="32" t="s">
        <v>17</v>
      </c>
      <c r="V20" s="32" t="s">
        <v>39</v>
      </c>
      <c r="W20" s="32" t="s">
        <v>39</v>
      </c>
      <c r="X20" s="32" t="s">
        <v>39</v>
      </c>
      <c r="Y20" s="32" t="s">
        <v>39</v>
      </c>
      <c r="Z20" s="32" t="s">
        <v>39</v>
      </c>
      <c r="AA20" s="32" t="s">
        <v>39</v>
      </c>
      <c r="AB20" s="32" t="s">
        <v>39</v>
      </c>
      <c r="AC20" s="32" t="s">
        <v>39</v>
      </c>
      <c r="AD20" s="32" t="s">
        <v>39</v>
      </c>
      <c r="AE20" s="32" t="s">
        <v>34</v>
      </c>
      <c r="AF20" s="32" t="s">
        <v>34</v>
      </c>
      <c r="AG20" s="32" t="s">
        <v>34</v>
      </c>
      <c r="AH20" s="32" t="s">
        <v>34</v>
      </c>
      <c r="AI20" s="32" t="s">
        <v>34</v>
      </c>
      <c r="AJ20" s="32" t="s">
        <v>34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211</v>
      </c>
      <c r="B21" t="s">
        <v>88</v>
      </c>
      <c r="C21" t="s">
        <v>89</v>
      </c>
      <c r="D21" t="s">
        <v>155</v>
      </c>
      <c r="E21" t="s">
        <v>104</v>
      </c>
      <c r="F21" t="s">
        <v>92</v>
      </c>
      <c r="G21" s="32">
        <v>593.13</v>
      </c>
      <c r="H21" s="32">
        <v>510.76</v>
      </c>
      <c r="I21" s="32">
        <v>872.67</v>
      </c>
      <c r="J21" s="32">
        <v>817.58</v>
      </c>
      <c r="K21" s="32">
        <v>556.41</v>
      </c>
      <c r="L21" s="32">
        <v>296.81</v>
      </c>
      <c r="M21" s="32">
        <v>210.25</v>
      </c>
      <c r="N21" s="32">
        <v>758.61</v>
      </c>
      <c r="O21" s="32">
        <v>896.43</v>
      </c>
      <c r="P21" s="32">
        <v>993.19</v>
      </c>
      <c r="Q21" s="32">
        <v>649.70000000000005</v>
      </c>
      <c r="R21" s="32">
        <v>1935.85</v>
      </c>
      <c r="S21" s="32">
        <v>2396.9299999999998</v>
      </c>
      <c r="T21" s="32">
        <v>2543.48</v>
      </c>
      <c r="U21" s="32">
        <v>645.54</v>
      </c>
      <c r="V21" s="32">
        <v>668.3</v>
      </c>
      <c r="W21" s="32">
        <v>491.58</v>
      </c>
      <c r="X21" s="32">
        <v>455.17</v>
      </c>
      <c r="Y21" s="32" t="s">
        <v>94</v>
      </c>
      <c r="Z21" s="32">
        <v>306.38</v>
      </c>
      <c r="AA21" s="32" t="s">
        <v>94</v>
      </c>
      <c r="AB21" s="32">
        <v>945</v>
      </c>
      <c r="AC21" s="32">
        <v>890</v>
      </c>
      <c r="AD21" s="32">
        <v>751.05200000000002</v>
      </c>
      <c r="AE21" s="32">
        <v>505.05200000000002</v>
      </c>
      <c r="AF21" s="32" t="s">
        <v>94</v>
      </c>
      <c r="AG21" s="32" t="s">
        <v>94</v>
      </c>
      <c r="AH21" s="32" t="s">
        <v>94</v>
      </c>
      <c r="AI21" s="32" t="s">
        <v>94</v>
      </c>
      <c r="AJ21" s="32">
        <v>186.03299999999999</v>
      </c>
      <c r="AK21">
        <v>9</v>
      </c>
      <c r="AL21" s="30">
        <v>4.49</v>
      </c>
      <c r="AM21" s="30">
        <v>69.42</v>
      </c>
      <c r="AN21" s="4">
        <v>19875.906999999999</v>
      </c>
    </row>
    <row r="22" spans="1:40">
      <c r="A22" t="s">
        <v>211</v>
      </c>
      <c r="B22" t="s">
        <v>88</v>
      </c>
      <c r="C22" t="s">
        <v>89</v>
      </c>
      <c r="D22" t="s">
        <v>155</v>
      </c>
      <c r="E22" t="s">
        <v>104</v>
      </c>
      <c r="F22" t="s">
        <v>93</v>
      </c>
      <c r="G22" s="32" t="s">
        <v>14</v>
      </c>
      <c r="H22" s="32" t="s">
        <v>14</v>
      </c>
      <c r="I22" s="32" t="s">
        <v>14</v>
      </c>
      <c r="J22" s="32" t="s">
        <v>14</v>
      </c>
      <c r="K22" s="32" t="s">
        <v>14</v>
      </c>
      <c r="L22" s="32" t="s">
        <v>34</v>
      </c>
      <c r="M22" s="32" t="s">
        <v>34</v>
      </c>
      <c r="N22" s="32" t="s">
        <v>34</v>
      </c>
      <c r="O22" s="32" t="s">
        <v>34</v>
      </c>
      <c r="P22" s="32" t="s">
        <v>34</v>
      </c>
      <c r="Q22" s="32" t="s">
        <v>34</v>
      </c>
      <c r="R22" s="32" t="s">
        <v>34</v>
      </c>
      <c r="S22" s="32" t="s">
        <v>34</v>
      </c>
      <c r="T22" s="32" t="s">
        <v>34</v>
      </c>
      <c r="U22" s="32" t="s">
        <v>34</v>
      </c>
      <c r="V22" s="32" t="s">
        <v>34</v>
      </c>
      <c r="W22" s="32" t="s">
        <v>34</v>
      </c>
      <c r="X22" s="32" t="s">
        <v>34</v>
      </c>
      <c r="Y22" s="32" t="s">
        <v>17</v>
      </c>
      <c r="Z22" s="32" t="s">
        <v>34</v>
      </c>
      <c r="AA22" s="32" t="s">
        <v>17</v>
      </c>
      <c r="AB22" s="32" t="s">
        <v>17</v>
      </c>
      <c r="AC22" s="32" t="s">
        <v>17</v>
      </c>
      <c r="AD22" s="32" t="s">
        <v>99</v>
      </c>
      <c r="AE22" s="32" t="s">
        <v>17</v>
      </c>
      <c r="AF22" s="32" t="s">
        <v>94</v>
      </c>
      <c r="AG22" s="32" t="s">
        <v>94</v>
      </c>
      <c r="AH22" s="32" t="s">
        <v>94</v>
      </c>
      <c r="AI22" s="32" t="s">
        <v>94</v>
      </c>
      <c r="AJ22" s="32" t="s">
        <v>99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211</v>
      </c>
      <c r="B23" t="s">
        <v>88</v>
      </c>
      <c r="C23" t="s">
        <v>89</v>
      </c>
      <c r="D23" t="s">
        <v>201</v>
      </c>
      <c r="E23" t="s">
        <v>96</v>
      </c>
      <c r="F23" t="s">
        <v>92</v>
      </c>
      <c r="G23" s="32" t="s">
        <v>94</v>
      </c>
      <c r="H23" s="32">
        <v>28</v>
      </c>
      <c r="I23" s="32">
        <v>629</v>
      </c>
      <c r="J23" s="32">
        <v>109</v>
      </c>
      <c r="K23" s="32">
        <v>137</v>
      </c>
      <c r="L23" s="32">
        <v>452</v>
      </c>
      <c r="M23" s="32">
        <v>434</v>
      </c>
      <c r="N23" s="32">
        <v>2422</v>
      </c>
      <c r="O23" s="32">
        <v>4442</v>
      </c>
      <c r="P23" s="32">
        <v>1527</v>
      </c>
      <c r="Q23" s="32">
        <v>2300.9</v>
      </c>
      <c r="R23" s="32">
        <v>332</v>
      </c>
      <c r="S23" s="32">
        <v>771</v>
      </c>
      <c r="T23" s="32">
        <v>433</v>
      </c>
      <c r="U23" s="32">
        <v>1041</v>
      </c>
      <c r="V23" s="32">
        <v>1064</v>
      </c>
      <c r="W23" s="32">
        <v>756</v>
      </c>
      <c r="X23" s="32">
        <v>685</v>
      </c>
      <c r="Y23" s="32">
        <v>720.5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>
        <v>22</v>
      </c>
      <c r="AK23">
        <v>10</v>
      </c>
      <c r="AL23" s="30">
        <v>4.1399999999999997</v>
      </c>
      <c r="AM23" s="30">
        <v>73.56</v>
      </c>
      <c r="AN23" s="4">
        <v>18305.400000000001</v>
      </c>
    </row>
    <row r="24" spans="1:40">
      <c r="A24" t="s">
        <v>211</v>
      </c>
      <c r="B24" t="s">
        <v>88</v>
      </c>
      <c r="C24" t="s">
        <v>89</v>
      </c>
      <c r="D24" t="s">
        <v>201</v>
      </c>
      <c r="E24" t="s">
        <v>96</v>
      </c>
      <c r="F24" t="s">
        <v>93</v>
      </c>
      <c r="G24" s="32" t="s">
        <v>94</v>
      </c>
      <c r="H24" s="32" t="s">
        <v>34</v>
      </c>
      <c r="I24" s="32" t="s">
        <v>34</v>
      </c>
      <c r="J24" s="32" t="s">
        <v>34</v>
      </c>
      <c r="K24" s="32" t="s">
        <v>14</v>
      </c>
      <c r="L24" s="32" t="s">
        <v>34</v>
      </c>
      <c r="M24" s="32" t="s">
        <v>34</v>
      </c>
      <c r="N24" s="32" t="s">
        <v>34</v>
      </c>
      <c r="O24" s="32" t="s">
        <v>14</v>
      </c>
      <c r="P24" s="32" t="s">
        <v>14</v>
      </c>
      <c r="Q24" s="32" t="s">
        <v>14</v>
      </c>
      <c r="R24" s="32" t="s">
        <v>17</v>
      </c>
      <c r="S24" s="32" t="s">
        <v>17</v>
      </c>
      <c r="T24" s="32" t="s">
        <v>34</v>
      </c>
      <c r="U24" s="32" t="s">
        <v>17</v>
      </c>
      <c r="V24" s="32" t="s">
        <v>17</v>
      </c>
      <c r="W24" s="32" t="s">
        <v>17</v>
      </c>
      <c r="X24" s="32" t="s">
        <v>17</v>
      </c>
      <c r="Y24" s="32" t="s">
        <v>17</v>
      </c>
      <c r="Z24" s="32" t="s">
        <v>17</v>
      </c>
      <c r="AA24" s="32" t="s">
        <v>17</v>
      </c>
      <c r="AB24" s="32" t="s">
        <v>17</v>
      </c>
      <c r="AC24" s="32" t="s">
        <v>17</v>
      </c>
      <c r="AD24" s="32" t="s">
        <v>17</v>
      </c>
      <c r="AE24" s="32" t="s">
        <v>17</v>
      </c>
      <c r="AF24" s="32" t="s">
        <v>17</v>
      </c>
      <c r="AG24" s="32" t="s">
        <v>17</v>
      </c>
      <c r="AH24" s="32" t="s">
        <v>17</v>
      </c>
      <c r="AI24" s="32" t="s">
        <v>34</v>
      </c>
      <c r="AJ24" s="32" t="s">
        <v>14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211</v>
      </c>
      <c r="B25" t="s">
        <v>88</v>
      </c>
      <c r="C25" t="s">
        <v>89</v>
      </c>
      <c r="D25" t="s">
        <v>95</v>
      </c>
      <c r="E25" t="s">
        <v>98</v>
      </c>
      <c r="F25" t="s">
        <v>92</v>
      </c>
      <c r="G25" s="32" t="s">
        <v>94</v>
      </c>
      <c r="H25" s="32">
        <v>1840</v>
      </c>
      <c r="I25" s="32">
        <v>1840</v>
      </c>
      <c r="J25" s="32">
        <v>2815</v>
      </c>
      <c r="K25" s="32">
        <v>2247</v>
      </c>
      <c r="L25" s="32">
        <v>2247</v>
      </c>
      <c r="M25" s="32">
        <v>2247</v>
      </c>
      <c r="N25" s="32">
        <v>2247</v>
      </c>
      <c r="O25" s="32" t="s">
        <v>94</v>
      </c>
      <c r="P25" s="32" t="s">
        <v>94</v>
      </c>
      <c r="Q25" s="32" t="s">
        <v>94</v>
      </c>
      <c r="R25" s="32" t="s">
        <v>94</v>
      </c>
      <c r="S25" s="32" t="s">
        <v>94</v>
      </c>
      <c r="T25" s="32" t="s">
        <v>94</v>
      </c>
      <c r="U25" s="32" t="s">
        <v>94</v>
      </c>
      <c r="V25" s="32" t="s">
        <v>94</v>
      </c>
      <c r="W25" s="32" t="s">
        <v>94</v>
      </c>
      <c r="X25" s="32" t="s">
        <v>94</v>
      </c>
      <c r="Y25" s="32" t="s">
        <v>94</v>
      </c>
      <c r="Z25" s="32" t="s">
        <v>94</v>
      </c>
      <c r="AA25" s="32" t="s">
        <v>94</v>
      </c>
      <c r="AB25" s="32" t="s">
        <v>94</v>
      </c>
      <c r="AC25" s="32" t="s">
        <v>94</v>
      </c>
      <c r="AD25" s="32" t="s">
        <v>94</v>
      </c>
      <c r="AE25" s="32" t="s">
        <v>94</v>
      </c>
      <c r="AF25" s="32" t="s">
        <v>94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3.5</v>
      </c>
      <c r="AM25" s="30">
        <v>77.06</v>
      </c>
      <c r="AN25" s="4">
        <v>15483</v>
      </c>
    </row>
    <row r="26" spans="1:40">
      <c r="A26" t="s">
        <v>211</v>
      </c>
      <c r="B26" t="s">
        <v>88</v>
      </c>
      <c r="C26" t="s">
        <v>89</v>
      </c>
      <c r="D26" t="s">
        <v>95</v>
      </c>
      <c r="E26" t="s">
        <v>98</v>
      </c>
      <c r="F26" t="s">
        <v>93</v>
      </c>
      <c r="G26" s="32" t="s">
        <v>94</v>
      </c>
      <c r="H26" s="32" t="s">
        <v>99</v>
      </c>
      <c r="I26" s="32" t="s">
        <v>99</v>
      </c>
      <c r="J26" s="32" t="s">
        <v>99</v>
      </c>
      <c r="K26" s="32" t="s">
        <v>99</v>
      </c>
      <c r="L26" s="32" t="s">
        <v>99</v>
      </c>
      <c r="M26" s="32" t="s">
        <v>99</v>
      </c>
      <c r="N26" s="32" t="s">
        <v>99</v>
      </c>
      <c r="O26" s="32" t="s">
        <v>94</v>
      </c>
      <c r="P26" s="32" t="s">
        <v>94</v>
      </c>
      <c r="Q26" s="32" t="s">
        <v>94</v>
      </c>
      <c r="R26" s="32" t="s">
        <v>94</v>
      </c>
      <c r="S26" s="32" t="s">
        <v>94</v>
      </c>
      <c r="T26" s="32" t="s">
        <v>94</v>
      </c>
      <c r="U26" s="32" t="s">
        <v>94</v>
      </c>
      <c r="V26" s="32" t="s">
        <v>94</v>
      </c>
      <c r="W26" s="32" t="s">
        <v>94</v>
      </c>
      <c r="X26" s="32" t="s">
        <v>94</v>
      </c>
      <c r="Y26" s="32" t="s">
        <v>94</v>
      </c>
      <c r="Z26" s="32" t="s">
        <v>94</v>
      </c>
      <c r="AA26" s="32" t="s">
        <v>94</v>
      </c>
      <c r="AB26" s="32" t="s">
        <v>94</v>
      </c>
      <c r="AC26" s="32" t="s">
        <v>94</v>
      </c>
      <c r="AD26" s="32" t="s">
        <v>94</v>
      </c>
      <c r="AE26" s="32" t="s">
        <v>94</v>
      </c>
      <c r="AF26" s="32" t="s">
        <v>94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211</v>
      </c>
      <c r="B27" t="s">
        <v>88</v>
      </c>
      <c r="C27" t="s">
        <v>106</v>
      </c>
      <c r="D27" t="s">
        <v>200</v>
      </c>
      <c r="E27" t="s">
        <v>96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 t="s">
        <v>94</v>
      </c>
      <c r="AA27" s="32">
        <v>2598.4009999999998</v>
      </c>
      <c r="AB27" s="32">
        <v>3773.8409999999999</v>
      </c>
      <c r="AC27" s="32">
        <v>1809.704</v>
      </c>
      <c r="AD27" s="32">
        <v>1824.8510000000001</v>
      </c>
      <c r="AE27" s="32">
        <v>2012.7950000000001</v>
      </c>
      <c r="AF27" s="32">
        <v>1752.806</v>
      </c>
      <c r="AG27" s="32" t="s">
        <v>94</v>
      </c>
      <c r="AH27" s="32" t="s">
        <v>94</v>
      </c>
      <c r="AI27" s="32" t="s">
        <v>94</v>
      </c>
      <c r="AJ27" s="32" t="s">
        <v>94</v>
      </c>
      <c r="AK27">
        <v>12</v>
      </c>
      <c r="AL27" s="30">
        <v>3.11</v>
      </c>
      <c r="AM27" s="30">
        <v>80.17</v>
      </c>
      <c r="AN27" s="4">
        <v>13772.398999999999</v>
      </c>
    </row>
    <row r="28" spans="1:40">
      <c r="A28" t="s">
        <v>211</v>
      </c>
      <c r="B28" t="s">
        <v>88</v>
      </c>
      <c r="C28" t="s">
        <v>106</v>
      </c>
      <c r="D28" t="s">
        <v>200</v>
      </c>
      <c r="E28" t="s">
        <v>96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17</v>
      </c>
      <c r="K28" s="32" t="s">
        <v>17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94</v>
      </c>
      <c r="R28" s="32" t="s">
        <v>94</v>
      </c>
      <c r="S28" s="32" t="s">
        <v>17</v>
      </c>
      <c r="T28" s="32" t="s">
        <v>17</v>
      </c>
      <c r="U28" s="32" t="s">
        <v>17</v>
      </c>
      <c r="V28" s="32" t="s">
        <v>17</v>
      </c>
      <c r="W28" s="32" t="s">
        <v>17</v>
      </c>
      <c r="X28" s="32" t="s">
        <v>17</v>
      </c>
      <c r="Y28" s="32" t="s">
        <v>17</v>
      </c>
      <c r="Z28" s="32" t="s">
        <v>17</v>
      </c>
      <c r="AA28" s="32" t="s">
        <v>99</v>
      </c>
      <c r="AB28" s="32" t="s">
        <v>99</v>
      </c>
      <c r="AC28" s="32" t="s">
        <v>99</v>
      </c>
      <c r="AD28" s="32" t="s">
        <v>99</v>
      </c>
      <c r="AE28" s="32" t="s">
        <v>99</v>
      </c>
      <c r="AF28" s="32" t="s">
        <v>99</v>
      </c>
      <c r="AG28" s="32" t="s">
        <v>94</v>
      </c>
      <c r="AH28" s="32" t="s">
        <v>94</v>
      </c>
      <c r="AI28" s="32" t="s">
        <v>94</v>
      </c>
      <c r="AJ28" s="32" t="s">
        <v>94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211</v>
      </c>
      <c r="B29" t="s">
        <v>88</v>
      </c>
      <c r="C29" t="s">
        <v>89</v>
      </c>
      <c r="D29" t="s">
        <v>126</v>
      </c>
      <c r="E29" t="s">
        <v>120</v>
      </c>
      <c r="F29" t="s">
        <v>92</v>
      </c>
      <c r="G29" s="32">
        <v>59</v>
      </c>
      <c r="H29" s="32">
        <v>144</v>
      </c>
      <c r="I29" s="32">
        <v>36</v>
      </c>
      <c r="J29" s="32">
        <v>241</v>
      </c>
      <c r="K29" s="32">
        <v>87</v>
      </c>
      <c r="L29" s="32">
        <v>69</v>
      </c>
      <c r="M29" s="32">
        <v>132</v>
      </c>
      <c r="N29" s="32">
        <v>132</v>
      </c>
      <c r="O29" s="32" t="s">
        <v>94</v>
      </c>
      <c r="P29" s="32" t="s">
        <v>94</v>
      </c>
      <c r="Q29" s="32" t="s">
        <v>94</v>
      </c>
      <c r="R29" s="32" t="s">
        <v>94</v>
      </c>
      <c r="S29" s="32">
        <v>227</v>
      </c>
      <c r="T29" s="32" t="s">
        <v>94</v>
      </c>
      <c r="U29" s="32">
        <v>93.572999999999993</v>
      </c>
      <c r="V29" s="32">
        <v>1305.9010000000001</v>
      </c>
      <c r="W29" s="32">
        <v>2566.3389999999999</v>
      </c>
      <c r="X29" s="32">
        <v>1414.348</v>
      </c>
      <c r="Y29" s="32">
        <v>45.518999999999998</v>
      </c>
      <c r="Z29" s="32">
        <v>9.7899999999999991</v>
      </c>
      <c r="AA29" s="32">
        <v>1.45</v>
      </c>
      <c r="AB29" s="32">
        <v>0.505</v>
      </c>
      <c r="AC29" s="32" t="s">
        <v>94</v>
      </c>
      <c r="AD29" s="32" t="s">
        <v>94</v>
      </c>
      <c r="AE29" s="32" t="s">
        <v>94</v>
      </c>
      <c r="AF29" s="32" t="s">
        <v>94</v>
      </c>
      <c r="AG29" s="32" t="s">
        <v>94</v>
      </c>
      <c r="AH29" s="32" t="s">
        <v>94</v>
      </c>
      <c r="AI29" s="32" t="s">
        <v>94</v>
      </c>
      <c r="AJ29" s="32" t="s">
        <v>94</v>
      </c>
      <c r="AK29">
        <v>13</v>
      </c>
      <c r="AL29" s="30">
        <v>1.48</v>
      </c>
      <c r="AM29" s="30">
        <v>81.650000000000006</v>
      </c>
      <c r="AN29" s="4">
        <v>6564.4250000000002</v>
      </c>
    </row>
    <row r="30" spans="1:40">
      <c r="A30" t="s">
        <v>211</v>
      </c>
      <c r="B30" t="s">
        <v>88</v>
      </c>
      <c r="C30" t="s">
        <v>89</v>
      </c>
      <c r="D30" t="s">
        <v>126</v>
      </c>
      <c r="E30" t="s">
        <v>120</v>
      </c>
      <c r="F30" t="s">
        <v>93</v>
      </c>
      <c r="G30" s="32" t="s">
        <v>99</v>
      </c>
      <c r="H30" s="32" t="s">
        <v>99</v>
      </c>
      <c r="I30" s="32" t="s">
        <v>99</v>
      </c>
      <c r="J30" s="32" t="s">
        <v>99</v>
      </c>
      <c r="K30" s="32" t="s">
        <v>99</v>
      </c>
      <c r="L30" s="32" t="s">
        <v>99</v>
      </c>
      <c r="M30" s="32" t="s">
        <v>99</v>
      </c>
      <c r="N30" s="32" t="s">
        <v>99</v>
      </c>
      <c r="O30" s="32" t="s">
        <v>94</v>
      </c>
      <c r="P30" s="32" t="s">
        <v>94</v>
      </c>
      <c r="Q30" s="32" t="s">
        <v>94</v>
      </c>
      <c r="R30" s="32" t="s">
        <v>94</v>
      </c>
      <c r="S30" s="32" t="s">
        <v>99</v>
      </c>
      <c r="T30" s="32" t="s">
        <v>94</v>
      </c>
      <c r="U30" s="32" t="s">
        <v>17</v>
      </c>
      <c r="V30" s="32" t="s">
        <v>99</v>
      </c>
      <c r="W30" s="32" t="s">
        <v>99</v>
      </c>
      <c r="X30" s="32" t="s">
        <v>99</v>
      </c>
      <c r="Y30" s="32" t="s">
        <v>99</v>
      </c>
      <c r="Z30" s="32" t="s">
        <v>99</v>
      </c>
      <c r="AA30" s="32" t="s">
        <v>17</v>
      </c>
      <c r="AB30" s="32" t="s">
        <v>17</v>
      </c>
      <c r="AC30" s="32" t="s">
        <v>94</v>
      </c>
      <c r="AD30" s="32" t="s">
        <v>94</v>
      </c>
      <c r="AE30" s="32" t="s">
        <v>94</v>
      </c>
      <c r="AF30" s="32" t="s">
        <v>94</v>
      </c>
      <c r="AG30" s="32" t="s">
        <v>94</v>
      </c>
      <c r="AH30" s="32" t="s">
        <v>94</v>
      </c>
      <c r="AI30" s="32" t="s">
        <v>94</v>
      </c>
      <c r="AJ30" s="32" t="s">
        <v>94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211</v>
      </c>
      <c r="B31" t="s">
        <v>88</v>
      </c>
      <c r="C31" t="s">
        <v>89</v>
      </c>
      <c r="D31" t="s">
        <v>199</v>
      </c>
      <c r="E31" t="s">
        <v>96</v>
      </c>
      <c r="F31" t="s">
        <v>92</v>
      </c>
      <c r="G31" s="32" t="s">
        <v>94</v>
      </c>
      <c r="H31" s="32" t="s">
        <v>94</v>
      </c>
      <c r="I31" s="32">
        <v>2</v>
      </c>
      <c r="J31" s="32">
        <v>70</v>
      </c>
      <c r="K31" s="32">
        <v>26</v>
      </c>
      <c r="L31" s="32">
        <v>273</v>
      </c>
      <c r="M31" s="32">
        <v>145</v>
      </c>
      <c r="N31" s="32">
        <v>53</v>
      </c>
      <c r="O31" s="32">
        <v>141</v>
      </c>
      <c r="P31" s="32">
        <v>137</v>
      </c>
      <c r="Q31" s="32">
        <v>111.5</v>
      </c>
      <c r="R31" s="32">
        <v>182.25200000000001</v>
      </c>
      <c r="S31" s="32">
        <v>542.90700000000004</v>
      </c>
      <c r="T31" s="32">
        <v>450.72</v>
      </c>
      <c r="U31" s="32">
        <v>539.69899999999996</v>
      </c>
      <c r="V31" s="32">
        <v>437.06700000000001</v>
      </c>
      <c r="W31" s="32">
        <v>353.76400000000001</v>
      </c>
      <c r="X31" s="32">
        <v>273.57100000000003</v>
      </c>
      <c r="Y31" s="32">
        <v>438.30900000000003</v>
      </c>
      <c r="Z31" s="32">
        <v>178.40299999999999</v>
      </c>
      <c r="AA31" s="32">
        <v>850.36699999999996</v>
      </c>
      <c r="AB31" s="32">
        <v>620.84400000000005</v>
      </c>
      <c r="AC31" s="32">
        <v>192.23</v>
      </c>
      <c r="AD31" s="32">
        <v>146.672</v>
      </c>
      <c r="AE31" s="32">
        <v>136.74299999999999</v>
      </c>
      <c r="AF31" s="32">
        <v>109.124</v>
      </c>
      <c r="AG31" s="32" t="s">
        <v>94</v>
      </c>
      <c r="AH31" s="32">
        <v>13</v>
      </c>
      <c r="AI31" s="32">
        <v>13.584</v>
      </c>
      <c r="AJ31" s="32">
        <v>23.928999999999998</v>
      </c>
      <c r="AK31">
        <v>14</v>
      </c>
      <c r="AL31" s="30">
        <v>1.46</v>
      </c>
      <c r="AM31" s="30">
        <v>83.11</v>
      </c>
      <c r="AN31" s="4">
        <v>6461.6840000000002</v>
      </c>
    </row>
    <row r="32" spans="1:40">
      <c r="A32" t="s">
        <v>211</v>
      </c>
      <c r="B32" t="s">
        <v>88</v>
      </c>
      <c r="C32" t="s">
        <v>89</v>
      </c>
      <c r="D32" t="s">
        <v>199</v>
      </c>
      <c r="E32" t="s">
        <v>96</v>
      </c>
      <c r="F32" t="s">
        <v>93</v>
      </c>
      <c r="G32" s="32" t="s">
        <v>14</v>
      </c>
      <c r="H32" s="32" t="s">
        <v>14</v>
      </c>
      <c r="I32" s="32" t="s">
        <v>99</v>
      </c>
      <c r="J32" s="32" t="s">
        <v>14</v>
      </c>
      <c r="K32" s="32" t="s">
        <v>14</v>
      </c>
      <c r="L32" s="32" t="s">
        <v>34</v>
      </c>
      <c r="M32" s="32" t="s">
        <v>34</v>
      </c>
      <c r="N32" s="32" t="s">
        <v>14</v>
      </c>
      <c r="O32" s="32" t="s">
        <v>34</v>
      </c>
      <c r="P32" s="32" t="s">
        <v>34</v>
      </c>
      <c r="Q32" s="32" t="s">
        <v>34</v>
      </c>
      <c r="R32" s="32" t="s">
        <v>17</v>
      </c>
      <c r="S32" s="32" t="s">
        <v>17</v>
      </c>
      <c r="T32" s="32" t="s">
        <v>34</v>
      </c>
      <c r="U32" s="32" t="s">
        <v>17</v>
      </c>
      <c r="V32" s="32" t="s">
        <v>17</v>
      </c>
      <c r="W32" s="32" t="s">
        <v>17</v>
      </c>
      <c r="X32" s="32" t="s">
        <v>17</v>
      </c>
      <c r="Y32" s="32" t="s">
        <v>17</v>
      </c>
      <c r="Z32" s="32" t="s">
        <v>17</v>
      </c>
      <c r="AA32" s="32" t="s">
        <v>17</v>
      </c>
      <c r="AB32" s="32" t="s">
        <v>34</v>
      </c>
      <c r="AC32" s="32" t="s">
        <v>34</v>
      </c>
      <c r="AD32" s="32" t="s">
        <v>37</v>
      </c>
      <c r="AE32" s="32" t="s">
        <v>14</v>
      </c>
      <c r="AF32" s="32" t="s">
        <v>99</v>
      </c>
      <c r="AG32" s="32" t="s">
        <v>94</v>
      </c>
      <c r="AH32" s="32" t="s">
        <v>99</v>
      </c>
      <c r="AI32" s="32" t="s">
        <v>99</v>
      </c>
      <c r="AJ32" s="32" t="s">
        <v>99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211</v>
      </c>
      <c r="B33" t="s">
        <v>88</v>
      </c>
      <c r="C33" t="s">
        <v>89</v>
      </c>
      <c r="D33" t="s">
        <v>130</v>
      </c>
      <c r="E33" t="s">
        <v>119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>
        <v>74</v>
      </c>
      <c r="O33" s="32">
        <v>13</v>
      </c>
      <c r="P33" s="32" t="s">
        <v>94</v>
      </c>
      <c r="Q33" s="32" t="s">
        <v>94</v>
      </c>
      <c r="R33" s="32" t="s">
        <v>94</v>
      </c>
      <c r="S33" s="32" t="s">
        <v>94</v>
      </c>
      <c r="T33" s="32" t="s">
        <v>94</v>
      </c>
      <c r="U33" s="32" t="s">
        <v>94</v>
      </c>
      <c r="V33" s="32">
        <v>268</v>
      </c>
      <c r="W33" s="32">
        <v>11</v>
      </c>
      <c r="X33" s="32">
        <v>208</v>
      </c>
      <c r="Y33" s="32">
        <v>399</v>
      </c>
      <c r="Z33" s="32">
        <v>255</v>
      </c>
      <c r="AA33" s="32">
        <v>136</v>
      </c>
      <c r="AB33" s="32">
        <v>547</v>
      </c>
      <c r="AC33" s="32">
        <v>433</v>
      </c>
      <c r="AD33" s="32">
        <v>698</v>
      </c>
      <c r="AE33" s="32">
        <v>478</v>
      </c>
      <c r="AF33" s="32">
        <v>1742</v>
      </c>
      <c r="AG33" s="32">
        <v>304</v>
      </c>
      <c r="AH33" s="32">
        <v>231.5</v>
      </c>
      <c r="AI33" s="32">
        <v>144.96</v>
      </c>
      <c r="AJ33" s="32">
        <v>186.93</v>
      </c>
      <c r="AK33">
        <v>15</v>
      </c>
      <c r="AL33" s="30">
        <v>1.38</v>
      </c>
      <c r="AM33" s="30">
        <v>84.5</v>
      </c>
      <c r="AN33" s="4">
        <v>6129.39</v>
      </c>
    </row>
    <row r="34" spans="1:40">
      <c r="A34" t="s">
        <v>211</v>
      </c>
      <c r="B34" t="s">
        <v>88</v>
      </c>
      <c r="C34" t="s">
        <v>89</v>
      </c>
      <c r="D34" t="s">
        <v>130</v>
      </c>
      <c r="E34" t="s">
        <v>119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99</v>
      </c>
      <c r="O34" s="32" t="s">
        <v>99</v>
      </c>
      <c r="P34" s="32" t="s">
        <v>94</v>
      </c>
      <c r="Q34" s="32" t="s">
        <v>94</v>
      </c>
      <c r="R34" s="32" t="s">
        <v>94</v>
      </c>
      <c r="S34" s="32" t="s">
        <v>94</v>
      </c>
      <c r="T34" s="32" t="s">
        <v>94</v>
      </c>
      <c r="U34" s="32" t="s">
        <v>94</v>
      </c>
      <c r="V34" s="32" t="s">
        <v>39</v>
      </c>
      <c r="W34" s="32" t="s">
        <v>14</v>
      </c>
      <c r="X34" s="32" t="s">
        <v>39</v>
      </c>
      <c r="Y34" s="32" t="s">
        <v>39</v>
      </c>
      <c r="Z34" s="32" t="s">
        <v>39</v>
      </c>
      <c r="AA34" s="32" t="s">
        <v>34</v>
      </c>
      <c r="AB34" s="32" t="s">
        <v>34</v>
      </c>
      <c r="AC34" s="32" t="s">
        <v>34</v>
      </c>
      <c r="AD34" s="32" t="s">
        <v>34</v>
      </c>
      <c r="AE34" s="32" t="s">
        <v>39</v>
      </c>
      <c r="AF34" s="32" t="s">
        <v>39</v>
      </c>
      <c r="AG34" s="32" t="s">
        <v>39</v>
      </c>
      <c r="AH34" s="32" t="s">
        <v>14</v>
      </c>
      <c r="AI34" s="32" t="s">
        <v>39</v>
      </c>
      <c r="AJ34" s="32" t="s">
        <v>39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211</v>
      </c>
      <c r="B35" t="s">
        <v>88</v>
      </c>
      <c r="C35" t="s">
        <v>89</v>
      </c>
      <c r="D35" t="s">
        <v>100</v>
      </c>
      <c r="E35" t="s">
        <v>98</v>
      </c>
      <c r="F35" t="s">
        <v>92</v>
      </c>
      <c r="G35" s="32">
        <v>1059</v>
      </c>
      <c r="H35" s="32">
        <v>834</v>
      </c>
      <c r="I35" s="32">
        <v>507</v>
      </c>
      <c r="J35" s="32">
        <v>920</v>
      </c>
      <c r="K35" s="32">
        <v>920</v>
      </c>
      <c r="L35" s="32">
        <v>605</v>
      </c>
      <c r="M35" s="32">
        <v>615</v>
      </c>
      <c r="N35" s="32">
        <v>615</v>
      </c>
      <c r="O35" s="32" t="s">
        <v>94</v>
      </c>
      <c r="P35" s="32" t="s">
        <v>94</v>
      </c>
      <c r="Q35" s="32" t="s">
        <v>94</v>
      </c>
      <c r="R35" s="32" t="s">
        <v>94</v>
      </c>
      <c r="S35" s="32" t="s">
        <v>94</v>
      </c>
      <c r="T35" s="32" t="s">
        <v>94</v>
      </c>
      <c r="U35" s="32" t="s">
        <v>94</v>
      </c>
      <c r="V35" s="32" t="s">
        <v>94</v>
      </c>
      <c r="W35" s="32" t="s">
        <v>94</v>
      </c>
      <c r="X35" s="32">
        <v>3.5960000000000001</v>
      </c>
      <c r="Y35" s="32" t="s">
        <v>94</v>
      </c>
      <c r="Z35" s="32" t="s">
        <v>94</v>
      </c>
      <c r="AA35" s="32" t="s">
        <v>94</v>
      </c>
      <c r="AB35" s="32" t="s">
        <v>94</v>
      </c>
      <c r="AC35" s="32" t="s">
        <v>94</v>
      </c>
      <c r="AD35" s="32">
        <v>23.324999999999999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 t="s">
        <v>94</v>
      </c>
      <c r="AJ35" s="32" t="s">
        <v>94</v>
      </c>
      <c r="AK35">
        <v>16</v>
      </c>
      <c r="AL35" s="30">
        <v>1.38</v>
      </c>
      <c r="AM35" s="30">
        <v>85.88</v>
      </c>
      <c r="AN35" s="4">
        <v>6101.9210000000003</v>
      </c>
    </row>
    <row r="36" spans="1:40">
      <c r="A36" t="s">
        <v>211</v>
      </c>
      <c r="B36" t="s">
        <v>88</v>
      </c>
      <c r="C36" t="s">
        <v>89</v>
      </c>
      <c r="D36" t="s">
        <v>100</v>
      </c>
      <c r="E36" t="s">
        <v>98</v>
      </c>
      <c r="F36" t="s">
        <v>93</v>
      </c>
      <c r="G36" s="32" t="s">
        <v>99</v>
      </c>
      <c r="H36" s="32" t="s">
        <v>99</v>
      </c>
      <c r="I36" s="32" t="s">
        <v>99</v>
      </c>
      <c r="J36" s="32" t="s">
        <v>99</v>
      </c>
      <c r="K36" s="32" t="s">
        <v>99</v>
      </c>
      <c r="L36" s="32" t="s">
        <v>99</v>
      </c>
      <c r="M36" s="32" t="s">
        <v>99</v>
      </c>
      <c r="N36" s="32" t="s">
        <v>99</v>
      </c>
      <c r="O36" s="32" t="s">
        <v>94</v>
      </c>
      <c r="P36" s="32" t="s">
        <v>94</v>
      </c>
      <c r="Q36" s="32" t="s">
        <v>94</v>
      </c>
      <c r="R36" s="32" t="s">
        <v>94</v>
      </c>
      <c r="S36" s="32" t="s">
        <v>94</v>
      </c>
      <c r="T36" s="32" t="s">
        <v>94</v>
      </c>
      <c r="U36" s="32" t="s">
        <v>94</v>
      </c>
      <c r="V36" s="32" t="s">
        <v>94</v>
      </c>
      <c r="W36" s="32" t="s">
        <v>94</v>
      </c>
      <c r="X36" s="32" t="s">
        <v>99</v>
      </c>
      <c r="Y36" s="32" t="s">
        <v>94</v>
      </c>
      <c r="Z36" s="32" t="s">
        <v>94</v>
      </c>
      <c r="AA36" s="32" t="s">
        <v>94</v>
      </c>
      <c r="AB36" s="32" t="s">
        <v>94</v>
      </c>
      <c r="AC36" s="32" t="s">
        <v>94</v>
      </c>
      <c r="AD36" s="32" t="s">
        <v>99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94</v>
      </c>
      <c r="AJ36" s="32" t="s">
        <v>94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211</v>
      </c>
      <c r="B37" t="s">
        <v>88</v>
      </c>
      <c r="C37" t="s">
        <v>89</v>
      </c>
      <c r="D37" t="s">
        <v>203</v>
      </c>
      <c r="E37" t="s">
        <v>96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 t="s">
        <v>94</v>
      </c>
      <c r="N37" s="32" t="s">
        <v>94</v>
      </c>
      <c r="O37" s="32" t="s">
        <v>94</v>
      </c>
      <c r="P37" s="32" t="s">
        <v>94</v>
      </c>
      <c r="Q37" s="32">
        <v>14.525</v>
      </c>
      <c r="R37" s="32" t="s">
        <v>94</v>
      </c>
      <c r="S37" s="32">
        <v>20.8</v>
      </c>
      <c r="T37" s="32">
        <v>2.08</v>
      </c>
      <c r="U37" s="32" t="s">
        <v>94</v>
      </c>
      <c r="V37" s="32">
        <v>357.52</v>
      </c>
      <c r="W37" s="32">
        <v>259.82900000000001</v>
      </c>
      <c r="X37" s="32">
        <v>666.13</v>
      </c>
      <c r="Y37" s="32">
        <v>1185.508</v>
      </c>
      <c r="Z37" s="32">
        <v>202.31100000000001</v>
      </c>
      <c r="AA37" s="32" t="s">
        <v>94</v>
      </c>
      <c r="AB37" s="32" t="s">
        <v>94</v>
      </c>
      <c r="AC37" s="32" t="s">
        <v>94</v>
      </c>
      <c r="AD37" s="32" t="s">
        <v>94</v>
      </c>
      <c r="AE37" s="32" t="s">
        <v>94</v>
      </c>
      <c r="AF37" s="32" t="s">
        <v>94</v>
      </c>
      <c r="AG37" s="32" t="s">
        <v>94</v>
      </c>
      <c r="AH37" s="32">
        <v>631</v>
      </c>
      <c r="AI37" s="32">
        <v>907</v>
      </c>
      <c r="AJ37" s="32">
        <v>1416</v>
      </c>
      <c r="AK37">
        <v>17</v>
      </c>
      <c r="AL37" s="30">
        <v>1.28</v>
      </c>
      <c r="AM37" s="30">
        <v>87.16</v>
      </c>
      <c r="AN37" s="4">
        <v>5662.7030000000004</v>
      </c>
    </row>
    <row r="38" spans="1:40">
      <c r="A38" t="s">
        <v>211</v>
      </c>
      <c r="B38" t="s">
        <v>88</v>
      </c>
      <c r="C38" t="s">
        <v>89</v>
      </c>
      <c r="D38" t="s">
        <v>203</v>
      </c>
      <c r="E38" t="s">
        <v>96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94</v>
      </c>
      <c r="Q38" s="32" t="s">
        <v>99</v>
      </c>
      <c r="R38" s="32" t="s">
        <v>94</v>
      </c>
      <c r="S38" s="32" t="s">
        <v>99</v>
      </c>
      <c r="T38" s="32" t="s">
        <v>99</v>
      </c>
      <c r="U38" s="32" t="s">
        <v>94</v>
      </c>
      <c r="V38" s="32" t="s">
        <v>99</v>
      </c>
      <c r="W38" s="32" t="s">
        <v>99</v>
      </c>
      <c r="X38" s="32" t="s">
        <v>99</v>
      </c>
      <c r="Y38" s="32" t="s">
        <v>99</v>
      </c>
      <c r="Z38" s="32" t="s">
        <v>99</v>
      </c>
      <c r="AA38" s="32" t="s">
        <v>94</v>
      </c>
      <c r="AB38" s="32" t="s">
        <v>94</v>
      </c>
      <c r="AC38" s="32" t="s">
        <v>94</v>
      </c>
      <c r="AD38" s="32" t="s">
        <v>94</v>
      </c>
      <c r="AE38" s="32" t="s">
        <v>94</v>
      </c>
      <c r="AF38" s="32" t="s">
        <v>94</v>
      </c>
      <c r="AG38" s="32" t="s">
        <v>14</v>
      </c>
      <c r="AH38" s="32" t="s">
        <v>14</v>
      </c>
      <c r="AI38" s="32" t="s">
        <v>14</v>
      </c>
      <c r="AJ38" s="32" t="s">
        <v>14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211</v>
      </c>
      <c r="B39" t="s">
        <v>88</v>
      </c>
      <c r="C39" t="s">
        <v>89</v>
      </c>
      <c r="D39" t="s">
        <v>155</v>
      </c>
      <c r="E39" t="s">
        <v>96</v>
      </c>
      <c r="F39" t="s">
        <v>92</v>
      </c>
      <c r="G39" s="32" t="s">
        <v>94</v>
      </c>
      <c r="H39" s="32" t="s">
        <v>94</v>
      </c>
      <c r="I39" s="32">
        <v>1440</v>
      </c>
      <c r="J39" s="32">
        <v>1340</v>
      </c>
      <c r="K39" s="32">
        <v>207</v>
      </c>
      <c r="L39" s="32">
        <v>207</v>
      </c>
      <c r="M39" s="32">
        <v>207</v>
      </c>
      <c r="N39" s="32">
        <v>207</v>
      </c>
      <c r="O39" s="32" t="s">
        <v>94</v>
      </c>
      <c r="P39" s="32" t="s">
        <v>94</v>
      </c>
      <c r="Q39" s="32" t="s">
        <v>94</v>
      </c>
      <c r="R39" s="32" t="s">
        <v>94</v>
      </c>
      <c r="S39" s="32" t="s">
        <v>94</v>
      </c>
      <c r="T39" s="32" t="s">
        <v>94</v>
      </c>
      <c r="U39" s="32" t="s">
        <v>94</v>
      </c>
      <c r="V39" s="32" t="s">
        <v>94</v>
      </c>
      <c r="W39" s="32" t="s">
        <v>94</v>
      </c>
      <c r="X39" s="32" t="s">
        <v>94</v>
      </c>
      <c r="Y39" s="32" t="s">
        <v>94</v>
      </c>
      <c r="Z39" s="32" t="s">
        <v>94</v>
      </c>
      <c r="AA39" s="32" t="s">
        <v>94</v>
      </c>
      <c r="AB39" s="32">
        <v>2.31</v>
      </c>
      <c r="AC39" s="32">
        <v>150</v>
      </c>
      <c r="AD39" s="32">
        <v>218.55</v>
      </c>
      <c r="AE39" s="32" t="s">
        <v>94</v>
      </c>
      <c r="AF39" s="32" t="s">
        <v>94</v>
      </c>
      <c r="AG39" s="32" t="s">
        <v>94</v>
      </c>
      <c r="AH39" s="32" t="s">
        <v>94</v>
      </c>
      <c r="AI39" s="32" t="s">
        <v>94</v>
      </c>
      <c r="AJ39" s="32">
        <v>1186</v>
      </c>
      <c r="AK39">
        <v>18</v>
      </c>
      <c r="AL39" s="30">
        <v>1.17</v>
      </c>
      <c r="AM39" s="30">
        <v>88.32</v>
      </c>
      <c r="AN39" s="4">
        <v>5164.8599999999997</v>
      </c>
    </row>
    <row r="40" spans="1:40">
      <c r="A40" t="s">
        <v>211</v>
      </c>
      <c r="B40" t="s">
        <v>88</v>
      </c>
      <c r="C40" t="s">
        <v>89</v>
      </c>
      <c r="D40" t="s">
        <v>155</v>
      </c>
      <c r="E40" t="s">
        <v>96</v>
      </c>
      <c r="F40" t="s">
        <v>93</v>
      </c>
      <c r="G40" s="32" t="s">
        <v>94</v>
      </c>
      <c r="H40" s="32" t="s">
        <v>94</v>
      </c>
      <c r="I40" s="32" t="s">
        <v>99</v>
      </c>
      <c r="J40" s="32" t="s">
        <v>99</v>
      </c>
      <c r="K40" s="32" t="s">
        <v>99</v>
      </c>
      <c r="L40" s="32" t="s">
        <v>99</v>
      </c>
      <c r="M40" s="32" t="s">
        <v>99</v>
      </c>
      <c r="N40" s="32" t="s">
        <v>99</v>
      </c>
      <c r="O40" s="32" t="s">
        <v>94</v>
      </c>
      <c r="P40" s="32" t="s">
        <v>94</v>
      </c>
      <c r="Q40" s="32" t="s">
        <v>94</v>
      </c>
      <c r="R40" s="32" t="s">
        <v>94</v>
      </c>
      <c r="S40" s="32" t="s">
        <v>94</v>
      </c>
      <c r="T40" s="32" t="s">
        <v>94</v>
      </c>
      <c r="U40" s="32" t="s">
        <v>94</v>
      </c>
      <c r="V40" s="32" t="s">
        <v>94</v>
      </c>
      <c r="W40" s="32" t="s">
        <v>94</v>
      </c>
      <c r="X40" s="32" t="s">
        <v>94</v>
      </c>
      <c r="Y40" s="32" t="s">
        <v>94</v>
      </c>
      <c r="Z40" s="32" t="s">
        <v>94</v>
      </c>
      <c r="AA40" s="32" t="s">
        <v>17</v>
      </c>
      <c r="AB40" s="32" t="s">
        <v>31</v>
      </c>
      <c r="AC40" s="32" t="s">
        <v>37</v>
      </c>
      <c r="AD40" s="32" t="s">
        <v>20</v>
      </c>
      <c r="AE40" s="32" t="s">
        <v>94</v>
      </c>
      <c r="AF40" s="32" t="s">
        <v>94</v>
      </c>
      <c r="AG40" s="32" t="s">
        <v>94</v>
      </c>
      <c r="AH40" s="32" t="s">
        <v>14</v>
      </c>
      <c r="AI40" s="32" t="s">
        <v>17</v>
      </c>
      <c r="AJ40" s="32" t="s">
        <v>14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211</v>
      </c>
      <c r="B41" t="s">
        <v>88</v>
      </c>
      <c r="C41" t="s">
        <v>89</v>
      </c>
      <c r="D41" t="s">
        <v>126</v>
      </c>
      <c r="E41" t="s">
        <v>101</v>
      </c>
      <c r="F41" t="s">
        <v>92</v>
      </c>
      <c r="G41" s="32" t="s">
        <v>94</v>
      </c>
      <c r="H41" s="32" t="s">
        <v>94</v>
      </c>
      <c r="I41" s="32" t="s">
        <v>94</v>
      </c>
      <c r="J41" s="32" t="s">
        <v>94</v>
      </c>
      <c r="K41" s="32" t="s">
        <v>94</v>
      </c>
      <c r="L41" s="32" t="s">
        <v>94</v>
      </c>
      <c r="M41" s="32" t="s">
        <v>94</v>
      </c>
      <c r="N41" s="32" t="s">
        <v>94</v>
      </c>
      <c r="O41" s="32" t="s">
        <v>94</v>
      </c>
      <c r="P41" s="32" t="s">
        <v>94</v>
      </c>
      <c r="Q41" s="32">
        <v>1</v>
      </c>
      <c r="R41" s="32" t="s">
        <v>94</v>
      </c>
      <c r="S41" s="32">
        <v>4085</v>
      </c>
      <c r="T41" s="32" t="s">
        <v>94</v>
      </c>
      <c r="U41" s="32">
        <v>3.5920000000000001</v>
      </c>
      <c r="V41" s="32">
        <v>50.13</v>
      </c>
      <c r="W41" s="32">
        <v>98.513999999999996</v>
      </c>
      <c r="X41" s="32">
        <v>54.292999999999999</v>
      </c>
      <c r="Y41" s="32">
        <v>323.02999999999997</v>
      </c>
      <c r="Z41" s="32" t="s">
        <v>94</v>
      </c>
      <c r="AA41" s="32" t="s">
        <v>94</v>
      </c>
      <c r="AB41" s="32">
        <v>0.34399999999999997</v>
      </c>
      <c r="AC41" s="32">
        <v>3.86</v>
      </c>
      <c r="AD41" s="32">
        <v>3.4870000000000001</v>
      </c>
      <c r="AE41" s="32" t="s">
        <v>94</v>
      </c>
      <c r="AF41" s="32">
        <v>2.4590000000000001</v>
      </c>
      <c r="AG41" s="32">
        <v>2.923</v>
      </c>
      <c r="AH41" s="32">
        <v>0.23799999999999999</v>
      </c>
      <c r="AI41" s="32">
        <v>0.35699999999999998</v>
      </c>
      <c r="AJ41" s="32">
        <v>1.173</v>
      </c>
      <c r="AK41">
        <v>19</v>
      </c>
      <c r="AL41" s="30">
        <v>1.05</v>
      </c>
      <c r="AM41" s="30">
        <v>89.37</v>
      </c>
      <c r="AN41" s="4">
        <v>4630.3999999999996</v>
      </c>
    </row>
    <row r="42" spans="1:40">
      <c r="A42" t="s">
        <v>211</v>
      </c>
      <c r="B42" t="s">
        <v>88</v>
      </c>
      <c r="C42" t="s">
        <v>89</v>
      </c>
      <c r="D42" t="s">
        <v>126</v>
      </c>
      <c r="E42" t="s">
        <v>101</v>
      </c>
      <c r="F42" t="s">
        <v>93</v>
      </c>
      <c r="G42" s="32" t="s">
        <v>94</v>
      </c>
      <c r="H42" s="32" t="s">
        <v>94</v>
      </c>
      <c r="I42" s="32" t="s">
        <v>94</v>
      </c>
      <c r="J42" s="32" t="s">
        <v>94</v>
      </c>
      <c r="K42" s="32" t="s">
        <v>94</v>
      </c>
      <c r="L42" s="32" t="s">
        <v>94</v>
      </c>
      <c r="M42" s="32" t="s">
        <v>94</v>
      </c>
      <c r="N42" s="32" t="s">
        <v>94</v>
      </c>
      <c r="O42" s="32" t="s">
        <v>94</v>
      </c>
      <c r="P42" s="32" t="s">
        <v>94</v>
      </c>
      <c r="Q42" s="32" t="s">
        <v>99</v>
      </c>
      <c r="R42" s="32" t="s">
        <v>94</v>
      </c>
      <c r="S42" s="32" t="s">
        <v>99</v>
      </c>
      <c r="T42" s="32" t="s">
        <v>94</v>
      </c>
      <c r="U42" s="32" t="s">
        <v>99</v>
      </c>
      <c r="V42" s="32" t="s">
        <v>99</v>
      </c>
      <c r="W42" s="32" t="s">
        <v>99</v>
      </c>
      <c r="X42" s="32" t="s">
        <v>99</v>
      </c>
      <c r="Y42" s="32" t="s">
        <v>99</v>
      </c>
      <c r="Z42" s="32" t="s">
        <v>94</v>
      </c>
      <c r="AA42" s="32" t="s">
        <v>94</v>
      </c>
      <c r="AB42" s="32" t="s">
        <v>99</v>
      </c>
      <c r="AC42" s="32" t="s">
        <v>99</v>
      </c>
      <c r="AD42" s="32" t="s">
        <v>99</v>
      </c>
      <c r="AE42" s="32" t="s">
        <v>94</v>
      </c>
      <c r="AF42" s="32" t="s">
        <v>99</v>
      </c>
      <c r="AG42" s="32" t="s">
        <v>99</v>
      </c>
      <c r="AH42" s="32" t="s">
        <v>99</v>
      </c>
      <c r="AI42" s="32" t="s">
        <v>99</v>
      </c>
      <c r="AJ42" s="32" t="s">
        <v>99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211</v>
      </c>
      <c r="B43" t="s">
        <v>88</v>
      </c>
      <c r="C43" t="s">
        <v>89</v>
      </c>
      <c r="D43" t="s">
        <v>90</v>
      </c>
      <c r="E43" t="s">
        <v>101</v>
      </c>
      <c r="F43" t="s">
        <v>92</v>
      </c>
      <c r="G43" s="32" t="s">
        <v>94</v>
      </c>
      <c r="H43" s="32">
        <v>7.43</v>
      </c>
      <c r="I43" s="32">
        <v>5</v>
      </c>
      <c r="J43" s="32">
        <v>1</v>
      </c>
      <c r="K43" s="32">
        <v>53</v>
      </c>
      <c r="L43" s="32">
        <v>36.950000000000003</v>
      </c>
      <c r="M43" s="32">
        <v>51.6</v>
      </c>
      <c r="N43" s="32">
        <v>79.7</v>
      </c>
      <c r="O43" s="32">
        <v>65.650000000000006</v>
      </c>
      <c r="P43" s="32">
        <v>85.111000000000004</v>
      </c>
      <c r="Q43" s="32">
        <v>93.938999999999993</v>
      </c>
      <c r="R43" s="32">
        <v>138.69200000000001</v>
      </c>
      <c r="S43" s="32">
        <v>134.13499999999999</v>
      </c>
      <c r="T43" s="32">
        <v>165.25399999999999</v>
      </c>
      <c r="U43" s="32">
        <v>210.333</v>
      </c>
      <c r="V43" s="32">
        <v>212.035</v>
      </c>
      <c r="W43" s="32">
        <v>232.64</v>
      </c>
      <c r="X43" s="32">
        <v>199.303</v>
      </c>
      <c r="Y43" s="32">
        <v>157.905</v>
      </c>
      <c r="Z43" s="32">
        <v>163.072</v>
      </c>
      <c r="AA43" s="32">
        <v>149.435</v>
      </c>
      <c r="AB43" s="32">
        <v>224.59299999999999</v>
      </c>
      <c r="AC43" s="32">
        <v>238.58</v>
      </c>
      <c r="AD43" s="32">
        <v>200.709</v>
      </c>
      <c r="AE43" s="32">
        <v>125.90600000000001</v>
      </c>
      <c r="AF43" s="32">
        <v>167.84399999999999</v>
      </c>
      <c r="AG43" s="32">
        <v>172.626</v>
      </c>
      <c r="AH43" s="32">
        <v>129.19800000000001</v>
      </c>
      <c r="AI43" s="32">
        <v>168.93600000000001</v>
      </c>
      <c r="AJ43" s="32">
        <v>129.18199999999999</v>
      </c>
      <c r="AK43">
        <v>20</v>
      </c>
      <c r="AL43" s="30">
        <v>0.86</v>
      </c>
      <c r="AM43" s="30">
        <v>90.23</v>
      </c>
      <c r="AN43" s="4">
        <v>3799.759</v>
      </c>
    </row>
    <row r="44" spans="1:40">
      <c r="A44" t="s">
        <v>211</v>
      </c>
      <c r="B44" t="s">
        <v>88</v>
      </c>
      <c r="C44" t="s">
        <v>89</v>
      </c>
      <c r="D44" t="s">
        <v>90</v>
      </c>
      <c r="E44" t="s">
        <v>101</v>
      </c>
      <c r="F44" t="s">
        <v>93</v>
      </c>
      <c r="G44" s="32" t="s">
        <v>94</v>
      </c>
      <c r="H44" s="32" t="s">
        <v>99</v>
      </c>
      <c r="I44" s="32" t="s">
        <v>99</v>
      </c>
      <c r="J44" s="32" t="s">
        <v>17</v>
      </c>
      <c r="K44" s="32" t="s">
        <v>17</v>
      </c>
      <c r="L44" s="32" t="s">
        <v>99</v>
      </c>
      <c r="M44" s="32" t="s">
        <v>99</v>
      </c>
      <c r="N44" s="32" t="s">
        <v>99</v>
      </c>
      <c r="O44" s="32" t="s">
        <v>99</v>
      </c>
      <c r="P44" s="32" t="s">
        <v>99</v>
      </c>
      <c r="Q44" s="32" t="s">
        <v>99</v>
      </c>
      <c r="R44" s="32" t="s">
        <v>99</v>
      </c>
      <c r="S44" s="32" t="s">
        <v>99</v>
      </c>
      <c r="T44" s="32" t="s">
        <v>99</v>
      </c>
      <c r="U44" s="32" t="s">
        <v>99</v>
      </c>
      <c r="V44" s="32" t="s">
        <v>17</v>
      </c>
      <c r="W44" s="32" t="s">
        <v>99</v>
      </c>
      <c r="X44" s="32" t="s">
        <v>99</v>
      </c>
      <c r="Y44" s="32" t="s">
        <v>17</v>
      </c>
      <c r="Z44" s="32" t="s">
        <v>17</v>
      </c>
      <c r="AA44" s="32" t="s">
        <v>99</v>
      </c>
      <c r="AB44" s="32" t="s">
        <v>99</v>
      </c>
      <c r="AC44" s="32" t="s">
        <v>17</v>
      </c>
      <c r="AD44" s="32" t="s">
        <v>99</v>
      </c>
      <c r="AE44" s="32" t="s">
        <v>99</v>
      </c>
      <c r="AF44" s="32" t="s">
        <v>99</v>
      </c>
      <c r="AG44" s="32" t="s">
        <v>99</v>
      </c>
      <c r="AH44" s="32" t="s">
        <v>99</v>
      </c>
      <c r="AI44" s="32" t="s">
        <v>99</v>
      </c>
      <c r="AJ44" s="32" t="s">
        <v>99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211</v>
      </c>
      <c r="B45" t="s">
        <v>88</v>
      </c>
      <c r="C45" t="s">
        <v>89</v>
      </c>
      <c r="D45" t="s">
        <v>173</v>
      </c>
      <c r="E45" t="s">
        <v>96</v>
      </c>
      <c r="F45" t="s">
        <v>92</v>
      </c>
      <c r="G45" s="32" t="s">
        <v>94</v>
      </c>
      <c r="H45" s="32" t="s">
        <v>94</v>
      </c>
      <c r="I45" s="32" t="s">
        <v>94</v>
      </c>
      <c r="J45" s="32" t="s">
        <v>94</v>
      </c>
      <c r="K45" s="32" t="s">
        <v>94</v>
      </c>
      <c r="L45" s="32" t="s">
        <v>94</v>
      </c>
      <c r="M45" s="32" t="s">
        <v>94</v>
      </c>
      <c r="N45" s="32" t="s">
        <v>94</v>
      </c>
      <c r="O45" s="32">
        <v>2.5630000000000002</v>
      </c>
      <c r="P45" s="32" t="s">
        <v>94</v>
      </c>
      <c r="Q45" s="32">
        <v>35.229999999999997</v>
      </c>
      <c r="R45" s="32">
        <v>190.99700000000001</v>
      </c>
      <c r="S45" s="32">
        <v>577.35</v>
      </c>
      <c r="T45" s="32">
        <v>368.48599999999999</v>
      </c>
      <c r="U45" s="32">
        <v>227.56899999999999</v>
      </c>
      <c r="V45" s="32">
        <v>106.253</v>
      </c>
      <c r="W45" s="32">
        <v>250.416</v>
      </c>
      <c r="X45" s="32">
        <v>259.24799999999999</v>
      </c>
      <c r="Y45" s="32">
        <v>71.725999999999999</v>
      </c>
      <c r="Z45" s="32">
        <v>30.140999999999998</v>
      </c>
      <c r="AA45" s="32" t="s">
        <v>94</v>
      </c>
      <c r="AB45" s="32" t="s">
        <v>94</v>
      </c>
      <c r="AC45" s="32" t="s">
        <v>94</v>
      </c>
      <c r="AD45" s="32" t="s">
        <v>94</v>
      </c>
      <c r="AE45" s="32" t="s">
        <v>94</v>
      </c>
      <c r="AF45" s="32">
        <v>2</v>
      </c>
      <c r="AG45" s="32">
        <v>405.71499999999997</v>
      </c>
      <c r="AH45" s="32">
        <v>200.4</v>
      </c>
      <c r="AI45" s="32">
        <v>384.54399999999998</v>
      </c>
      <c r="AJ45" s="32">
        <v>129.87</v>
      </c>
      <c r="AK45">
        <v>21</v>
      </c>
      <c r="AL45" s="30">
        <v>0.73</v>
      </c>
      <c r="AM45" s="30">
        <v>90.96</v>
      </c>
      <c r="AN45" s="4">
        <v>3242.5079999999998</v>
      </c>
    </row>
    <row r="46" spans="1:40">
      <c r="A46" t="s">
        <v>211</v>
      </c>
      <c r="B46" t="s">
        <v>88</v>
      </c>
      <c r="C46" t="s">
        <v>89</v>
      </c>
      <c r="D46" t="s">
        <v>173</v>
      </c>
      <c r="E46" t="s">
        <v>96</v>
      </c>
      <c r="F46" t="s">
        <v>93</v>
      </c>
      <c r="G46" s="32" t="s">
        <v>17</v>
      </c>
      <c r="H46" s="32" t="s">
        <v>17</v>
      </c>
      <c r="I46" s="32" t="s">
        <v>17</v>
      </c>
      <c r="J46" s="32" t="s">
        <v>94</v>
      </c>
      <c r="K46" s="32" t="s">
        <v>94</v>
      </c>
      <c r="L46" s="32" t="s">
        <v>17</v>
      </c>
      <c r="M46" s="32" t="s">
        <v>17</v>
      </c>
      <c r="N46" s="32" t="s">
        <v>17</v>
      </c>
      <c r="O46" s="32" t="s">
        <v>14</v>
      </c>
      <c r="P46" s="32" t="s">
        <v>17</v>
      </c>
      <c r="Q46" s="32" t="s">
        <v>17</v>
      </c>
      <c r="R46" s="32" t="s">
        <v>17</v>
      </c>
      <c r="S46" s="32" t="s">
        <v>17</v>
      </c>
      <c r="T46" s="32" t="s">
        <v>17</v>
      </c>
      <c r="U46" s="32" t="s">
        <v>17</v>
      </c>
      <c r="V46" s="32" t="s">
        <v>17</v>
      </c>
      <c r="W46" s="32" t="s">
        <v>17</v>
      </c>
      <c r="X46" s="32" t="s">
        <v>17</v>
      </c>
      <c r="Y46" s="32" t="s">
        <v>17</v>
      </c>
      <c r="Z46" s="32" t="s">
        <v>17</v>
      </c>
      <c r="AA46" s="32" t="s">
        <v>17</v>
      </c>
      <c r="AB46" s="32" t="s">
        <v>17</v>
      </c>
      <c r="AC46" s="32" t="s">
        <v>17</v>
      </c>
      <c r="AD46" s="32" t="s">
        <v>17</v>
      </c>
      <c r="AE46" s="32" t="s">
        <v>17</v>
      </c>
      <c r="AF46" s="32" t="s">
        <v>34</v>
      </c>
      <c r="AG46" s="32" t="s">
        <v>34</v>
      </c>
      <c r="AH46" s="32" t="s">
        <v>17</v>
      </c>
      <c r="AI46" s="32" t="s">
        <v>17</v>
      </c>
      <c r="AJ46" s="32" t="s">
        <v>99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211</v>
      </c>
      <c r="B47" t="s">
        <v>88</v>
      </c>
      <c r="C47" t="s">
        <v>89</v>
      </c>
      <c r="D47" t="s">
        <v>160</v>
      </c>
      <c r="E47" t="s">
        <v>96</v>
      </c>
      <c r="F47" t="s">
        <v>92</v>
      </c>
      <c r="G47" s="32" t="s">
        <v>94</v>
      </c>
      <c r="H47" s="32" t="s">
        <v>94</v>
      </c>
      <c r="I47" s="32" t="s">
        <v>94</v>
      </c>
      <c r="J47" s="32" t="s">
        <v>94</v>
      </c>
      <c r="K47" s="32" t="s">
        <v>94</v>
      </c>
      <c r="L47" s="32">
        <v>33</v>
      </c>
      <c r="M47" s="32">
        <v>33</v>
      </c>
      <c r="N47" s="32">
        <v>33</v>
      </c>
      <c r="O47" s="32">
        <v>33</v>
      </c>
      <c r="P47" s="32">
        <v>178.3</v>
      </c>
      <c r="Q47" s="32">
        <v>181.7</v>
      </c>
      <c r="R47" s="32">
        <v>179.3</v>
      </c>
      <c r="S47" s="32" t="s">
        <v>94</v>
      </c>
      <c r="T47" s="32">
        <v>183</v>
      </c>
      <c r="U47" s="32">
        <v>188</v>
      </c>
      <c r="V47" s="32">
        <v>193</v>
      </c>
      <c r="W47" s="32">
        <v>198.1</v>
      </c>
      <c r="X47" s="32">
        <v>203.4</v>
      </c>
      <c r="Y47" s="32">
        <v>208.8</v>
      </c>
      <c r="Z47" s="32">
        <v>214.34299999999999</v>
      </c>
      <c r="AA47" s="32">
        <v>181.7</v>
      </c>
      <c r="AB47" s="32">
        <v>121.7</v>
      </c>
      <c r="AC47" s="32">
        <v>249</v>
      </c>
      <c r="AD47" s="32">
        <v>209.1</v>
      </c>
      <c r="AE47" s="32">
        <v>86.677999999999997</v>
      </c>
      <c r="AF47" s="32">
        <v>5.6859999999999999</v>
      </c>
      <c r="AG47" s="32">
        <v>70.611000000000004</v>
      </c>
      <c r="AH47" s="32">
        <v>35.213999999999999</v>
      </c>
      <c r="AI47" s="32">
        <v>36.591999999999999</v>
      </c>
      <c r="AJ47" s="32">
        <v>36.591999999999999</v>
      </c>
      <c r="AK47">
        <v>22</v>
      </c>
      <c r="AL47" s="30">
        <v>0.7</v>
      </c>
      <c r="AM47" s="30">
        <v>91.66</v>
      </c>
      <c r="AN47" s="4">
        <v>3092.8159999999998</v>
      </c>
    </row>
    <row r="48" spans="1:40">
      <c r="A48" t="s">
        <v>211</v>
      </c>
      <c r="B48" t="s">
        <v>88</v>
      </c>
      <c r="C48" t="s">
        <v>89</v>
      </c>
      <c r="D48" t="s">
        <v>160</v>
      </c>
      <c r="E48" t="s">
        <v>96</v>
      </c>
      <c r="F48" t="s">
        <v>93</v>
      </c>
      <c r="G48" s="32" t="s">
        <v>94</v>
      </c>
      <c r="H48" s="32" t="s">
        <v>94</v>
      </c>
      <c r="I48" s="32" t="s">
        <v>94</v>
      </c>
      <c r="J48" s="32" t="s">
        <v>94</v>
      </c>
      <c r="K48" s="32" t="s">
        <v>94</v>
      </c>
      <c r="L48" s="32" t="s">
        <v>99</v>
      </c>
      <c r="M48" s="32" t="s">
        <v>99</v>
      </c>
      <c r="N48" s="32" t="s">
        <v>99</v>
      </c>
      <c r="O48" s="32" t="s">
        <v>99</v>
      </c>
      <c r="P48" s="32" t="s">
        <v>99</v>
      </c>
      <c r="Q48" s="32" t="s">
        <v>99</v>
      </c>
      <c r="R48" s="32" t="s">
        <v>99</v>
      </c>
      <c r="S48" s="32" t="s">
        <v>94</v>
      </c>
      <c r="T48" s="32" t="s">
        <v>99</v>
      </c>
      <c r="U48" s="32" t="s">
        <v>99</v>
      </c>
      <c r="V48" s="32" t="s">
        <v>99</v>
      </c>
      <c r="W48" s="32" t="s">
        <v>99</v>
      </c>
      <c r="X48" s="32" t="s">
        <v>99</v>
      </c>
      <c r="Y48" s="32" t="s">
        <v>99</v>
      </c>
      <c r="Z48" s="32" t="s">
        <v>99</v>
      </c>
      <c r="AA48" s="32" t="s">
        <v>99</v>
      </c>
      <c r="AB48" s="32" t="s">
        <v>99</v>
      </c>
      <c r="AC48" s="32" t="s">
        <v>99</v>
      </c>
      <c r="AD48" s="32" t="s">
        <v>99</v>
      </c>
      <c r="AE48" s="32" t="s">
        <v>99</v>
      </c>
      <c r="AF48" s="32" t="s">
        <v>99</v>
      </c>
      <c r="AG48" s="32" t="s">
        <v>99</v>
      </c>
      <c r="AH48" s="32" t="s">
        <v>99</v>
      </c>
      <c r="AI48" s="32" t="s">
        <v>99</v>
      </c>
      <c r="AJ48" s="32" t="s">
        <v>99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211</v>
      </c>
      <c r="B49" t="s">
        <v>88</v>
      </c>
      <c r="C49" t="s">
        <v>89</v>
      </c>
      <c r="D49" t="s">
        <v>100</v>
      </c>
      <c r="E49" t="s">
        <v>96</v>
      </c>
      <c r="F49" t="s">
        <v>92</v>
      </c>
      <c r="G49" s="32" t="s">
        <v>94</v>
      </c>
      <c r="H49" s="32" t="s">
        <v>94</v>
      </c>
      <c r="I49" s="32" t="s">
        <v>94</v>
      </c>
      <c r="J49" s="32" t="s">
        <v>94</v>
      </c>
      <c r="K49" s="32" t="s">
        <v>94</v>
      </c>
      <c r="L49" s="32" t="s">
        <v>94</v>
      </c>
      <c r="M49" s="32" t="s">
        <v>94</v>
      </c>
      <c r="N49" s="32" t="s">
        <v>94</v>
      </c>
      <c r="O49" s="32" t="s">
        <v>94</v>
      </c>
      <c r="P49" s="32">
        <v>300</v>
      </c>
      <c r="Q49" s="32">
        <v>280</v>
      </c>
      <c r="R49" s="32" t="s">
        <v>94</v>
      </c>
      <c r="S49" s="32" t="s">
        <v>94</v>
      </c>
      <c r="T49" s="32" t="s">
        <v>94</v>
      </c>
      <c r="U49" s="32" t="s">
        <v>94</v>
      </c>
      <c r="V49" s="32" t="s">
        <v>94</v>
      </c>
      <c r="W49" s="32">
        <v>22</v>
      </c>
      <c r="X49" s="32">
        <v>322.65199999999999</v>
      </c>
      <c r="Y49" s="32" t="s">
        <v>94</v>
      </c>
      <c r="Z49" s="32" t="s">
        <v>94</v>
      </c>
      <c r="AA49" s="32" t="s">
        <v>94</v>
      </c>
      <c r="AB49" s="32" t="s">
        <v>94</v>
      </c>
      <c r="AC49" s="32" t="s">
        <v>94</v>
      </c>
      <c r="AD49" s="32" t="s">
        <v>94</v>
      </c>
      <c r="AE49" s="32" t="s">
        <v>94</v>
      </c>
      <c r="AF49" s="32">
        <v>94</v>
      </c>
      <c r="AG49" s="32">
        <v>31.196000000000002</v>
      </c>
      <c r="AH49" s="32">
        <v>847</v>
      </c>
      <c r="AI49" s="32">
        <v>283</v>
      </c>
      <c r="AJ49" s="32">
        <v>418</v>
      </c>
      <c r="AK49">
        <v>23</v>
      </c>
      <c r="AL49" s="30">
        <v>0.59</v>
      </c>
      <c r="AM49" s="30">
        <v>92.25</v>
      </c>
      <c r="AN49" s="4">
        <v>2597.848</v>
      </c>
    </row>
    <row r="50" spans="1:40">
      <c r="A50" t="s">
        <v>211</v>
      </c>
      <c r="B50" t="s">
        <v>88</v>
      </c>
      <c r="C50" t="s">
        <v>89</v>
      </c>
      <c r="D50" t="s">
        <v>100</v>
      </c>
      <c r="E50" t="s">
        <v>96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94</v>
      </c>
      <c r="K50" s="32" t="s">
        <v>94</v>
      </c>
      <c r="L50" s="32" t="s">
        <v>94</v>
      </c>
      <c r="M50" s="32" t="s">
        <v>94</v>
      </c>
      <c r="N50" s="32" t="s">
        <v>94</v>
      </c>
      <c r="O50" s="32" t="s">
        <v>94</v>
      </c>
      <c r="P50" s="32" t="s">
        <v>99</v>
      </c>
      <c r="Q50" s="32" t="s">
        <v>99</v>
      </c>
      <c r="R50" s="32" t="s">
        <v>94</v>
      </c>
      <c r="S50" s="32" t="s">
        <v>14</v>
      </c>
      <c r="T50" s="32" t="s">
        <v>94</v>
      </c>
      <c r="U50" s="32" t="s">
        <v>14</v>
      </c>
      <c r="V50" s="32" t="s">
        <v>14</v>
      </c>
      <c r="W50" s="32" t="s">
        <v>99</v>
      </c>
      <c r="X50" s="32" t="s">
        <v>99</v>
      </c>
      <c r="Y50" s="32" t="s">
        <v>94</v>
      </c>
      <c r="Z50" s="32" t="s">
        <v>94</v>
      </c>
      <c r="AA50" s="32" t="s">
        <v>94</v>
      </c>
      <c r="AB50" s="32" t="s">
        <v>94</v>
      </c>
      <c r="AC50" s="32" t="s">
        <v>94</v>
      </c>
      <c r="AD50" s="32" t="s">
        <v>94</v>
      </c>
      <c r="AE50" s="32" t="s">
        <v>94</v>
      </c>
      <c r="AF50" s="32" t="s">
        <v>14</v>
      </c>
      <c r="AG50" s="32" t="s">
        <v>14</v>
      </c>
      <c r="AH50" s="32" t="s">
        <v>14</v>
      </c>
      <c r="AI50" s="32" t="s">
        <v>14</v>
      </c>
      <c r="AJ50" s="32" t="s">
        <v>14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211</v>
      </c>
      <c r="B51" t="s">
        <v>88</v>
      </c>
      <c r="C51" t="s">
        <v>89</v>
      </c>
      <c r="D51" t="s">
        <v>90</v>
      </c>
      <c r="E51" t="s">
        <v>117</v>
      </c>
      <c r="F51" t="s">
        <v>92</v>
      </c>
      <c r="G51" s="32" t="s">
        <v>94</v>
      </c>
      <c r="H51" s="32">
        <v>46.26</v>
      </c>
      <c r="I51" s="32">
        <v>161.43</v>
      </c>
      <c r="J51" s="32">
        <v>107.01</v>
      </c>
      <c r="K51" s="32">
        <v>118.08</v>
      </c>
      <c r="L51" s="32">
        <v>119.28</v>
      </c>
      <c r="M51" s="32">
        <v>106.96</v>
      </c>
      <c r="N51" s="32">
        <v>97.18</v>
      </c>
      <c r="O51" s="32">
        <v>81.83</v>
      </c>
      <c r="P51" s="32">
        <v>64.453000000000003</v>
      </c>
      <c r="Q51" s="32">
        <v>36.460999999999999</v>
      </c>
      <c r="R51" s="32">
        <v>42.018999999999998</v>
      </c>
      <c r="S51" s="32">
        <v>68.373000000000005</v>
      </c>
      <c r="T51" s="32">
        <v>48.637</v>
      </c>
      <c r="U51" s="32">
        <v>59.784999999999997</v>
      </c>
      <c r="V51" s="32">
        <v>44.478999999999999</v>
      </c>
      <c r="W51" s="32">
        <v>44.91</v>
      </c>
      <c r="X51" s="32">
        <v>82.394000000000005</v>
      </c>
      <c r="Y51" s="32">
        <v>97.081000000000003</v>
      </c>
      <c r="Z51" s="32">
        <v>103.34099999999999</v>
      </c>
      <c r="AA51" s="32">
        <v>148.40199999999999</v>
      </c>
      <c r="AB51" s="32">
        <v>164.18799999999999</v>
      </c>
      <c r="AC51" s="32">
        <v>182.41399999999999</v>
      </c>
      <c r="AD51" s="32">
        <v>114.76600000000001</v>
      </c>
      <c r="AE51" s="32">
        <v>85.899000000000001</v>
      </c>
      <c r="AF51" s="32">
        <v>102.669</v>
      </c>
      <c r="AG51" s="32">
        <v>56.353000000000002</v>
      </c>
      <c r="AH51" s="32">
        <v>51.392000000000003</v>
      </c>
      <c r="AI51" s="32">
        <v>23.829000000000001</v>
      </c>
      <c r="AJ51" s="32">
        <v>51.392000000000003</v>
      </c>
      <c r="AK51">
        <v>24</v>
      </c>
      <c r="AL51" s="30">
        <v>0.56999999999999995</v>
      </c>
      <c r="AM51" s="30">
        <v>92.81</v>
      </c>
      <c r="AN51" s="4">
        <v>2511.2669999999998</v>
      </c>
    </row>
    <row r="52" spans="1:40">
      <c r="A52" t="s">
        <v>211</v>
      </c>
      <c r="B52" t="s">
        <v>88</v>
      </c>
      <c r="C52" t="s">
        <v>89</v>
      </c>
      <c r="D52" t="s">
        <v>90</v>
      </c>
      <c r="E52" t="s">
        <v>117</v>
      </c>
      <c r="F52" t="s">
        <v>93</v>
      </c>
      <c r="G52" s="32" t="s">
        <v>94</v>
      </c>
      <c r="H52" s="32" t="s">
        <v>99</v>
      </c>
      <c r="I52" s="32" t="s">
        <v>99</v>
      </c>
      <c r="J52" s="32" t="s">
        <v>99</v>
      </c>
      <c r="K52" s="32" t="s">
        <v>99</v>
      </c>
      <c r="L52" s="32" t="s">
        <v>17</v>
      </c>
      <c r="M52" s="32" t="s">
        <v>17</v>
      </c>
      <c r="N52" s="32" t="s">
        <v>99</v>
      </c>
      <c r="O52" s="32" t="s">
        <v>99</v>
      </c>
      <c r="P52" s="32" t="s">
        <v>99</v>
      </c>
      <c r="Q52" s="32" t="s">
        <v>99</v>
      </c>
      <c r="R52" s="32" t="s">
        <v>99</v>
      </c>
      <c r="S52" s="32" t="s">
        <v>99</v>
      </c>
      <c r="T52" s="32" t="s">
        <v>99</v>
      </c>
      <c r="U52" s="32" t="s">
        <v>99</v>
      </c>
      <c r="V52" s="32" t="s">
        <v>99</v>
      </c>
      <c r="W52" s="32" t="s">
        <v>99</v>
      </c>
      <c r="X52" s="32" t="s">
        <v>99</v>
      </c>
      <c r="Y52" s="32" t="s">
        <v>99</v>
      </c>
      <c r="Z52" s="32" t="s">
        <v>99</v>
      </c>
      <c r="AA52" s="32" t="s">
        <v>99</v>
      </c>
      <c r="AB52" s="32" t="s">
        <v>99</v>
      </c>
      <c r="AC52" s="32" t="s">
        <v>99</v>
      </c>
      <c r="AD52" s="32" t="s">
        <v>99</v>
      </c>
      <c r="AE52" s="32" t="s">
        <v>99</v>
      </c>
      <c r="AF52" s="32" t="s">
        <v>99</v>
      </c>
      <c r="AG52" s="32" t="s">
        <v>99</v>
      </c>
      <c r="AH52" s="32" t="s">
        <v>99</v>
      </c>
      <c r="AI52" s="32" t="s">
        <v>99</v>
      </c>
      <c r="AJ52" s="32" t="s">
        <v>99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211</v>
      </c>
      <c r="B53" t="s">
        <v>88</v>
      </c>
      <c r="C53" t="s">
        <v>89</v>
      </c>
      <c r="D53" t="s">
        <v>97</v>
      </c>
      <c r="E53" t="s">
        <v>98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>
        <v>610</v>
      </c>
      <c r="L53" s="32">
        <v>610</v>
      </c>
      <c r="M53" s="32">
        <v>610</v>
      </c>
      <c r="N53" s="32">
        <v>610</v>
      </c>
      <c r="O53" s="32" t="s">
        <v>94</v>
      </c>
      <c r="P53" s="32" t="s">
        <v>94</v>
      </c>
      <c r="Q53" s="32" t="s">
        <v>94</v>
      </c>
      <c r="R53" s="32" t="s">
        <v>94</v>
      </c>
      <c r="S53" s="32" t="s">
        <v>94</v>
      </c>
      <c r="T53" s="32" t="s">
        <v>94</v>
      </c>
      <c r="U53" s="32" t="s">
        <v>94</v>
      </c>
      <c r="V53" s="32">
        <v>7.0000000000000001E-3</v>
      </c>
      <c r="W53" s="32" t="s">
        <v>94</v>
      </c>
      <c r="X53" s="32" t="s">
        <v>94</v>
      </c>
      <c r="Y53" s="32" t="s">
        <v>94</v>
      </c>
      <c r="Z53" s="32">
        <v>3.5000000000000003E-2</v>
      </c>
      <c r="AA53" s="32" t="s">
        <v>94</v>
      </c>
      <c r="AB53" s="32">
        <v>4.5999999999999999E-2</v>
      </c>
      <c r="AC53" s="32">
        <v>0.14399999999999999</v>
      </c>
      <c r="AD53" s="32" t="s">
        <v>94</v>
      </c>
      <c r="AE53" s="32" t="s">
        <v>94</v>
      </c>
      <c r="AF53" s="32" t="s">
        <v>94</v>
      </c>
      <c r="AG53" s="32" t="s">
        <v>94</v>
      </c>
      <c r="AH53" s="32" t="s">
        <v>94</v>
      </c>
      <c r="AI53" s="32" t="s">
        <v>94</v>
      </c>
      <c r="AJ53" s="32" t="s">
        <v>94</v>
      </c>
      <c r="AK53">
        <v>25</v>
      </c>
      <c r="AL53" s="30">
        <v>0.55000000000000004</v>
      </c>
      <c r="AM53" s="30">
        <v>93.37</v>
      </c>
      <c r="AN53" s="4">
        <v>2440.232</v>
      </c>
    </row>
    <row r="54" spans="1:40">
      <c r="A54" t="s">
        <v>211</v>
      </c>
      <c r="B54" t="s">
        <v>88</v>
      </c>
      <c r="C54" t="s">
        <v>89</v>
      </c>
      <c r="D54" t="s">
        <v>97</v>
      </c>
      <c r="E54" t="s">
        <v>98</v>
      </c>
      <c r="F54" t="s">
        <v>93</v>
      </c>
      <c r="G54" s="32" t="s">
        <v>94</v>
      </c>
      <c r="H54" s="32" t="s">
        <v>94</v>
      </c>
      <c r="I54" s="32" t="s">
        <v>94</v>
      </c>
      <c r="J54" s="32" t="s">
        <v>94</v>
      </c>
      <c r="K54" s="32" t="s">
        <v>99</v>
      </c>
      <c r="L54" s="32" t="s">
        <v>99</v>
      </c>
      <c r="M54" s="32" t="s">
        <v>99</v>
      </c>
      <c r="N54" s="32" t="s">
        <v>99</v>
      </c>
      <c r="O54" s="32" t="s">
        <v>94</v>
      </c>
      <c r="P54" s="32" t="s">
        <v>94</v>
      </c>
      <c r="Q54" s="32" t="s">
        <v>94</v>
      </c>
      <c r="R54" s="32" t="s">
        <v>94</v>
      </c>
      <c r="S54" s="32" t="s">
        <v>94</v>
      </c>
      <c r="T54" s="32" t="s">
        <v>94</v>
      </c>
      <c r="U54" s="32" t="s">
        <v>94</v>
      </c>
      <c r="V54" s="32" t="s">
        <v>99</v>
      </c>
      <c r="W54" s="32" t="s">
        <v>94</v>
      </c>
      <c r="X54" s="32" t="s">
        <v>94</v>
      </c>
      <c r="Y54" s="32" t="s">
        <v>94</v>
      </c>
      <c r="Z54" s="32" t="s">
        <v>14</v>
      </c>
      <c r="AA54" s="32" t="s">
        <v>94</v>
      </c>
      <c r="AB54" s="32" t="s">
        <v>99</v>
      </c>
      <c r="AC54" s="32" t="s">
        <v>14</v>
      </c>
      <c r="AD54" s="32" t="s">
        <v>94</v>
      </c>
      <c r="AE54" s="32" t="s">
        <v>94</v>
      </c>
      <c r="AF54" s="32" t="s">
        <v>94</v>
      </c>
      <c r="AG54" s="32" t="s">
        <v>94</v>
      </c>
      <c r="AH54" s="32" t="s">
        <v>94</v>
      </c>
      <c r="AI54" s="32" t="s">
        <v>94</v>
      </c>
      <c r="AJ54" s="32" t="s">
        <v>94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211</v>
      </c>
      <c r="B55" t="s">
        <v>88</v>
      </c>
      <c r="C55" t="s">
        <v>89</v>
      </c>
      <c r="D55" t="s">
        <v>170</v>
      </c>
      <c r="E55" t="s">
        <v>96</v>
      </c>
      <c r="F55" t="s">
        <v>92</v>
      </c>
      <c r="G55" s="32" t="s">
        <v>94</v>
      </c>
      <c r="H55" s="32" t="s">
        <v>94</v>
      </c>
      <c r="I55" s="32" t="s">
        <v>94</v>
      </c>
      <c r="J55" s="32" t="s">
        <v>94</v>
      </c>
      <c r="K55" s="32" t="s">
        <v>94</v>
      </c>
      <c r="L55" s="32" t="s">
        <v>94</v>
      </c>
      <c r="M55" s="32" t="s">
        <v>94</v>
      </c>
      <c r="N55" s="32" t="s">
        <v>94</v>
      </c>
      <c r="O55" s="32" t="s">
        <v>94</v>
      </c>
      <c r="P55" s="32" t="s">
        <v>94</v>
      </c>
      <c r="Q55" s="32" t="s">
        <v>94</v>
      </c>
      <c r="R55" s="32" t="s">
        <v>94</v>
      </c>
      <c r="S55" s="32" t="s">
        <v>94</v>
      </c>
      <c r="T55" s="32" t="s">
        <v>94</v>
      </c>
      <c r="U55" s="32">
        <v>17.853999999999999</v>
      </c>
      <c r="V55" s="32">
        <v>223.04499999999999</v>
      </c>
      <c r="W55" s="32">
        <v>51.295000000000002</v>
      </c>
      <c r="X55" s="32">
        <v>237.809</v>
      </c>
      <c r="Y55" s="32">
        <v>143.55500000000001</v>
      </c>
      <c r="Z55" s="32">
        <v>132.54</v>
      </c>
      <c r="AA55" s="32" t="s">
        <v>94</v>
      </c>
      <c r="AB55" s="32" t="s">
        <v>94</v>
      </c>
      <c r="AC55" s="32" t="s">
        <v>94</v>
      </c>
      <c r="AD55" s="32" t="s">
        <v>94</v>
      </c>
      <c r="AE55" s="32" t="s">
        <v>94</v>
      </c>
      <c r="AF55" s="32" t="s">
        <v>94</v>
      </c>
      <c r="AG55" s="32" t="s">
        <v>94</v>
      </c>
      <c r="AH55" s="32" t="s">
        <v>94</v>
      </c>
      <c r="AI55" s="32" t="s">
        <v>94</v>
      </c>
      <c r="AJ55" s="32">
        <v>1435.5</v>
      </c>
      <c r="AK55">
        <v>26</v>
      </c>
      <c r="AL55" s="30">
        <v>0.51</v>
      </c>
      <c r="AM55" s="30">
        <v>93.87</v>
      </c>
      <c r="AN55" s="4">
        <v>2241.598</v>
      </c>
    </row>
    <row r="56" spans="1:40">
      <c r="A56" t="s">
        <v>211</v>
      </c>
      <c r="B56" t="s">
        <v>88</v>
      </c>
      <c r="C56" t="s">
        <v>89</v>
      </c>
      <c r="D56" t="s">
        <v>170</v>
      </c>
      <c r="E56" t="s">
        <v>96</v>
      </c>
      <c r="F56" t="s">
        <v>93</v>
      </c>
      <c r="G56" s="32" t="s">
        <v>94</v>
      </c>
      <c r="H56" s="32" t="s">
        <v>94</v>
      </c>
      <c r="I56" s="32" t="s">
        <v>94</v>
      </c>
      <c r="J56" s="32" t="s">
        <v>94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17</v>
      </c>
      <c r="P56" s="32" t="s">
        <v>94</v>
      </c>
      <c r="Q56" s="32" t="s">
        <v>94</v>
      </c>
      <c r="R56" s="32" t="s">
        <v>94</v>
      </c>
      <c r="S56" s="32" t="s">
        <v>94</v>
      </c>
      <c r="T56" s="32" t="s">
        <v>94</v>
      </c>
      <c r="U56" s="32" t="s">
        <v>17</v>
      </c>
      <c r="V56" s="32" t="s">
        <v>17</v>
      </c>
      <c r="W56" s="32" t="s">
        <v>17</v>
      </c>
      <c r="X56" s="32" t="s">
        <v>17</v>
      </c>
      <c r="Y56" s="32" t="s">
        <v>34</v>
      </c>
      <c r="Z56" s="32" t="s">
        <v>17</v>
      </c>
      <c r="AA56" s="32" t="s">
        <v>17</v>
      </c>
      <c r="AB56" s="32" t="s">
        <v>17</v>
      </c>
      <c r="AC56" s="32" t="s">
        <v>31</v>
      </c>
      <c r="AD56" s="32" t="s">
        <v>94</v>
      </c>
      <c r="AE56" s="32" t="s">
        <v>94</v>
      </c>
      <c r="AF56" s="32" t="s">
        <v>94</v>
      </c>
      <c r="AG56" s="32" t="s">
        <v>94</v>
      </c>
      <c r="AH56" s="32" t="s">
        <v>94</v>
      </c>
      <c r="AI56" s="32" t="s">
        <v>94</v>
      </c>
      <c r="AJ56" s="32" t="s">
        <v>14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211</v>
      </c>
      <c r="B57" t="s">
        <v>88</v>
      </c>
      <c r="C57" t="s">
        <v>89</v>
      </c>
      <c r="D57" t="s">
        <v>204</v>
      </c>
      <c r="E57" t="s">
        <v>96</v>
      </c>
      <c r="F57" t="s">
        <v>92</v>
      </c>
      <c r="G57" s="32" t="s">
        <v>94</v>
      </c>
      <c r="H57" s="32" t="s">
        <v>94</v>
      </c>
      <c r="I57" s="32" t="s">
        <v>94</v>
      </c>
      <c r="J57" s="32" t="s">
        <v>94</v>
      </c>
      <c r="K57" s="32" t="s">
        <v>94</v>
      </c>
      <c r="L57" s="32" t="s">
        <v>94</v>
      </c>
      <c r="M57" s="32" t="s">
        <v>94</v>
      </c>
      <c r="N57" s="32" t="s">
        <v>94</v>
      </c>
      <c r="O57" s="32" t="s">
        <v>94</v>
      </c>
      <c r="P57" s="32" t="s">
        <v>94</v>
      </c>
      <c r="Q57" s="32">
        <v>34.655000000000001</v>
      </c>
      <c r="R57" s="32">
        <v>178.09100000000001</v>
      </c>
      <c r="S57" s="32">
        <v>91.552000000000007</v>
      </c>
      <c r="T57" s="32">
        <v>117.733</v>
      </c>
      <c r="U57" s="32">
        <v>16.798999999999999</v>
      </c>
      <c r="V57" s="32">
        <v>121.44199999999999</v>
      </c>
      <c r="W57" s="32">
        <v>42.768999999999998</v>
      </c>
      <c r="X57" s="32">
        <v>126.137</v>
      </c>
      <c r="Y57" s="32">
        <v>145.13900000000001</v>
      </c>
      <c r="Z57" s="32">
        <v>63.951000000000001</v>
      </c>
      <c r="AA57" s="32" t="s">
        <v>94</v>
      </c>
      <c r="AB57" s="32">
        <v>120</v>
      </c>
      <c r="AC57" s="32">
        <v>15.362</v>
      </c>
      <c r="AD57" s="32">
        <v>45.21</v>
      </c>
      <c r="AE57" s="32">
        <v>88.084999999999994</v>
      </c>
      <c r="AF57" s="32">
        <v>38</v>
      </c>
      <c r="AG57" s="32">
        <v>221.47</v>
      </c>
      <c r="AH57" s="32">
        <v>212.773</v>
      </c>
      <c r="AI57" s="32">
        <v>488.93700000000001</v>
      </c>
      <c r="AJ57" s="32" t="s">
        <v>94</v>
      </c>
      <c r="AK57">
        <v>27</v>
      </c>
      <c r="AL57" s="30">
        <v>0.49</v>
      </c>
      <c r="AM57" s="30">
        <v>94.36</v>
      </c>
      <c r="AN57" s="4">
        <v>2168.1060000000002</v>
      </c>
    </row>
    <row r="58" spans="1:40">
      <c r="A58" t="s">
        <v>211</v>
      </c>
      <c r="B58" t="s">
        <v>88</v>
      </c>
      <c r="C58" t="s">
        <v>89</v>
      </c>
      <c r="D58" t="s">
        <v>204</v>
      </c>
      <c r="E58" t="s">
        <v>96</v>
      </c>
      <c r="F58" t="s">
        <v>93</v>
      </c>
      <c r="G58" s="32" t="s">
        <v>94</v>
      </c>
      <c r="H58" s="32" t="s">
        <v>94</v>
      </c>
      <c r="I58" s="32" t="s">
        <v>94</v>
      </c>
      <c r="J58" s="32" t="s">
        <v>94</v>
      </c>
      <c r="K58" s="32" t="s">
        <v>94</v>
      </c>
      <c r="L58" s="32" t="s">
        <v>94</v>
      </c>
      <c r="M58" s="32" t="s">
        <v>94</v>
      </c>
      <c r="N58" s="32" t="s">
        <v>94</v>
      </c>
      <c r="O58" s="32" t="s">
        <v>17</v>
      </c>
      <c r="P58" s="32" t="s">
        <v>17</v>
      </c>
      <c r="Q58" s="32" t="s">
        <v>17</v>
      </c>
      <c r="R58" s="32" t="s">
        <v>17</v>
      </c>
      <c r="S58" s="32" t="s">
        <v>17</v>
      </c>
      <c r="T58" s="32" t="s">
        <v>17</v>
      </c>
      <c r="U58" s="32" t="s">
        <v>17</v>
      </c>
      <c r="V58" s="32" t="s">
        <v>17</v>
      </c>
      <c r="W58" s="32" t="s">
        <v>17</v>
      </c>
      <c r="X58" s="32" t="s">
        <v>17</v>
      </c>
      <c r="Y58" s="32" t="s">
        <v>17</v>
      </c>
      <c r="Z58" s="32" t="s">
        <v>17</v>
      </c>
      <c r="AA58" s="32" t="s">
        <v>17</v>
      </c>
      <c r="AB58" s="32" t="s">
        <v>39</v>
      </c>
      <c r="AC58" s="32" t="s">
        <v>39</v>
      </c>
      <c r="AD58" s="32" t="s">
        <v>39</v>
      </c>
      <c r="AE58" s="32" t="s">
        <v>39</v>
      </c>
      <c r="AF58" s="32" t="s">
        <v>34</v>
      </c>
      <c r="AG58" s="32" t="s">
        <v>34</v>
      </c>
      <c r="AH58" s="32" t="s">
        <v>34</v>
      </c>
      <c r="AI58" s="32" t="s">
        <v>34</v>
      </c>
      <c r="AJ58" s="32" t="s">
        <v>94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211</v>
      </c>
      <c r="B59" t="s">
        <v>88</v>
      </c>
      <c r="C59" t="s">
        <v>89</v>
      </c>
      <c r="D59" t="s">
        <v>111</v>
      </c>
      <c r="E59" t="s">
        <v>96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>
        <v>8.69</v>
      </c>
      <c r="P59" s="32" t="s">
        <v>94</v>
      </c>
      <c r="Q59" s="32" t="s">
        <v>94</v>
      </c>
      <c r="R59" s="32">
        <v>39.39</v>
      </c>
      <c r="S59" s="32">
        <v>41.55</v>
      </c>
      <c r="T59" s="32">
        <v>49.697000000000003</v>
      </c>
      <c r="U59" s="32">
        <v>160.036</v>
      </c>
      <c r="V59" s="32">
        <v>185.18199999999999</v>
      </c>
      <c r="W59" s="32">
        <v>166.50200000000001</v>
      </c>
      <c r="X59" s="32">
        <v>209.143</v>
      </c>
      <c r="Y59" s="32">
        <v>284.488</v>
      </c>
      <c r="Z59" s="32">
        <v>284.16699999999997</v>
      </c>
      <c r="AA59" s="32" t="s">
        <v>94</v>
      </c>
      <c r="AB59" s="32" t="s">
        <v>94</v>
      </c>
      <c r="AC59" s="32" t="s">
        <v>94</v>
      </c>
      <c r="AD59" s="32" t="s">
        <v>94</v>
      </c>
      <c r="AE59" s="32">
        <v>3.4980000000000002</v>
      </c>
      <c r="AF59" s="32">
        <v>2</v>
      </c>
      <c r="AG59" s="32">
        <v>531.42600000000004</v>
      </c>
      <c r="AH59" s="32">
        <v>20.047999999999998</v>
      </c>
      <c r="AI59" s="32">
        <v>5</v>
      </c>
      <c r="AJ59" s="32" t="s">
        <v>94</v>
      </c>
      <c r="AK59">
        <v>28</v>
      </c>
      <c r="AL59" s="30">
        <v>0.45</v>
      </c>
      <c r="AM59" s="30">
        <v>94.81</v>
      </c>
      <c r="AN59" s="4">
        <v>1990.817</v>
      </c>
    </row>
    <row r="60" spans="1:40">
      <c r="A60" t="s">
        <v>211</v>
      </c>
      <c r="B60" t="s">
        <v>88</v>
      </c>
      <c r="C60" t="s">
        <v>89</v>
      </c>
      <c r="D60" t="s">
        <v>111</v>
      </c>
      <c r="E60" t="s">
        <v>96</v>
      </c>
      <c r="F60" t="s">
        <v>93</v>
      </c>
      <c r="G60" s="32" t="s">
        <v>94</v>
      </c>
      <c r="H60" s="32" t="s">
        <v>17</v>
      </c>
      <c r="I60" s="32" t="s">
        <v>17</v>
      </c>
      <c r="J60" s="32" t="s">
        <v>94</v>
      </c>
      <c r="K60" s="32" t="s">
        <v>94</v>
      </c>
      <c r="L60" s="32" t="s">
        <v>17</v>
      </c>
      <c r="M60" s="32" t="s">
        <v>17</v>
      </c>
      <c r="N60" s="32" t="s">
        <v>17</v>
      </c>
      <c r="O60" s="32" t="s">
        <v>34</v>
      </c>
      <c r="P60" s="32" t="s">
        <v>17</v>
      </c>
      <c r="Q60" s="32" t="s">
        <v>17</v>
      </c>
      <c r="R60" s="32" t="s">
        <v>17</v>
      </c>
      <c r="S60" s="32" t="s">
        <v>17</v>
      </c>
      <c r="T60" s="32" t="s">
        <v>17</v>
      </c>
      <c r="U60" s="32" t="s">
        <v>17</v>
      </c>
      <c r="V60" s="32" t="s">
        <v>39</v>
      </c>
      <c r="W60" s="32" t="s">
        <v>17</v>
      </c>
      <c r="X60" s="32" t="s">
        <v>17</v>
      </c>
      <c r="Y60" s="32" t="s">
        <v>17</v>
      </c>
      <c r="Z60" s="32" t="s">
        <v>17</v>
      </c>
      <c r="AA60" s="32" t="s">
        <v>17</v>
      </c>
      <c r="AB60" s="32" t="s">
        <v>17</v>
      </c>
      <c r="AC60" s="32" t="s">
        <v>17</v>
      </c>
      <c r="AD60" s="32" t="s">
        <v>17</v>
      </c>
      <c r="AE60" s="32" t="s">
        <v>39</v>
      </c>
      <c r="AF60" s="32" t="s">
        <v>34</v>
      </c>
      <c r="AG60" s="32" t="s">
        <v>34</v>
      </c>
      <c r="AH60" s="32" t="s">
        <v>34</v>
      </c>
      <c r="AI60" s="32" t="s">
        <v>14</v>
      </c>
      <c r="AJ60" s="32" t="s">
        <v>94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211</v>
      </c>
      <c r="B61" t="s">
        <v>88</v>
      </c>
      <c r="C61" t="s">
        <v>89</v>
      </c>
      <c r="D61" t="s">
        <v>146</v>
      </c>
      <c r="E61" t="s">
        <v>96</v>
      </c>
      <c r="F61" t="s">
        <v>92</v>
      </c>
      <c r="G61" s="32">
        <v>230</v>
      </c>
      <c r="H61" s="32">
        <v>588</v>
      </c>
      <c r="I61" s="32">
        <v>194</v>
      </c>
      <c r="J61" s="32">
        <v>189</v>
      </c>
      <c r="K61" s="32">
        <v>67</v>
      </c>
      <c r="L61" s="32">
        <v>89</v>
      </c>
      <c r="M61" s="32">
        <v>69</v>
      </c>
      <c r="N61" s="32">
        <v>253</v>
      </c>
      <c r="O61" s="32">
        <v>70</v>
      </c>
      <c r="P61" s="32">
        <v>90</v>
      </c>
      <c r="Q61" s="32">
        <v>33</v>
      </c>
      <c r="R61" s="32" t="s">
        <v>94</v>
      </c>
      <c r="S61" s="32">
        <v>1</v>
      </c>
      <c r="T61" s="32" t="s">
        <v>94</v>
      </c>
      <c r="U61" s="32">
        <v>60</v>
      </c>
      <c r="V61" s="32">
        <v>5</v>
      </c>
      <c r="W61" s="32">
        <v>20</v>
      </c>
      <c r="X61" s="32">
        <v>4</v>
      </c>
      <c r="Y61" s="32">
        <v>4.5999999999999996</v>
      </c>
      <c r="Z61" s="32">
        <v>1.5</v>
      </c>
      <c r="AA61" s="32">
        <v>0.1</v>
      </c>
      <c r="AB61" s="32">
        <v>3</v>
      </c>
      <c r="AC61" s="32">
        <v>4</v>
      </c>
      <c r="AD61" s="32" t="s">
        <v>94</v>
      </c>
      <c r="AE61" s="32" t="s">
        <v>94</v>
      </c>
      <c r="AF61" s="32" t="s">
        <v>94</v>
      </c>
      <c r="AG61" s="32" t="s">
        <v>94</v>
      </c>
      <c r="AH61" s="32" t="s">
        <v>94</v>
      </c>
      <c r="AI61" s="32" t="s">
        <v>94</v>
      </c>
      <c r="AJ61" s="32" t="s">
        <v>94</v>
      </c>
      <c r="AK61">
        <v>29</v>
      </c>
      <c r="AL61" s="30">
        <v>0.45</v>
      </c>
      <c r="AM61" s="30">
        <v>95.26</v>
      </c>
      <c r="AN61" s="4">
        <v>1975.2</v>
      </c>
    </row>
    <row r="62" spans="1:40">
      <c r="A62" t="s">
        <v>211</v>
      </c>
      <c r="B62" t="s">
        <v>88</v>
      </c>
      <c r="C62" t="s">
        <v>89</v>
      </c>
      <c r="D62" t="s">
        <v>146</v>
      </c>
      <c r="E62" t="s">
        <v>96</v>
      </c>
      <c r="F62" t="s">
        <v>93</v>
      </c>
      <c r="G62" s="32" t="s">
        <v>17</v>
      </c>
      <c r="H62" s="32" t="s">
        <v>17</v>
      </c>
      <c r="I62" s="32" t="s">
        <v>17</v>
      </c>
      <c r="J62" s="32" t="s">
        <v>99</v>
      </c>
      <c r="K62" s="32" t="s">
        <v>99</v>
      </c>
      <c r="L62" s="32" t="s">
        <v>17</v>
      </c>
      <c r="M62" s="32" t="s">
        <v>17</v>
      </c>
      <c r="N62" s="32" t="s">
        <v>17</v>
      </c>
      <c r="O62" s="32" t="s">
        <v>17</v>
      </c>
      <c r="P62" s="32" t="s">
        <v>17</v>
      </c>
      <c r="Q62" s="32" t="s">
        <v>17</v>
      </c>
      <c r="R62" s="32" t="s">
        <v>94</v>
      </c>
      <c r="S62" s="32" t="s">
        <v>99</v>
      </c>
      <c r="T62" s="32" t="s">
        <v>94</v>
      </c>
      <c r="U62" s="32" t="s">
        <v>99</v>
      </c>
      <c r="V62" s="32" t="s">
        <v>99</v>
      </c>
      <c r="W62" s="32" t="s">
        <v>99</v>
      </c>
      <c r="X62" s="32" t="s">
        <v>99</v>
      </c>
      <c r="Y62" s="32" t="s">
        <v>99</v>
      </c>
      <c r="Z62" s="32" t="s">
        <v>99</v>
      </c>
      <c r="AA62" s="32" t="s">
        <v>99</v>
      </c>
      <c r="AB62" s="32" t="s">
        <v>99</v>
      </c>
      <c r="AC62" s="32" t="s">
        <v>99</v>
      </c>
      <c r="AD62" s="32" t="s">
        <v>94</v>
      </c>
      <c r="AE62" s="32" t="s">
        <v>94</v>
      </c>
      <c r="AF62" s="32" t="s">
        <v>94</v>
      </c>
      <c r="AG62" s="32" t="s">
        <v>94</v>
      </c>
      <c r="AH62" s="32" t="s">
        <v>94</v>
      </c>
      <c r="AI62" s="32" t="s">
        <v>94</v>
      </c>
      <c r="AJ62" s="32" t="s">
        <v>94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211</v>
      </c>
      <c r="B63" t="s">
        <v>88</v>
      </c>
      <c r="C63" t="s">
        <v>89</v>
      </c>
      <c r="D63" t="s">
        <v>90</v>
      </c>
      <c r="E63" t="s">
        <v>96</v>
      </c>
      <c r="F63" t="s">
        <v>92</v>
      </c>
      <c r="G63" s="32" t="s">
        <v>94</v>
      </c>
      <c r="H63" s="32" t="s">
        <v>94</v>
      </c>
      <c r="I63" s="32">
        <v>15</v>
      </c>
      <c r="J63" s="32">
        <v>60</v>
      </c>
      <c r="K63" s="32">
        <v>203</v>
      </c>
      <c r="L63" s="32">
        <v>18.84</v>
      </c>
      <c r="M63" s="32">
        <v>177.12</v>
      </c>
      <c r="N63" s="32">
        <v>122.28</v>
      </c>
      <c r="O63" s="32">
        <v>484.16</v>
      </c>
      <c r="P63" s="32">
        <v>69.655000000000001</v>
      </c>
      <c r="Q63" s="32">
        <v>101.986</v>
      </c>
      <c r="R63" s="32">
        <v>109.087</v>
      </c>
      <c r="S63" s="32">
        <v>119.46599999999999</v>
      </c>
      <c r="T63" s="32">
        <v>13.888</v>
      </c>
      <c r="U63" s="32">
        <v>120.56</v>
      </c>
      <c r="V63" s="32">
        <v>187.78700000000001</v>
      </c>
      <c r="W63" s="32">
        <v>8.2710000000000008</v>
      </c>
      <c r="X63" s="32">
        <v>60.161999999999999</v>
      </c>
      <c r="Y63" s="32" t="s">
        <v>94</v>
      </c>
      <c r="Z63" s="32" t="s">
        <v>94</v>
      </c>
      <c r="AA63" s="32" t="s">
        <v>94</v>
      </c>
      <c r="AB63" s="32" t="s">
        <v>94</v>
      </c>
      <c r="AC63" s="32" t="s">
        <v>94</v>
      </c>
      <c r="AD63" s="32" t="s">
        <v>94</v>
      </c>
      <c r="AE63" s="32" t="s">
        <v>94</v>
      </c>
      <c r="AF63" s="32" t="s">
        <v>94</v>
      </c>
      <c r="AG63" s="32" t="s">
        <v>94</v>
      </c>
      <c r="AH63" s="32" t="s">
        <v>94</v>
      </c>
      <c r="AI63" s="32" t="s">
        <v>94</v>
      </c>
      <c r="AJ63" s="32" t="s">
        <v>94</v>
      </c>
      <c r="AK63" s="34">
        <v>30</v>
      </c>
      <c r="AL63" s="30">
        <v>0.42</v>
      </c>
      <c r="AM63" s="30">
        <v>95.68</v>
      </c>
      <c r="AN63" s="4">
        <v>1871.2629999999999</v>
      </c>
    </row>
    <row r="64" spans="1:40">
      <c r="A64" t="s">
        <v>211</v>
      </c>
      <c r="B64" t="s">
        <v>88</v>
      </c>
      <c r="C64" t="s">
        <v>89</v>
      </c>
      <c r="D64" t="s">
        <v>90</v>
      </c>
      <c r="E64" t="s">
        <v>96</v>
      </c>
      <c r="F64" t="s">
        <v>93</v>
      </c>
      <c r="G64" s="32" t="s">
        <v>94</v>
      </c>
      <c r="H64" s="32" t="s">
        <v>94</v>
      </c>
      <c r="I64" s="32" t="s">
        <v>99</v>
      </c>
      <c r="J64" s="32" t="s">
        <v>99</v>
      </c>
      <c r="K64" s="32" t="s">
        <v>99</v>
      </c>
      <c r="L64" s="32" t="s">
        <v>99</v>
      </c>
      <c r="M64" s="32" t="s">
        <v>99</v>
      </c>
      <c r="N64" s="32" t="s">
        <v>99</v>
      </c>
      <c r="O64" s="32" t="s">
        <v>99</v>
      </c>
      <c r="P64" s="32" t="s">
        <v>99</v>
      </c>
      <c r="Q64" s="32" t="s">
        <v>99</v>
      </c>
      <c r="R64" s="32" t="s">
        <v>99</v>
      </c>
      <c r="S64" s="32" t="s">
        <v>99</v>
      </c>
      <c r="T64" s="32" t="s">
        <v>99</v>
      </c>
      <c r="U64" s="32" t="s">
        <v>99</v>
      </c>
      <c r="V64" s="32" t="s">
        <v>99</v>
      </c>
      <c r="W64" s="32" t="s">
        <v>99</v>
      </c>
      <c r="X64" s="32" t="s">
        <v>99</v>
      </c>
      <c r="Y64" s="32" t="s">
        <v>94</v>
      </c>
      <c r="Z64" s="32" t="s">
        <v>94</v>
      </c>
      <c r="AA64" s="32" t="s">
        <v>94</v>
      </c>
      <c r="AB64" s="32" t="s">
        <v>94</v>
      </c>
      <c r="AC64" s="32" t="s">
        <v>94</v>
      </c>
      <c r="AD64" s="32" t="s">
        <v>94</v>
      </c>
      <c r="AE64" s="32" t="s">
        <v>94</v>
      </c>
      <c r="AF64" s="32" t="s">
        <v>94</v>
      </c>
      <c r="AG64" s="32" t="s">
        <v>94</v>
      </c>
      <c r="AH64" s="32" t="s">
        <v>94</v>
      </c>
      <c r="AI64" s="32" t="s">
        <v>94</v>
      </c>
      <c r="AJ64" s="32" t="s">
        <v>94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211</v>
      </c>
      <c r="B65" t="s">
        <v>88</v>
      </c>
      <c r="C65" t="s">
        <v>89</v>
      </c>
      <c r="D65" t="s">
        <v>136</v>
      </c>
      <c r="E65" t="s">
        <v>117</v>
      </c>
      <c r="F65" t="s">
        <v>92</v>
      </c>
      <c r="G65" s="32" t="s">
        <v>94</v>
      </c>
      <c r="H65" s="32" t="s">
        <v>94</v>
      </c>
      <c r="I65" s="32" t="s">
        <v>94</v>
      </c>
      <c r="J65" s="32" t="s">
        <v>94</v>
      </c>
      <c r="K65" s="32" t="s">
        <v>94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 t="s">
        <v>94</v>
      </c>
      <c r="R65" s="32" t="s">
        <v>94</v>
      </c>
      <c r="S65" s="32" t="s">
        <v>94</v>
      </c>
      <c r="T65" s="32" t="s">
        <v>94</v>
      </c>
      <c r="U65" s="32" t="s">
        <v>94</v>
      </c>
      <c r="V65" s="32" t="s">
        <v>94</v>
      </c>
      <c r="W65" s="32">
        <v>673</v>
      </c>
      <c r="X65" s="32">
        <v>256</v>
      </c>
      <c r="Y65" s="32">
        <v>176</v>
      </c>
      <c r="Z65" s="32">
        <v>101</v>
      </c>
      <c r="AA65" s="32">
        <v>78</v>
      </c>
      <c r="AB65" s="32">
        <v>151</v>
      </c>
      <c r="AC65" s="32">
        <v>212</v>
      </c>
      <c r="AD65" s="32">
        <v>2.0499999999999998</v>
      </c>
      <c r="AE65" s="32">
        <v>69.778999999999996</v>
      </c>
      <c r="AF65" s="32">
        <v>0.78500000000000003</v>
      </c>
      <c r="AG65" s="32">
        <v>18.765999999999998</v>
      </c>
      <c r="AH65" s="32" t="s">
        <v>94</v>
      </c>
      <c r="AI65" s="32" t="s">
        <v>94</v>
      </c>
      <c r="AJ65" s="32" t="s">
        <v>94</v>
      </c>
      <c r="AK65">
        <v>31</v>
      </c>
      <c r="AL65" s="30">
        <v>0.39</v>
      </c>
      <c r="AM65" s="30">
        <v>96.07</v>
      </c>
      <c r="AN65" s="4">
        <v>1738.3789999999999</v>
      </c>
    </row>
    <row r="66" spans="1:40">
      <c r="A66" t="s">
        <v>211</v>
      </c>
      <c r="B66" t="s">
        <v>88</v>
      </c>
      <c r="C66" t="s">
        <v>89</v>
      </c>
      <c r="D66" t="s">
        <v>136</v>
      </c>
      <c r="E66" t="s">
        <v>117</v>
      </c>
      <c r="F66" t="s">
        <v>93</v>
      </c>
      <c r="G66" s="32" t="s">
        <v>94</v>
      </c>
      <c r="H66" s="32" t="s">
        <v>94</v>
      </c>
      <c r="I66" s="32" t="s">
        <v>94</v>
      </c>
      <c r="J66" s="32" t="s">
        <v>94</v>
      </c>
      <c r="K66" s="32" t="s">
        <v>94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94</v>
      </c>
      <c r="T66" s="32" t="s">
        <v>94</v>
      </c>
      <c r="U66" s="32" t="s">
        <v>94</v>
      </c>
      <c r="V66" s="32" t="s">
        <v>94</v>
      </c>
      <c r="W66" s="32" t="s">
        <v>99</v>
      </c>
      <c r="X66" s="32" t="s">
        <v>99</v>
      </c>
      <c r="Y66" s="32" t="s">
        <v>99</v>
      </c>
      <c r="Z66" s="32" t="s">
        <v>99</v>
      </c>
      <c r="AA66" s="32" t="s">
        <v>99</v>
      </c>
      <c r="AB66" s="32" t="s">
        <v>99</v>
      </c>
      <c r="AC66" s="32" t="s">
        <v>99</v>
      </c>
      <c r="AD66" s="32" t="s">
        <v>99</v>
      </c>
      <c r="AE66" s="32" t="s">
        <v>17</v>
      </c>
      <c r="AF66" s="32" t="s">
        <v>17</v>
      </c>
      <c r="AG66" s="32" t="s">
        <v>17</v>
      </c>
      <c r="AH66" s="32" t="s">
        <v>94</v>
      </c>
      <c r="AI66" s="32" t="s">
        <v>94</v>
      </c>
      <c r="AJ66" s="32" t="s">
        <v>94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211</v>
      </c>
      <c r="B67" t="s">
        <v>88</v>
      </c>
      <c r="C67" t="s">
        <v>89</v>
      </c>
      <c r="D67" t="s">
        <v>126</v>
      </c>
      <c r="E67" t="s">
        <v>96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 t="s">
        <v>94</v>
      </c>
      <c r="S67" s="32" t="s">
        <v>94</v>
      </c>
      <c r="T67" s="32" t="s">
        <v>94</v>
      </c>
      <c r="U67" s="32">
        <v>27.539000000000001</v>
      </c>
      <c r="V67" s="32">
        <v>384.327</v>
      </c>
      <c r="W67" s="32">
        <v>755.27499999999998</v>
      </c>
      <c r="X67" s="32">
        <v>416.24299999999999</v>
      </c>
      <c r="Y67" s="32" t="s">
        <v>94</v>
      </c>
      <c r="Z67" s="32" t="s">
        <v>94</v>
      </c>
      <c r="AA67" s="32" t="s">
        <v>94</v>
      </c>
      <c r="AB67" s="32" t="s">
        <v>94</v>
      </c>
      <c r="AC67" s="32" t="s">
        <v>94</v>
      </c>
      <c r="AD67" s="32" t="s">
        <v>94</v>
      </c>
      <c r="AE67" s="32" t="s">
        <v>94</v>
      </c>
      <c r="AF67" s="32" t="s">
        <v>94</v>
      </c>
      <c r="AG67" s="32">
        <v>2.6179999999999999</v>
      </c>
      <c r="AH67" s="32" t="s">
        <v>94</v>
      </c>
      <c r="AI67" s="32" t="s">
        <v>94</v>
      </c>
      <c r="AJ67" s="32">
        <v>4.8170000000000002</v>
      </c>
      <c r="AK67">
        <v>32</v>
      </c>
      <c r="AL67" s="30">
        <v>0.36</v>
      </c>
      <c r="AM67" s="30">
        <v>96.43</v>
      </c>
      <c r="AN67" s="4">
        <v>1590.819</v>
      </c>
    </row>
    <row r="68" spans="1:40">
      <c r="A68" t="s">
        <v>211</v>
      </c>
      <c r="B68" t="s">
        <v>88</v>
      </c>
      <c r="C68" t="s">
        <v>89</v>
      </c>
      <c r="D68" t="s">
        <v>126</v>
      </c>
      <c r="E68" t="s">
        <v>96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94</v>
      </c>
      <c r="Q68" s="32" t="s">
        <v>94</v>
      </c>
      <c r="R68" s="32" t="s">
        <v>94</v>
      </c>
      <c r="S68" s="32" t="s">
        <v>94</v>
      </c>
      <c r="T68" s="32" t="s">
        <v>94</v>
      </c>
      <c r="U68" s="32" t="s">
        <v>99</v>
      </c>
      <c r="V68" s="32" t="s">
        <v>99</v>
      </c>
      <c r="W68" s="32" t="s">
        <v>99</v>
      </c>
      <c r="X68" s="32" t="s">
        <v>99</v>
      </c>
      <c r="Y68" s="32" t="s">
        <v>94</v>
      </c>
      <c r="Z68" s="32" t="s">
        <v>94</v>
      </c>
      <c r="AA68" s="32" t="s">
        <v>94</v>
      </c>
      <c r="AB68" s="32" t="s">
        <v>94</v>
      </c>
      <c r="AC68" s="32" t="s">
        <v>94</v>
      </c>
      <c r="AD68" s="32" t="s">
        <v>94</v>
      </c>
      <c r="AE68" s="32" t="s">
        <v>94</v>
      </c>
      <c r="AF68" s="32" t="s">
        <v>94</v>
      </c>
      <c r="AG68" s="32" t="s">
        <v>99</v>
      </c>
      <c r="AH68" s="32" t="s">
        <v>94</v>
      </c>
      <c r="AI68" s="32" t="s">
        <v>94</v>
      </c>
      <c r="AJ68" s="32" t="s">
        <v>99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211</v>
      </c>
      <c r="B69" t="s">
        <v>88</v>
      </c>
      <c r="C69" t="s">
        <v>89</v>
      </c>
      <c r="D69" t="s">
        <v>199</v>
      </c>
      <c r="E69" t="s">
        <v>101</v>
      </c>
      <c r="F69" t="s">
        <v>92</v>
      </c>
      <c r="G69" s="32">
        <v>4</v>
      </c>
      <c r="H69" s="32">
        <v>62</v>
      </c>
      <c r="I69" s="32">
        <v>60</v>
      </c>
      <c r="J69" s="32">
        <v>7</v>
      </c>
      <c r="K69" s="32">
        <v>225</v>
      </c>
      <c r="L69" s="32">
        <v>25</v>
      </c>
      <c r="M69" s="32">
        <v>33</v>
      </c>
      <c r="N69" s="32">
        <v>209</v>
      </c>
      <c r="O69" s="32">
        <v>2</v>
      </c>
      <c r="P69" s="32" t="s">
        <v>94</v>
      </c>
      <c r="Q69" s="32">
        <v>14</v>
      </c>
      <c r="R69" s="32">
        <v>17</v>
      </c>
      <c r="S69" s="32">
        <v>14</v>
      </c>
      <c r="T69" s="32">
        <v>13</v>
      </c>
      <c r="U69" s="32">
        <v>6</v>
      </c>
      <c r="V69" s="32">
        <v>10.333</v>
      </c>
      <c r="W69" s="32">
        <v>14.612</v>
      </c>
      <c r="X69" s="32">
        <v>36.734000000000002</v>
      </c>
      <c r="Y69" s="32">
        <v>131.29</v>
      </c>
      <c r="Z69" s="32">
        <v>131.29</v>
      </c>
      <c r="AA69" s="32">
        <v>131.29</v>
      </c>
      <c r="AB69" s="32" t="s">
        <v>94</v>
      </c>
      <c r="AC69" s="32" t="s">
        <v>94</v>
      </c>
      <c r="AD69" s="32" t="s">
        <v>94</v>
      </c>
      <c r="AE69" s="32">
        <v>15.647</v>
      </c>
      <c r="AF69" s="32">
        <v>42.783999999999999</v>
      </c>
      <c r="AG69" s="32">
        <v>54.134999999999998</v>
      </c>
      <c r="AH69" s="32">
        <v>38.340000000000003</v>
      </c>
      <c r="AI69" s="32">
        <v>9.15</v>
      </c>
      <c r="AJ69" s="32">
        <v>110.883</v>
      </c>
      <c r="AK69">
        <v>33</v>
      </c>
      <c r="AL69" s="30">
        <v>0.32</v>
      </c>
      <c r="AM69" s="30">
        <v>96.75</v>
      </c>
      <c r="AN69" s="4">
        <v>1417.4880000000001</v>
      </c>
    </row>
    <row r="70" spans="1:40">
      <c r="A70" t="s">
        <v>211</v>
      </c>
      <c r="B70" t="s">
        <v>88</v>
      </c>
      <c r="C70" t="s">
        <v>89</v>
      </c>
      <c r="D70" t="s">
        <v>199</v>
      </c>
      <c r="E70" t="s">
        <v>101</v>
      </c>
      <c r="F70" t="s">
        <v>93</v>
      </c>
      <c r="G70" s="32" t="s">
        <v>34</v>
      </c>
      <c r="H70" s="32" t="s">
        <v>34</v>
      </c>
      <c r="I70" s="32" t="s">
        <v>34</v>
      </c>
      <c r="J70" s="32" t="s">
        <v>34</v>
      </c>
      <c r="K70" s="32" t="s">
        <v>34</v>
      </c>
      <c r="L70" s="32" t="s">
        <v>14</v>
      </c>
      <c r="M70" s="32" t="s">
        <v>14</v>
      </c>
      <c r="N70" s="32" t="s">
        <v>14</v>
      </c>
      <c r="O70" s="32" t="s">
        <v>14</v>
      </c>
      <c r="P70" s="32" t="s">
        <v>14</v>
      </c>
      <c r="Q70" s="32" t="s">
        <v>14</v>
      </c>
      <c r="R70" s="32" t="s">
        <v>14</v>
      </c>
      <c r="S70" s="32" t="s">
        <v>34</v>
      </c>
      <c r="T70" s="32" t="s">
        <v>14</v>
      </c>
      <c r="U70" s="32" t="s">
        <v>14</v>
      </c>
      <c r="V70" s="32" t="s">
        <v>14</v>
      </c>
      <c r="W70" s="32" t="s">
        <v>14</v>
      </c>
      <c r="X70" s="32" t="s">
        <v>14</v>
      </c>
      <c r="Y70" s="32" t="s">
        <v>14</v>
      </c>
      <c r="Z70" s="32" t="s">
        <v>14</v>
      </c>
      <c r="AA70" s="32" t="s">
        <v>99</v>
      </c>
      <c r="AB70" s="32" t="s">
        <v>94</v>
      </c>
      <c r="AC70" s="32" t="s">
        <v>94</v>
      </c>
      <c r="AD70" s="32" t="s">
        <v>94</v>
      </c>
      <c r="AE70" s="32" t="s">
        <v>14</v>
      </c>
      <c r="AF70" s="32" t="s">
        <v>99</v>
      </c>
      <c r="AG70" s="32" t="s">
        <v>14</v>
      </c>
      <c r="AH70" s="32" t="s">
        <v>99</v>
      </c>
      <c r="AI70" s="32" t="s">
        <v>99</v>
      </c>
      <c r="AJ70" s="32" t="s">
        <v>99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211</v>
      </c>
      <c r="B71" t="s">
        <v>88</v>
      </c>
      <c r="C71" t="s">
        <v>89</v>
      </c>
      <c r="D71" t="s">
        <v>95</v>
      </c>
      <c r="E71" t="s">
        <v>96</v>
      </c>
      <c r="F71" t="s">
        <v>92</v>
      </c>
      <c r="G71" s="32">
        <v>1121</v>
      </c>
      <c r="H71" s="32" t="s">
        <v>94</v>
      </c>
      <c r="I71" s="32" t="s">
        <v>94</v>
      </c>
      <c r="J71" s="32" t="s">
        <v>94</v>
      </c>
      <c r="K71" s="32" t="s">
        <v>94</v>
      </c>
      <c r="L71" s="32" t="s">
        <v>94</v>
      </c>
      <c r="M71" s="32" t="s">
        <v>94</v>
      </c>
      <c r="N71" s="32" t="s">
        <v>94</v>
      </c>
      <c r="O71" s="32" t="s">
        <v>94</v>
      </c>
      <c r="P71" s="32" t="s">
        <v>94</v>
      </c>
      <c r="Q71" s="32" t="s">
        <v>94</v>
      </c>
      <c r="R71" s="32" t="s">
        <v>94</v>
      </c>
      <c r="S71" s="32" t="s">
        <v>94</v>
      </c>
      <c r="T71" s="32" t="s">
        <v>94</v>
      </c>
      <c r="U71" s="32" t="s">
        <v>94</v>
      </c>
      <c r="V71" s="32" t="s">
        <v>94</v>
      </c>
      <c r="W71" s="32" t="s">
        <v>94</v>
      </c>
      <c r="X71" s="32" t="s">
        <v>94</v>
      </c>
      <c r="Y71" s="32" t="s">
        <v>94</v>
      </c>
      <c r="Z71" s="32" t="s">
        <v>94</v>
      </c>
      <c r="AA71" s="32" t="s">
        <v>94</v>
      </c>
      <c r="AB71" s="32" t="s">
        <v>94</v>
      </c>
      <c r="AC71" s="32" t="s">
        <v>94</v>
      </c>
      <c r="AD71" s="32" t="s">
        <v>94</v>
      </c>
      <c r="AE71" s="32" t="s">
        <v>94</v>
      </c>
      <c r="AF71" s="32" t="s">
        <v>94</v>
      </c>
      <c r="AG71" s="32" t="s">
        <v>94</v>
      </c>
      <c r="AH71" s="32" t="s">
        <v>94</v>
      </c>
      <c r="AI71" s="32" t="s">
        <v>94</v>
      </c>
      <c r="AJ71" s="32" t="s">
        <v>94</v>
      </c>
      <c r="AK71">
        <v>34</v>
      </c>
      <c r="AL71" s="30">
        <v>0.25</v>
      </c>
      <c r="AM71" s="30">
        <v>97.01</v>
      </c>
      <c r="AN71" s="4">
        <v>1121</v>
      </c>
    </row>
    <row r="72" spans="1:40">
      <c r="A72" t="s">
        <v>211</v>
      </c>
      <c r="B72" t="s">
        <v>88</v>
      </c>
      <c r="C72" t="s">
        <v>89</v>
      </c>
      <c r="D72" t="s">
        <v>95</v>
      </c>
      <c r="E72" t="s">
        <v>96</v>
      </c>
      <c r="F72" t="s">
        <v>93</v>
      </c>
      <c r="G72" s="32" t="s">
        <v>99</v>
      </c>
      <c r="H72" s="32" t="s">
        <v>94</v>
      </c>
      <c r="I72" s="32" t="s">
        <v>94</v>
      </c>
      <c r="J72" s="32" t="s">
        <v>94</v>
      </c>
      <c r="K72" s="32" t="s">
        <v>94</v>
      </c>
      <c r="L72" s="32" t="s">
        <v>94</v>
      </c>
      <c r="M72" s="32" t="s">
        <v>94</v>
      </c>
      <c r="N72" s="32" t="s">
        <v>94</v>
      </c>
      <c r="O72" s="32" t="s">
        <v>94</v>
      </c>
      <c r="P72" s="32" t="s">
        <v>94</v>
      </c>
      <c r="Q72" s="32" t="s">
        <v>94</v>
      </c>
      <c r="R72" s="32" t="s">
        <v>94</v>
      </c>
      <c r="S72" s="32" t="s">
        <v>94</v>
      </c>
      <c r="T72" s="32" t="s">
        <v>94</v>
      </c>
      <c r="U72" s="32" t="s">
        <v>94</v>
      </c>
      <c r="V72" s="32" t="s">
        <v>94</v>
      </c>
      <c r="W72" s="32" t="s">
        <v>94</v>
      </c>
      <c r="X72" s="32" t="s">
        <v>94</v>
      </c>
      <c r="Y72" s="32" t="s">
        <v>94</v>
      </c>
      <c r="Z72" s="32" t="s">
        <v>94</v>
      </c>
      <c r="AA72" s="32" t="s">
        <v>94</v>
      </c>
      <c r="AB72" s="32" t="s">
        <v>94</v>
      </c>
      <c r="AC72" s="32" t="s">
        <v>94</v>
      </c>
      <c r="AD72" s="32" t="s">
        <v>94</v>
      </c>
      <c r="AE72" s="32" t="s">
        <v>94</v>
      </c>
      <c r="AF72" s="32" t="s">
        <v>94</v>
      </c>
      <c r="AG72" s="32" t="s">
        <v>94</v>
      </c>
      <c r="AH72" s="32" t="s">
        <v>94</v>
      </c>
      <c r="AI72" s="32" t="s">
        <v>94</v>
      </c>
      <c r="AJ72" s="32" t="s">
        <v>94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211</v>
      </c>
      <c r="B73" t="s">
        <v>88</v>
      </c>
      <c r="C73" t="s">
        <v>89</v>
      </c>
      <c r="D73" t="s">
        <v>95</v>
      </c>
      <c r="E73" t="s">
        <v>105</v>
      </c>
      <c r="F73" t="s">
        <v>92</v>
      </c>
      <c r="G73" s="32">
        <v>994</v>
      </c>
      <c r="H73" s="32" t="s">
        <v>94</v>
      </c>
      <c r="I73" s="32" t="s">
        <v>94</v>
      </c>
      <c r="J73" s="32" t="s">
        <v>94</v>
      </c>
      <c r="K73" s="32" t="s">
        <v>94</v>
      </c>
      <c r="L73" s="32" t="s">
        <v>94</v>
      </c>
      <c r="M73" s="32" t="s">
        <v>94</v>
      </c>
      <c r="N73" s="32" t="s">
        <v>94</v>
      </c>
      <c r="O73" s="32" t="s">
        <v>94</v>
      </c>
      <c r="P73" s="32" t="s">
        <v>94</v>
      </c>
      <c r="Q73" s="32" t="s">
        <v>94</v>
      </c>
      <c r="R73" s="32" t="s">
        <v>94</v>
      </c>
      <c r="S73" s="32" t="s">
        <v>94</v>
      </c>
      <c r="T73" s="32" t="s">
        <v>94</v>
      </c>
      <c r="U73" s="32" t="s">
        <v>94</v>
      </c>
      <c r="V73" s="32" t="s">
        <v>94</v>
      </c>
      <c r="W73" s="32" t="s">
        <v>94</v>
      </c>
      <c r="X73" s="32" t="s">
        <v>94</v>
      </c>
      <c r="Y73" s="32" t="s">
        <v>94</v>
      </c>
      <c r="Z73" s="32" t="s">
        <v>94</v>
      </c>
      <c r="AA73" s="32" t="s">
        <v>94</v>
      </c>
      <c r="AB73" s="32" t="s">
        <v>94</v>
      </c>
      <c r="AC73" s="32" t="s">
        <v>94</v>
      </c>
      <c r="AD73" s="32" t="s">
        <v>94</v>
      </c>
      <c r="AE73" s="32" t="s">
        <v>94</v>
      </c>
      <c r="AF73" s="32" t="s">
        <v>94</v>
      </c>
      <c r="AG73" s="32" t="s">
        <v>94</v>
      </c>
      <c r="AH73" s="32" t="s">
        <v>94</v>
      </c>
      <c r="AI73" s="32" t="s">
        <v>94</v>
      </c>
      <c r="AJ73" s="32" t="s">
        <v>94</v>
      </c>
      <c r="AK73">
        <v>35</v>
      </c>
      <c r="AL73" s="30">
        <v>0.22</v>
      </c>
      <c r="AM73" s="30">
        <v>97.23</v>
      </c>
      <c r="AN73" s="4">
        <v>994</v>
      </c>
    </row>
    <row r="74" spans="1:40">
      <c r="A74" t="s">
        <v>211</v>
      </c>
      <c r="B74" t="s">
        <v>88</v>
      </c>
      <c r="C74" t="s">
        <v>89</v>
      </c>
      <c r="D74" t="s">
        <v>95</v>
      </c>
      <c r="E74" t="s">
        <v>105</v>
      </c>
      <c r="F74" t="s">
        <v>93</v>
      </c>
      <c r="G74" s="32" t="s">
        <v>99</v>
      </c>
      <c r="H74" s="32" t="s">
        <v>94</v>
      </c>
      <c r="I74" s="32" t="s">
        <v>94</v>
      </c>
      <c r="J74" s="32" t="s">
        <v>94</v>
      </c>
      <c r="K74" s="32" t="s">
        <v>94</v>
      </c>
      <c r="L74" s="32" t="s">
        <v>94</v>
      </c>
      <c r="M74" s="32" t="s">
        <v>94</v>
      </c>
      <c r="N74" s="32" t="s">
        <v>94</v>
      </c>
      <c r="O74" s="32" t="s">
        <v>94</v>
      </c>
      <c r="P74" s="32" t="s">
        <v>94</v>
      </c>
      <c r="Q74" s="32" t="s">
        <v>17</v>
      </c>
      <c r="R74" s="32" t="s">
        <v>94</v>
      </c>
      <c r="S74" s="32" t="s">
        <v>94</v>
      </c>
      <c r="T74" s="32" t="s">
        <v>94</v>
      </c>
      <c r="U74" s="32" t="s">
        <v>94</v>
      </c>
      <c r="V74" s="32" t="s">
        <v>94</v>
      </c>
      <c r="W74" s="32" t="s">
        <v>94</v>
      </c>
      <c r="X74" s="32" t="s">
        <v>94</v>
      </c>
      <c r="Y74" s="32" t="s">
        <v>94</v>
      </c>
      <c r="Z74" s="32" t="s">
        <v>94</v>
      </c>
      <c r="AA74" s="32" t="s">
        <v>94</v>
      </c>
      <c r="AB74" s="32" t="s">
        <v>94</v>
      </c>
      <c r="AC74" s="32" t="s">
        <v>94</v>
      </c>
      <c r="AD74" s="32" t="s">
        <v>94</v>
      </c>
      <c r="AE74" s="32" t="s">
        <v>94</v>
      </c>
      <c r="AF74" s="32" t="s">
        <v>94</v>
      </c>
      <c r="AG74" s="32" t="s">
        <v>94</v>
      </c>
      <c r="AH74" s="32" t="s">
        <v>94</v>
      </c>
      <c r="AI74" s="32" t="s">
        <v>94</v>
      </c>
      <c r="AJ74" s="32" t="s">
        <v>94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211</v>
      </c>
      <c r="B75" t="s">
        <v>88</v>
      </c>
      <c r="C75" t="s">
        <v>89</v>
      </c>
      <c r="D75" t="s">
        <v>199</v>
      </c>
      <c r="E75" t="s">
        <v>105</v>
      </c>
      <c r="F75" t="s">
        <v>92</v>
      </c>
      <c r="G75" s="32">
        <v>51</v>
      </c>
      <c r="H75" s="32" t="s">
        <v>94</v>
      </c>
      <c r="I75" s="32">
        <v>24</v>
      </c>
      <c r="J75" s="32">
        <v>33</v>
      </c>
      <c r="K75" s="32">
        <v>525</v>
      </c>
      <c r="L75" s="32">
        <v>193</v>
      </c>
      <c r="M75" s="32" t="s">
        <v>94</v>
      </c>
      <c r="N75" s="32" t="s">
        <v>94</v>
      </c>
      <c r="O75" s="32" t="s">
        <v>94</v>
      </c>
      <c r="P75" s="32" t="s">
        <v>94</v>
      </c>
      <c r="Q75" s="32" t="s">
        <v>94</v>
      </c>
      <c r="R75" s="32" t="s">
        <v>94</v>
      </c>
      <c r="S75" s="32" t="s">
        <v>94</v>
      </c>
      <c r="T75" s="32" t="s">
        <v>94</v>
      </c>
      <c r="U75" s="32" t="s">
        <v>94</v>
      </c>
      <c r="V75" s="32" t="s">
        <v>94</v>
      </c>
      <c r="W75" s="32" t="s">
        <v>94</v>
      </c>
      <c r="X75" s="32">
        <v>0.19900000000000001</v>
      </c>
      <c r="Y75" s="32">
        <v>0.19900000000000001</v>
      </c>
      <c r="Z75" s="32">
        <v>0.19900000000000001</v>
      </c>
      <c r="AA75" s="32">
        <v>0.19900000000000001</v>
      </c>
      <c r="AB75" s="32" t="s">
        <v>94</v>
      </c>
      <c r="AC75" s="32" t="s">
        <v>94</v>
      </c>
      <c r="AD75" s="32" t="s">
        <v>94</v>
      </c>
      <c r="AE75" s="32" t="s">
        <v>94</v>
      </c>
      <c r="AF75" s="32" t="s">
        <v>94</v>
      </c>
      <c r="AG75" s="32" t="s">
        <v>94</v>
      </c>
      <c r="AH75" s="32" t="s">
        <v>94</v>
      </c>
      <c r="AI75" s="32" t="s">
        <v>94</v>
      </c>
      <c r="AJ75" s="32" t="s">
        <v>94</v>
      </c>
      <c r="AK75">
        <v>36</v>
      </c>
      <c r="AL75" s="30">
        <v>0.19</v>
      </c>
      <c r="AM75" s="30">
        <v>97.42</v>
      </c>
      <c r="AN75" s="4">
        <v>826.79600000000005</v>
      </c>
    </row>
    <row r="76" spans="1:40">
      <c r="A76" t="s">
        <v>211</v>
      </c>
      <c r="B76" t="s">
        <v>88</v>
      </c>
      <c r="C76" t="s">
        <v>89</v>
      </c>
      <c r="D76" t="s">
        <v>199</v>
      </c>
      <c r="E76" t="s">
        <v>105</v>
      </c>
      <c r="F76" t="s">
        <v>93</v>
      </c>
      <c r="G76" s="32" t="s">
        <v>14</v>
      </c>
      <c r="H76" s="32" t="s">
        <v>94</v>
      </c>
      <c r="I76" s="32" t="s">
        <v>99</v>
      </c>
      <c r="J76" s="32" t="s">
        <v>14</v>
      </c>
      <c r="K76" s="32" t="s">
        <v>14</v>
      </c>
      <c r="L76" s="32" t="s">
        <v>14</v>
      </c>
      <c r="M76" s="32" t="s">
        <v>94</v>
      </c>
      <c r="N76" s="32" t="s">
        <v>94</v>
      </c>
      <c r="O76" s="32" t="s">
        <v>94</v>
      </c>
      <c r="P76" s="32" t="s">
        <v>94</v>
      </c>
      <c r="Q76" s="32" t="s">
        <v>94</v>
      </c>
      <c r="R76" s="32" t="s">
        <v>94</v>
      </c>
      <c r="S76" s="32" t="s">
        <v>94</v>
      </c>
      <c r="T76" s="32" t="s">
        <v>94</v>
      </c>
      <c r="U76" s="32" t="s">
        <v>94</v>
      </c>
      <c r="V76" s="32" t="s">
        <v>94</v>
      </c>
      <c r="W76" s="32" t="s">
        <v>94</v>
      </c>
      <c r="X76" s="32" t="s">
        <v>14</v>
      </c>
      <c r="Y76" s="32" t="s">
        <v>14</v>
      </c>
      <c r="Z76" s="32" t="s">
        <v>14</v>
      </c>
      <c r="AA76" s="32" t="s">
        <v>99</v>
      </c>
      <c r="AB76" s="32" t="s">
        <v>94</v>
      </c>
      <c r="AC76" s="32" t="s">
        <v>94</v>
      </c>
      <c r="AD76" s="32" t="s">
        <v>94</v>
      </c>
      <c r="AE76" s="32" t="s">
        <v>94</v>
      </c>
      <c r="AF76" s="32" t="s">
        <v>94</v>
      </c>
      <c r="AG76" s="32" t="s">
        <v>94</v>
      </c>
      <c r="AH76" s="32" t="s">
        <v>94</v>
      </c>
      <c r="AI76" s="32" t="s">
        <v>94</v>
      </c>
      <c r="AJ76" s="32" t="s">
        <v>94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211</v>
      </c>
      <c r="B77" t="s">
        <v>88</v>
      </c>
      <c r="C77" t="s">
        <v>89</v>
      </c>
      <c r="D77" t="s">
        <v>126</v>
      </c>
      <c r="E77" t="s">
        <v>117</v>
      </c>
      <c r="F77" t="s">
        <v>92</v>
      </c>
      <c r="G77" s="32" t="s">
        <v>94</v>
      </c>
      <c r="H77" s="32" t="s">
        <v>94</v>
      </c>
      <c r="I77" s="32" t="s">
        <v>94</v>
      </c>
      <c r="J77" s="32" t="s">
        <v>94</v>
      </c>
      <c r="K77" s="32" t="s">
        <v>94</v>
      </c>
      <c r="L77" s="32" t="s">
        <v>94</v>
      </c>
      <c r="M77" s="32" t="s">
        <v>94</v>
      </c>
      <c r="N77" s="32" t="s">
        <v>94</v>
      </c>
      <c r="O77" s="32" t="s">
        <v>94</v>
      </c>
      <c r="P77" s="32" t="s">
        <v>94</v>
      </c>
      <c r="Q77" s="32" t="s">
        <v>94</v>
      </c>
      <c r="R77" s="32" t="s">
        <v>94</v>
      </c>
      <c r="S77" s="32" t="s">
        <v>94</v>
      </c>
      <c r="T77" s="32" t="s">
        <v>94</v>
      </c>
      <c r="U77" s="32">
        <v>1.1990000000000001</v>
      </c>
      <c r="V77" s="32">
        <v>16.727</v>
      </c>
      <c r="W77" s="32">
        <v>32.872999999999998</v>
      </c>
      <c r="X77" s="32">
        <v>18.117000000000001</v>
      </c>
      <c r="Y77" s="32">
        <v>716.28</v>
      </c>
      <c r="Z77" s="32" t="s">
        <v>94</v>
      </c>
      <c r="AA77" s="32" t="s">
        <v>94</v>
      </c>
      <c r="AB77" s="32">
        <v>0.19500000000000001</v>
      </c>
      <c r="AC77" s="32" t="s">
        <v>94</v>
      </c>
      <c r="AD77" s="32" t="s">
        <v>94</v>
      </c>
      <c r="AE77" s="32" t="s">
        <v>94</v>
      </c>
      <c r="AF77" s="32" t="s">
        <v>94</v>
      </c>
      <c r="AG77" s="32" t="s">
        <v>94</v>
      </c>
      <c r="AH77" s="32" t="s">
        <v>94</v>
      </c>
      <c r="AI77" s="32" t="s">
        <v>94</v>
      </c>
      <c r="AJ77" s="32" t="s">
        <v>94</v>
      </c>
      <c r="AK77">
        <v>37</v>
      </c>
      <c r="AL77" s="30">
        <v>0.18</v>
      </c>
      <c r="AM77" s="30">
        <v>97.6</v>
      </c>
      <c r="AN77" s="4">
        <v>785.39099999999996</v>
      </c>
    </row>
    <row r="78" spans="1:40">
      <c r="A78" t="s">
        <v>211</v>
      </c>
      <c r="B78" t="s">
        <v>88</v>
      </c>
      <c r="C78" t="s">
        <v>89</v>
      </c>
      <c r="D78" t="s">
        <v>126</v>
      </c>
      <c r="E78" t="s">
        <v>117</v>
      </c>
      <c r="F78" t="s">
        <v>93</v>
      </c>
      <c r="G78" s="32" t="s">
        <v>94</v>
      </c>
      <c r="H78" s="32" t="s">
        <v>94</v>
      </c>
      <c r="I78" s="32" t="s">
        <v>94</v>
      </c>
      <c r="J78" s="32" t="s">
        <v>94</v>
      </c>
      <c r="K78" s="32" t="s">
        <v>94</v>
      </c>
      <c r="L78" s="32" t="s">
        <v>94</v>
      </c>
      <c r="M78" s="32" t="s">
        <v>94</v>
      </c>
      <c r="N78" s="32" t="s">
        <v>94</v>
      </c>
      <c r="O78" s="32" t="s">
        <v>94</v>
      </c>
      <c r="P78" s="32" t="s">
        <v>94</v>
      </c>
      <c r="Q78" s="32" t="s">
        <v>94</v>
      </c>
      <c r="R78" s="32" t="s">
        <v>94</v>
      </c>
      <c r="S78" s="32" t="s">
        <v>94</v>
      </c>
      <c r="T78" s="32" t="s">
        <v>94</v>
      </c>
      <c r="U78" s="32" t="s">
        <v>99</v>
      </c>
      <c r="V78" s="32" t="s">
        <v>99</v>
      </c>
      <c r="W78" s="32" t="s">
        <v>99</v>
      </c>
      <c r="X78" s="32" t="s">
        <v>99</v>
      </c>
      <c r="Y78" s="32" t="s">
        <v>99</v>
      </c>
      <c r="Z78" s="32" t="s">
        <v>94</v>
      </c>
      <c r="AA78" s="32" t="s">
        <v>94</v>
      </c>
      <c r="AB78" s="32" t="s">
        <v>99</v>
      </c>
      <c r="AC78" s="32" t="s">
        <v>94</v>
      </c>
      <c r="AD78" s="32" t="s">
        <v>94</v>
      </c>
      <c r="AE78" s="32" t="s">
        <v>94</v>
      </c>
      <c r="AF78" s="32" t="s">
        <v>94</v>
      </c>
      <c r="AG78" s="32" t="s">
        <v>94</v>
      </c>
      <c r="AH78" s="32" t="s">
        <v>94</v>
      </c>
      <c r="AI78" s="32" t="s">
        <v>94</v>
      </c>
      <c r="AJ78" s="32" t="s">
        <v>94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211</v>
      </c>
      <c r="B79" t="s">
        <v>88</v>
      </c>
      <c r="C79" t="s">
        <v>106</v>
      </c>
      <c r="D79" t="s">
        <v>185</v>
      </c>
      <c r="E79" t="s">
        <v>152</v>
      </c>
      <c r="F79" t="s">
        <v>92</v>
      </c>
      <c r="G79" s="32">
        <v>58</v>
      </c>
      <c r="H79" s="32">
        <v>58</v>
      </c>
      <c r="I79" s="32">
        <v>195.92</v>
      </c>
      <c r="J79" s="32">
        <v>82.97</v>
      </c>
      <c r="K79" s="32">
        <v>69.319999999999993</v>
      </c>
      <c r="L79" s="32">
        <v>69</v>
      </c>
      <c r="M79" s="32">
        <v>69</v>
      </c>
      <c r="N79" s="32">
        <v>69</v>
      </c>
      <c r="O79" s="32" t="s">
        <v>94</v>
      </c>
      <c r="P79" s="32" t="s">
        <v>94</v>
      </c>
      <c r="Q79" s="32" t="s">
        <v>94</v>
      </c>
      <c r="R79" s="32" t="s">
        <v>94</v>
      </c>
      <c r="S79" s="32" t="s">
        <v>94</v>
      </c>
      <c r="T79" s="32" t="s">
        <v>94</v>
      </c>
      <c r="U79" s="32" t="s">
        <v>94</v>
      </c>
      <c r="V79" s="32" t="s">
        <v>94</v>
      </c>
      <c r="W79" s="32" t="s">
        <v>94</v>
      </c>
      <c r="X79" s="32" t="s">
        <v>94</v>
      </c>
      <c r="Y79" s="32" t="s">
        <v>94</v>
      </c>
      <c r="Z79" s="32" t="s">
        <v>94</v>
      </c>
      <c r="AA79" s="32" t="s">
        <v>94</v>
      </c>
      <c r="AB79" s="32" t="s">
        <v>94</v>
      </c>
      <c r="AC79" s="32" t="s">
        <v>94</v>
      </c>
      <c r="AD79" s="32" t="s">
        <v>94</v>
      </c>
      <c r="AE79" s="32" t="s">
        <v>94</v>
      </c>
      <c r="AF79" s="32" t="s">
        <v>94</v>
      </c>
      <c r="AG79" s="32" t="s">
        <v>94</v>
      </c>
      <c r="AH79" s="32" t="s">
        <v>94</v>
      </c>
      <c r="AI79" s="32" t="s">
        <v>94</v>
      </c>
      <c r="AJ79" s="32" t="s">
        <v>94</v>
      </c>
      <c r="AK79">
        <v>38</v>
      </c>
      <c r="AL79" s="30">
        <v>0.15</v>
      </c>
      <c r="AM79" s="30">
        <v>97.75</v>
      </c>
      <c r="AN79" s="4">
        <v>671.21</v>
      </c>
    </row>
    <row r="80" spans="1:40">
      <c r="A80" t="s">
        <v>211</v>
      </c>
      <c r="B80" t="s">
        <v>88</v>
      </c>
      <c r="C80" t="s">
        <v>106</v>
      </c>
      <c r="D80" t="s">
        <v>185</v>
      </c>
      <c r="E80" t="s">
        <v>152</v>
      </c>
      <c r="F80" t="s">
        <v>93</v>
      </c>
      <c r="G80" s="32" t="s">
        <v>99</v>
      </c>
      <c r="H80" s="32" t="s">
        <v>99</v>
      </c>
      <c r="I80" s="32" t="s">
        <v>99</v>
      </c>
      <c r="J80" s="32" t="s">
        <v>99</v>
      </c>
      <c r="K80" s="32" t="s">
        <v>99</v>
      </c>
      <c r="L80" s="32" t="s">
        <v>99</v>
      </c>
      <c r="M80" s="32" t="s">
        <v>99</v>
      </c>
      <c r="N80" s="32" t="s">
        <v>99</v>
      </c>
      <c r="O80" s="32" t="s">
        <v>94</v>
      </c>
      <c r="P80" s="32" t="s">
        <v>94</v>
      </c>
      <c r="Q80" s="32" t="s">
        <v>94</v>
      </c>
      <c r="R80" s="32" t="s">
        <v>94</v>
      </c>
      <c r="S80" s="32" t="s">
        <v>94</v>
      </c>
      <c r="T80" s="32" t="s">
        <v>94</v>
      </c>
      <c r="U80" s="32" t="s">
        <v>94</v>
      </c>
      <c r="V80" s="32" t="s">
        <v>94</v>
      </c>
      <c r="W80" s="32" t="s">
        <v>94</v>
      </c>
      <c r="X80" s="32" t="s">
        <v>94</v>
      </c>
      <c r="Y80" s="32" t="s">
        <v>94</v>
      </c>
      <c r="Z80" s="32" t="s">
        <v>94</v>
      </c>
      <c r="AA80" s="32" t="s">
        <v>94</v>
      </c>
      <c r="AB80" s="32" t="s">
        <v>94</v>
      </c>
      <c r="AC80" s="32" t="s">
        <v>94</v>
      </c>
      <c r="AD80" s="32" t="s">
        <v>94</v>
      </c>
      <c r="AE80" s="32" t="s">
        <v>94</v>
      </c>
      <c r="AF80" s="32" t="s">
        <v>94</v>
      </c>
      <c r="AG80" s="32" t="s">
        <v>94</v>
      </c>
      <c r="AH80" s="32" t="s">
        <v>94</v>
      </c>
      <c r="AI80" s="32" t="s">
        <v>94</v>
      </c>
      <c r="AJ80" s="32" t="s">
        <v>94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211</v>
      </c>
      <c r="B81" t="s">
        <v>88</v>
      </c>
      <c r="C81" t="s">
        <v>89</v>
      </c>
      <c r="D81" t="s">
        <v>202</v>
      </c>
      <c r="E81" t="s">
        <v>96</v>
      </c>
      <c r="F81" t="s">
        <v>92</v>
      </c>
      <c r="G81" s="32" t="s">
        <v>94</v>
      </c>
      <c r="H81" s="32" t="s">
        <v>94</v>
      </c>
      <c r="I81" s="32" t="s">
        <v>94</v>
      </c>
      <c r="J81" s="32" t="s">
        <v>94</v>
      </c>
      <c r="K81" s="32" t="s">
        <v>94</v>
      </c>
      <c r="L81" s="32" t="s">
        <v>94</v>
      </c>
      <c r="M81" s="32" t="s">
        <v>94</v>
      </c>
      <c r="N81" s="32" t="s">
        <v>94</v>
      </c>
      <c r="O81" s="32" t="s">
        <v>94</v>
      </c>
      <c r="P81" s="32" t="s">
        <v>94</v>
      </c>
      <c r="Q81" s="32" t="s">
        <v>94</v>
      </c>
      <c r="R81" s="32" t="s">
        <v>94</v>
      </c>
      <c r="S81" s="32" t="s">
        <v>94</v>
      </c>
      <c r="T81" s="32" t="s">
        <v>94</v>
      </c>
      <c r="U81" s="32" t="s">
        <v>94</v>
      </c>
      <c r="V81" s="32" t="s">
        <v>94</v>
      </c>
      <c r="W81" s="32" t="s">
        <v>94</v>
      </c>
      <c r="X81" s="32" t="s">
        <v>94</v>
      </c>
      <c r="Y81" s="32" t="s">
        <v>94</v>
      </c>
      <c r="Z81" s="32" t="s">
        <v>94</v>
      </c>
      <c r="AA81" s="32" t="s">
        <v>94</v>
      </c>
      <c r="AB81" s="32" t="s">
        <v>94</v>
      </c>
      <c r="AC81" s="32" t="s">
        <v>94</v>
      </c>
      <c r="AD81" s="32">
        <v>45.845999999999997</v>
      </c>
      <c r="AE81" s="32" t="s">
        <v>94</v>
      </c>
      <c r="AF81" s="32" t="s">
        <v>94</v>
      </c>
      <c r="AG81" s="32">
        <v>15</v>
      </c>
      <c r="AH81" s="32">
        <v>44.9</v>
      </c>
      <c r="AI81" s="32">
        <v>340.32799999999997</v>
      </c>
      <c r="AJ81" s="32">
        <v>191</v>
      </c>
      <c r="AK81">
        <v>39</v>
      </c>
      <c r="AL81" s="30">
        <v>0.14000000000000001</v>
      </c>
      <c r="AM81" s="30">
        <v>97.89</v>
      </c>
      <c r="AN81" s="4">
        <v>637.07399999999996</v>
      </c>
    </row>
    <row r="82" spans="1:40">
      <c r="A82" t="s">
        <v>211</v>
      </c>
      <c r="B82" t="s">
        <v>88</v>
      </c>
      <c r="C82" t="s">
        <v>89</v>
      </c>
      <c r="D82" t="s">
        <v>202</v>
      </c>
      <c r="E82" t="s">
        <v>96</v>
      </c>
      <c r="F82" t="s">
        <v>93</v>
      </c>
      <c r="G82" s="32" t="s">
        <v>94</v>
      </c>
      <c r="H82" s="32" t="s">
        <v>94</v>
      </c>
      <c r="I82" s="32" t="s">
        <v>94</v>
      </c>
      <c r="J82" s="32" t="s">
        <v>94</v>
      </c>
      <c r="K82" s="32" t="s">
        <v>94</v>
      </c>
      <c r="L82" s="32" t="s">
        <v>94</v>
      </c>
      <c r="M82" s="32" t="s">
        <v>94</v>
      </c>
      <c r="N82" s="32" t="s">
        <v>94</v>
      </c>
      <c r="O82" s="32" t="s">
        <v>94</v>
      </c>
      <c r="P82" s="32" t="s">
        <v>94</v>
      </c>
      <c r="Q82" s="32" t="s">
        <v>94</v>
      </c>
      <c r="R82" s="32" t="s">
        <v>94</v>
      </c>
      <c r="S82" s="32" t="s">
        <v>94</v>
      </c>
      <c r="T82" s="32" t="s">
        <v>94</v>
      </c>
      <c r="U82" s="32" t="s">
        <v>94</v>
      </c>
      <c r="V82" s="32" t="s">
        <v>94</v>
      </c>
      <c r="W82" s="32" t="s">
        <v>94</v>
      </c>
      <c r="X82" s="32" t="s">
        <v>94</v>
      </c>
      <c r="Y82" s="32" t="s">
        <v>94</v>
      </c>
      <c r="Z82" s="32" t="s">
        <v>94</v>
      </c>
      <c r="AA82" s="32" t="s">
        <v>17</v>
      </c>
      <c r="AB82" s="32" t="s">
        <v>17</v>
      </c>
      <c r="AC82" s="32" t="s">
        <v>17</v>
      </c>
      <c r="AD82" s="32" t="s">
        <v>39</v>
      </c>
      <c r="AE82" s="32" t="s">
        <v>17</v>
      </c>
      <c r="AF82" s="32" t="s">
        <v>17</v>
      </c>
      <c r="AG82" s="32" t="s">
        <v>34</v>
      </c>
      <c r="AH82" s="32" t="s">
        <v>34</v>
      </c>
      <c r="AI82" s="32" t="s">
        <v>34</v>
      </c>
      <c r="AJ82" s="32" t="s">
        <v>34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211</v>
      </c>
      <c r="B83" t="s">
        <v>88</v>
      </c>
      <c r="C83" t="s">
        <v>89</v>
      </c>
      <c r="D83" t="s">
        <v>131</v>
      </c>
      <c r="E83" t="s">
        <v>98</v>
      </c>
      <c r="F83" t="s">
        <v>92</v>
      </c>
      <c r="G83" s="32">
        <v>72</v>
      </c>
      <c r="H83" s="32">
        <v>184</v>
      </c>
      <c r="I83" s="32">
        <v>98</v>
      </c>
      <c r="J83" s="32">
        <v>163</v>
      </c>
      <c r="K83" s="32">
        <v>14</v>
      </c>
      <c r="L83" s="32" t="s">
        <v>94</v>
      </c>
      <c r="M83" s="32" t="s">
        <v>94</v>
      </c>
      <c r="N83" s="32">
        <v>1.5</v>
      </c>
      <c r="O83" s="32">
        <v>8</v>
      </c>
      <c r="P83" s="32">
        <v>8.5169999999999995</v>
      </c>
      <c r="Q83" s="32" t="s">
        <v>94</v>
      </c>
      <c r="R83" s="32" t="s">
        <v>94</v>
      </c>
      <c r="S83" s="32">
        <v>4.5999999999999999E-2</v>
      </c>
      <c r="T83" s="32">
        <v>7.2450000000000001</v>
      </c>
      <c r="U83" s="32">
        <v>5.194</v>
      </c>
      <c r="V83" s="32">
        <v>2.95</v>
      </c>
      <c r="W83" s="32">
        <v>8.74</v>
      </c>
      <c r="X83" s="32">
        <v>3.3420000000000001</v>
      </c>
      <c r="Y83" s="32">
        <v>1.7050000000000001</v>
      </c>
      <c r="Z83" s="32" t="s">
        <v>94</v>
      </c>
      <c r="AA83" s="32" t="s">
        <v>94</v>
      </c>
      <c r="AB83" s="32">
        <v>6.1879999999999997</v>
      </c>
      <c r="AC83" s="32">
        <v>3.968</v>
      </c>
      <c r="AD83" s="32">
        <v>3.512</v>
      </c>
      <c r="AE83" s="32">
        <v>3.032</v>
      </c>
      <c r="AF83" s="32">
        <v>2.411</v>
      </c>
      <c r="AG83" s="32">
        <v>1.2729999999999999</v>
      </c>
      <c r="AH83" s="32">
        <v>5.4880000000000004</v>
      </c>
      <c r="AI83" s="32">
        <v>6.72</v>
      </c>
      <c r="AJ83" s="32">
        <v>2.8239999999999998</v>
      </c>
      <c r="AK83">
        <v>40</v>
      </c>
      <c r="AL83" s="30">
        <v>0.14000000000000001</v>
      </c>
      <c r="AM83" s="30">
        <v>98.03</v>
      </c>
      <c r="AN83" s="4">
        <v>613.65499999999997</v>
      </c>
    </row>
    <row r="84" spans="1:40">
      <c r="A84" t="s">
        <v>211</v>
      </c>
      <c r="B84" t="s">
        <v>88</v>
      </c>
      <c r="C84" t="s">
        <v>89</v>
      </c>
      <c r="D84" t="s">
        <v>131</v>
      </c>
      <c r="E84" t="s">
        <v>98</v>
      </c>
      <c r="F84" t="s">
        <v>93</v>
      </c>
      <c r="G84" s="32" t="s">
        <v>14</v>
      </c>
      <c r="H84" s="32" t="s">
        <v>14</v>
      </c>
      <c r="I84" s="32" t="s">
        <v>14</v>
      </c>
      <c r="J84" s="32" t="s">
        <v>14</v>
      </c>
      <c r="K84" s="32" t="s">
        <v>14</v>
      </c>
      <c r="L84" s="32" t="s">
        <v>94</v>
      </c>
      <c r="M84" s="32" t="s">
        <v>94</v>
      </c>
      <c r="N84" s="32" t="s">
        <v>14</v>
      </c>
      <c r="O84" s="32" t="s">
        <v>14</v>
      </c>
      <c r="P84" s="32" t="s">
        <v>14</v>
      </c>
      <c r="Q84" s="32" t="s">
        <v>14</v>
      </c>
      <c r="R84" s="32" t="s">
        <v>14</v>
      </c>
      <c r="S84" s="32" t="s">
        <v>14</v>
      </c>
      <c r="T84" s="32" t="s">
        <v>14</v>
      </c>
      <c r="U84" s="32" t="s">
        <v>99</v>
      </c>
      <c r="V84" s="32" t="s">
        <v>14</v>
      </c>
      <c r="W84" s="32" t="s">
        <v>14</v>
      </c>
      <c r="X84" s="32" t="s">
        <v>99</v>
      </c>
      <c r="Y84" s="32" t="s">
        <v>99</v>
      </c>
      <c r="Z84" s="32" t="s">
        <v>94</v>
      </c>
      <c r="AA84" s="32" t="s">
        <v>94</v>
      </c>
      <c r="AB84" s="32" t="s">
        <v>14</v>
      </c>
      <c r="AC84" s="32" t="s">
        <v>14</v>
      </c>
      <c r="AD84" s="32" t="s">
        <v>14</v>
      </c>
      <c r="AE84" s="32" t="s">
        <v>14</v>
      </c>
      <c r="AF84" s="32" t="s">
        <v>14</v>
      </c>
      <c r="AG84" s="32" t="s">
        <v>14</v>
      </c>
      <c r="AH84" s="32" t="s">
        <v>14</v>
      </c>
      <c r="AI84" s="32" t="s">
        <v>14</v>
      </c>
      <c r="AJ84" s="32" t="s">
        <v>14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A85" t="s">
        <v>211</v>
      </c>
      <c r="B85" t="s">
        <v>88</v>
      </c>
      <c r="C85" t="s">
        <v>89</v>
      </c>
      <c r="D85" t="s">
        <v>90</v>
      </c>
      <c r="E85" t="s">
        <v>98</v>
      </c>
      <c r="F85" t="s">
        <v>92</v>
      </c>
      <c r="G85" s="32">
        <v>75</v>
      </c>
      <c r="H85" s="32">
        <v>133</v>
      </c>
      <c r="I85" s="32">
        <v>0.18</v>
      </c>
      <c r="J85" s="32" t="s">
        <v>94</v>
      </c>
      <c r="K85" s="32">
        <v>1.01</v>
      </c>
      <c r="L85" s="32">
        <v>0.41</v>
      </c>
      <c r="M85" s="32">
        <v>1.05</v>
      </c>
      <c r="N85" s="32">
        <v>57.73</v>
      </c>
      <c r="O85" s="32">
        <v>3</v>
      </c>
      <c r="P85" s="32">
        <v>11.391999999999999</v>
      </c>
      <c r="Q85" s="32">
        <v>12.553000000000001</v>
      </c>
      <c r="R85" s="32">
        <v>38.301000000000002</v>
      </c>
      <c r="S85" s="32">
        <v>9.4990000000000006</v>
      </c>
      <c r="T85" s="32">
        <v>44.295000000000002</v>
      </c>
      <c r="U85" s="32">
        <v>11.817</v>
      </c>
      <c r="V85" s="32">
        <v>6.8</v>
      </c>
      <c r="W85" s="32">
        <v>8.4949999999999992</v>
      </c>
      <c r="X85" s="32">
        <v>14.012</v>
      </c>
      <c r="Y85" s="32">
        <v>5.399</v>
      </c>
      <c r="Z85" s="32">
        <v>15.304</v>
      </c>
      <c r="AA85" s="32">
        <v>5.87</v>
      </c>
      <c r="AB85" s="32">
        <v>7.9889999999999999</v>
      </c>
      <c r="AC85" s="32">
        <v>25.294</v>
      </c>
      <c r="AD85" s="32">
        <v>26.106000000000002</v>
      </c>
      <c r="AE85" s="32">
        <v>4.4450000000000003</v>
      </c>
      <c r="AF85" s="32">
        <v>3.597</v>
      </c>
      <c r="AG85" s="32">
        <v>3.9260000000000002</v>
      </c>
      <c r="AH85" s="32">
        <v>1.512</v>
      </c>
      <c r="AI85" s="32">
        <v>1.748</v>
      </c>
      <c r="AJ85" s="32">
        <v>1.512</v>
      </c>
      <c r="AK85">
        <v>41</v>
      </c>
      <c r="AL85" s="30">
        <v>0.12</v>
      </c>
      <c r="AM85" s="30">
        <v>98.15</v>
      </c>
      <c r="AN85" s="4">
        <v>531.24599999999998</v>
      </c>
    </row>
    <row r="86" spans="1:40">
      <c r="A86" t="s">
        <v>211</v>
      </c>
      <c r="B86" t="s">
        <v>88</v>
      </c>
      <c r="C86" t="s">
        <v>89</v>
      </c>
      <c r="D86" t="s">
        <v>90</v>
      </c>
      <c r="E86" t="s">
        <v>98</v>
      </c>
      <c r="F86" t="s">
        <v>93</v>
      </c>
      <c r="G86" s="32" t="s">
        <v>99</v>
      </c>
      <c r="H86" s="32" t="s">
        <v>99</v>
      </c>
      <c r="I86" s="32" t="s">
        <v>99</v>
      </c>
      <c r="J86" s="32" t="s">
        <v>94</v>
      </c>
      <c r="K86" s="32" t="s">
        <v>99</v>
      </c>
      <c r="L86" s="32" t="s">
        <v>99</v>
      </c>
      <c r="M86" s="32" t="s">
        <v>99</v>
      </c>
      <c r="N86" s="32" t="s">
        <v>99</v>
      </c>
      <c r="O86" s="32" t="s">
        <v>99</v>
      </c>
      <c r="P86" s="32" t="s">
        <v>99</v>
      </c>
      <c r="Q86" s="32" t="s">
        <v>99</v>
      </c>
      <c r="R86" s="32" t="s">
        <v>99</v>
      </c>
      <c r="S86" s="32" t="s">
        <v>99</v>
      </c>
      <c r="T86" s="32" t="s">
        <v>99</v>
      </c>
      <c r="U86" s="32" t="s">
        <v>99</v>
      </c>
      <c r="V86" s="32" t="s">
        <v>99</v>
      </c>
      <c r="W86" s="32" t="s">
        <v>99</v>
      </c>
      <c r="X86" s="32" t="s">
        <v>99</v>
      </c>
      <c r="Y86" s="32" t="s">
        <v>99</v>
      </c>
      <c r="Z86" s="32" t="s">
        <v>99</v>
      </c>
      <c r="AA86" s="32" t="s">
        <v>99</v>
      </c>
      <c r="AB86" s="32" t="s">
        <v>99</v>
      </c>
      <c r="AC86" s="32" t="s">
        <v>99</v>
      </c>
      <c r="AD86" s="32" t="s">
        <v>99</v>
      </c>
      <c r="AE86" s="32" t="s">
        <v>99</v>
      </c>
      <c r="AF86" s="32" t="s">
        <v>99</v>
      </c>
      <c r="AG86" s="32" t="s">
        <v>99</v>
      </c>
      <c r="AH86" s="32" t="s">
        <v>99</v>
      </c>
      <c r="AI86" s="32" t="s">
        <v>99</v>
      </c>
      <c r="AJ86" s="32" t="s">
        <v>99</v>
      </c>
      <c r="AK86">
        <v>41</v>
      </c>
      <c r="AL86" s="30" t="s">
        <v>94</v>
      </c>
      <c r="AM86" s="30" t="s">
        <v>94</v>
      </c>
      <c r="AN86" s="4" t="s">
        <v>94</v>
      </c>
    </row>
    <row r="87" spans="1:40">
      <c r="A87" t="s">
        <v>211</v>
      </c>
      <c r="B87" t="s">
        <v>88</v>
      </c>
      <c r="C87" t="s">
        <v>89</v>
      </c>
      <c r="D87" t="s">
        <v>90</v>
      </c>
      <c r="E87" t="s">
        <v>102</v>
      </c>
      <c r="F87" t="s">
        <v>92</v>
      </c>
      <c r="G87" s="32" t="s">
        <v>94</v>
      </c>
      <c r="H87" s="32">
        <v>1</v>
      </c>
      <c r="I87" s="32">
        <v>252</v>
      </c>
      <c r="J87" s="32">
        <v>83</v>
      </c>
      <c r="K87" s="32">
        <v>29</v>
      </c>
      <c r="L87" s="32">
        <v>21.21</v>
      </c>
      <c r="M87" s="32">
        <v>19.989999999999998</v>
      </c>
      <c r="N87" s="32">
        <v>11.94</v>
      </c>
      <c r="O87" s="32">
        <v>8.65</v>
      </c>
      <c r="P87" s="32">
        <v>7.6580000000000004</v>
      </c>
      <c r="Q87" s="32">
        <v>1.8140000000000001</v>
      </c>
      <c r="R87" s="32">
        <v>3.1030000000000002</v>
      </c>
      <c r="S87" s="32">
        <v>3.97</v>
      </c>
      <c r="T87" s="32">
        <v>9.1669999999999998</v>
      </c>
      <c r="U87" s="32">
        <v>5.3940000000000001</v>
      </c>
      <c r="V87" s="32">
        <v>4.5510000000000002</v>
      </c>
      <c r="W87" s="32">
        <v>19.315000000000001</v>
      </c>
      <c r="X87" s="32">
        <v>8.3800000000000008</v>
      </c>
      <c r="Y87" s="32">
        <v>3.7589999999999999</v>
      </c>
      <c r="Z87" s="32">
        <v>0.317</v>
      </c>
      <c r="AA87" s="32">
        <v>0.38400000000000001</v>
      </c>
      <c r="AB87" s="32">
        <v>8.0449999999999999</v>
      </c>
      <c r="AC87" s="32">
        <v>0.95699999999999996</v>
      </c>
      <c r="AD87" s="32">
        <v>2.6909999999999998</v>
      </c>
      <c r="AE87" s="32">
        <v>0.47799999999999998</v>
      </c>
      <c r="AF87" s="32">
        <v>0.35499999999999998</v>
      </c>
      <c r="AG87" s="32">
        <v>0.379</v>
      </c>
      <c r="AH87" s="32">
        <v>0.27500000000000002</v>
      </c>
      <c r="AI87" s="32">
        <v>0.32</v>
      </c>
      <c r="AJ87" s="32">
        <v>0.27500000000000002</v>
      </c>
      <c r="AK87">
        <v>42</v>
      </c>
      <c r="AL87" s="30">
        <v>0.11</v>
      </c>
      <c r="AM87" s="30">
        <v>98.26</v>
      </c>
      <c r="AN87" s="4">
        <v>508.37599999999998</v>
      </c>
    </row>
    <row r="88" spans="1:40">
      <c r="A88" t="s">
        <v>211</v>
      </c>
      <c r="B88" t="s">
        <v>88</v>
      </c>
      <c r="C88" t="s">
        <v>89</v>
      </c>
      <c r="D88" t="s">
        <v>90</v>
      </c>
      <c r="E88" t="s">
        <v>102</v>
      </c>
      <c r="F88" t="s">
        <v>93</v>
      </c>
      <c r="G88" s="32" t="s">
        <v>94</v>
      </c>
      <c r="H88" s="32" t="s">
        <v>99</v>
      </c>
      <c r="I88" s="32" t="s">
        <v>99</v>
      </c>
      <c r="J88" s="32" t="s">
        <v>99</v>
      </c>
      <c r="K88" s="32" t="s">
        <v>99</v>
      </c>
      <c r="L88" s="32" t="s">
        <v>99</v>
      </c>
      <c r="M88" s="32" t="s">
        <v>99</v>
      </c>
      <c r="N88" s="32" t="s">
        <v>17</v>
      </c>
      <c r="O88" s="32" t="s">
        <v>99</v>
      </c>
      <c r="P88" s="32" t="s">
        <v>99</v>
      </c>
      <c r="Q88" s="32" t="s">
        <v>99</v>
      </c>
      <c r="R88" s="32" t="s">
        <v>99</v>
      </c>
      <c r="S88" s="32" t="s">
        <v>14</v>
      </c>
      <c r="T88" s="32" t="s">
        <v>14</v>
      </c>
      <c r="U88" s="32" t="s">
        <v>14</v>
      </c>
      <c r="V88" s="32" t="s">
        <v>17</v>
      </c>
      <c r="W88" s="32" t="s">
        <v>34</v>
      </c>
      <c r="X88" s="32" t="s">
        <v>17</v>
      </c>
      <c r="Y88" s="32" t="s">
        <v>17</v>
      </c>
      <c r="Z88" s="32" t="s">
        <v>17</v>
      </c>
      <c r="AA88" s="32" t="s">
        <v>17</v>
      </c>
      <c r="AB88" s="32" t="s">
        <v>34</v>
      </c>
      <c r="AC88" s="32" t="s">
        <v>17</v>
      </c>
      <c r="AD88" s="32" t="s">
        <v>34</v>
      </c>
      <c r="AE88" s="32" t="s">
        <v>17</v>
      </c>
      <c r="AF88" s="32" t="s">
        <v>17</v>
      </c>
      <c r="AG88" s="32" t="s">
        <v>17</v>
      </c>
      <c r="AH88" s="32" t="s">
        <v>17</v>
      </c>
      <c r="AI88" s="32" t="s">
        <v>17</v>
      </c>
      <c r="AJ88" s="32" t="s">
        <v>99</v>
      </c>
      <c r="AK88">
        <v>42</v>
      </c>
      <c r="AL88" s="30" t="s">
        <v>94</v>
      </c>
      <c r="AM88" s="30" t="s">
        <v>94</v>
      </c>
      <c r="AN88" s="4" t="s">
        <v>94</v>
      </c>
    </row>
    <row r="89" spans="1:40">
      <c r="A89" t="s">
        <v>211</v>
      </c>
      <c r="B89" t="s">
        <v>88</v>
      </c>
      <c r="C89" t="s">
        <v>89</v>
      </c>
      <c r="D89" t="s">
        <v>100</v>
      </c>
      <c r="E89" t="s">
        <v>105</v>
      </c>
      <c r="F89" t="s">
        <v>92</v>
      </c>
      <c r="G89" s="32" t="s">
        <v>94</v>
      </c>
      <c r="H89" s="32" t="s">
        <v>94</v>
      </c>
      <c r="I89" s="32" t="s">
        <v>94</v>
      </c>
      <c r="J89" s="32" t="s">
        <v>94</v>
      </c>
      <c r="K89" s="32">
        <v>10</v>
      </c>
      <c r="L89" s="32">
        <v>10</v>
      </c>
      <c r="M89" s="32" t="s">
        <v>94</v>
      </c>
      <c r="N89" s="32" t="s">
        <v>94</v>
      </c>
      <c r="O89" s="32" t="s">
        <v>94</v>
      </c>
      <c r="P89" s="32">
        <v>20</v>
      </c>
      <c r="Q89" s="32" t="s">
        <v>94</v>
      </c>
      <c r="R89" s="32" t="s">
        <v>94</v>
      </c>
      <c r="S89" s="32" t="s">
        <v>94</v>
      </c>
      <c r="T89" s="32" t="s">
        <v>94</v>
      </c>
      <c r="U89" s="32" t="s">
        <v>94</v>
      </c>
      <c r="V89" s="32" t="s">
        <v>94</v>
      </c>
      <c r="W89" s="32" t="s">
        <v>94</v>
      </c>
      <c r="X89" s="32">
        <v>235.161</v>
      </c>
      <c r="Y89" s="32" t="s">
        <v>94</v>
      </c>
      <c r="Z89" s="32" t="s">
        <v>94</v>
      </c>
      <c r="AA89" s="32" t="s">
        <v>94</v>
      </c>
      <c r="AB89" s="32">
        <v>0.27100000000000002</v>
      </c>
      <c r="AC89" s="32" t="s">
        <v>94</v>
      </c>
      <c r="AD89" s="32">
        <v>10.065</v>
      </c>
      <c r="AE89" s="32">
        <v>0.39</v>
      </c>
      <c r="AF89" s="32">
        <v>13.593</v>
      </c>
      <c r="AG89" s="32">
        <v>6.6289999999999996</v>
      </c>
      <c r="AH89" s="32">
        <v>143</v>
      </c>
      <c r="AI89" s="32">
        <v>43</v>
      </c>
      <c r="AJ89" s="32" t="s">
        <v>94</v>
      </c>
      <c r="AK89">
        <v>43</v>
      </c>
      <c r="AL89" s="30">
        <v>0.11</v>
      </c>
      <c r="AM89" s="30">
        <v>98.38</v>
      </c>
      <c r="AN89" s="4">
        <v>492.10899999999998</v>
      </c>
    </row>
    <row r="90" spans="1:40">
      <c r="A90" t="s">
        <v>211</v>
      </c>
      <c r="B90" t="s">
        <v>88</v>
      </c>
      <c r="C90" t="s">
        <v>89</v>
      </c>
      <c r="D90" t="s">
        <v>100</v>
      </c>
      <c r="E90" t="s">
        <v>105</v>
      </c>
      <c r="F90" t="s">
        <v>93</v>
      </c>
      <c r="G90" s="32" t="s">
        <v>14</v>
      </c>
      <c r="H90" s="32" t="s">
        <v>14</v>
      </c>
      <c r="I90" s="32" t="s">
        <v>94</v>
      </c>
      <c r="J90" s="32" t="s">
        <v>94</v>
      </c>
      <c r="K90" s="32" t="s">
        <v>99</v>
      </c>
      <c r="L90" s="32" t="s">
        <v>99</v>
      </c>
      <c r="M90" s="32" t="s">
        <v>94</v>
      </c>
      <c r="N90" s="32" t="s">
        <v>94</v>
      </c>
      <c r="O90" s="32" t="s">
        <v>94</v>
      </c>
      <c r="P90" s="32" t="s">
        <v>99</v>
      </c>
      <c r="Q90" s="32" t="s">
        <v>94</v>
      </c>
      <c r="R90" s="32" t="s">
        <v>94</v>
      </c>
      <c r="S90" s="32" t="s">
        <v>94</v>
      </c>
      <c r="T90" s="32" t="s">
        <v>94</v>
      </c>
      <c r="U90" s="32" t="s">
        <v>94</v>
      </c>
      <c r="V90" s="32" t="s">
        <v>94</v>
      </c>
      <c r="W90" s="32" t="s">
        <v>94</v>
      </c>
      <c r="X90" s="32" t="s">
        <v>14</v>
      </c>
      <c r="Y90" s="32" t="s">
        <v>14</v>
      </c>
      <c r="Z90" s="32" t="s">
        <v>14</v>
      </c>
      <c r="AA90" s="32" t="s">
        <v>14</v>
      </c>
      <c r="AB90" s="32" t="s">
        <v>14</v>
      </c>
      <c r="AC90" s="32" t="s">
        <v>14</v>
      </c>
      <c r="AD90" s="32" t="s">
        <v>14</v>
      </c>
      <c r="AE90" s="32" t="s">
        <v>99</v>
      </c>
      <c r="AF90" s="32" t="s">
        <v>99</v>
      </c>
      <c r="AG90" s="32" t="s">
        <v>99</v>
      </c>
      <c r="AH90" s="32" t="s">
        <v>14</v>
      </c>
      <c r="AI90" s="32" t="s">
        <v>14</v>
      </c>
      <c r="AJ90" s="32" t="s">
        <v>94</v>
      </c>
      <c r="AK90">
        <v>43</v>
      </c>
      <c r="AL90" s="30" t="s">
        <v>94</v>
      </c>
      <c r="AM90" s="30" t="s">
        <v>94</v>
      </c>
      <c r="AN90" s="4" t="s">
        <v>94</v>
      </c>
    </row>
    <row r="91" spans="1:40">
      <c r="A91" t="s">
        <v>211</v>
      </c>
      <c r="B91" t="s">
        <v>88</v>
      </c>
      <c r="C91" t="s">
        <v>89</v>
      </c>
      <c r="D91" t="s">
        <v>155</v>
      </c>
      <c r="E91" t="s">
        <v>105</v>
      </c>
      <c r="F91" t="s">
        <v>92</v>
      </c>
      <c r="G91" s="32">
        <v>53</v>
      </c>
      <c r="H91" s="32" t="s">
        <v>94</v>
      </c>
      <c r="I91" s="32" t="s">
        <v>94</v>
      </c>
      <c r="J91" s="32">
        <v>2.84</v>
      </c>
      <c r="K91" s="32">
        <v>2.13</v>
      </c>
      <c r="L91" s="32">
        <v>3.05</v>
      </c>
      <c r="M91" s="32" t="s">
        <v>94</v>
      </c>
      <c r="N91" s="32" t="s">
        <v>94</v>
      </c>
      <c r="O91" s="32" t="s">
        <v>94</v>
      </c>
      <c r="P91" s="32" t="s">
        <v>94</v>
      </c>
      <c r="Q91" s="32" t="s">
        <v>94</v>
      </c>
      <c r="R91" s="32" t="s">
        <v>94</v>
      </c>
      <c r="S91" s="32">
        <v>69.844999999999999</v>
      </c>
      <c r="T91" s="32" t="s">
        <v>94</v>
      </c>
      <c r="U91" s="32">
        <v>6</v>
      </c>
      <c r="V91" s="32">
        <v>73</v>
      </c>
      <c r="W91" s="32">
        <v>19.7</v>
      </c>
      <c r="X91" s="32">
        <v>29</v>
      </c>
      <c r="Y91" s="32">
        <v>23</v>
      </c>
      <c r="Z91" s="32">
        <v>83</v>
      </c>
      <c r="AA91" s="32">
        <v>126</v>
      </c>
      <c r="AB91" s="32" t="s">
        <v>94</v>
      </c>
      <c r="AC91" s="32" t="s">
        <v>94</v>
      </c>
      <c r="AD91" s="32" t="s">
        <v>94</v>
      </c>
      <c r="AE91" s="32" t="s">
        <v>94</v>
      </c>
      <c r="AF91" s="32" t="s">
        <v>94</v>
      </c>
      <c r="AG91" s="32" t="s">
        <v>94</v>
      </c>
      <c r="AH91" s="32" t="s">
        <v>94</v>
      </c>
      <c r="AI91" s="32" t="s">
        <v>94</v>
      </c>
      <c r="AJ91" s="32" t="s">
        <v>94</v>
      </c>
      <c r="AK91">
        <v>44</v>
      </c>
      <c r="AL91" s="30">
        <v>0.11</v>
      </c>
      <c r="AM91" s="30">
        <v>98.49</v>
      </c>
      <c r="AN91" s="4">
        <v>490.565</v>
      </c>
    </row>
    <row r="92" spans="1:40">
      <c r="A92" t="s">
        <v>211</v>
      </c>
      <c r="B92" t="s">
        <v>88</v>
      </c>
      <c r="C92" t="s">
        <v>89</v>
      </c>
      <c r="D92" t="s">
        <v>155</v>
      </c>
      <c r="E92" t="s">
        <v>105</v>
      </c>
      <c r="F92" t="s">
        <v>93</v>
      </c>
      <c r="G92" s="32" t="s">
        <v>14</v>
      </c>
      <c r="H92" s="32" t="s">
        <v>94</v>
      </c>
      <c r="I92" s="32" t="s">
        <v>94</v>
      </c>
      <c r="J92" s="32" t="s">
        <v>14</v>
      </c>
      <c r="K92" s="32" t="s">
        <v>14</v>
      </c>
      <c r="L92" s="32" t="s">
        <v>14</v>
      </c>
      <c r="M92" s="32" t="s">
        <v>17</v>
      </c>
      <c r="N92" s="32" t="s">
        <v>17</v>
      </c>
      <c r="O92" s="32" t="s">
        <v>17</v>
      </c>
      <c r="P92" s="32" t="s">
        <v>17</v>
      </c>
      <c r="Q92" s="32" t="s">
        <v>37</v>
      </c>
      <c r="R92" s="32" t="s">
        <v>37</v>
      </c>
      <c r="S92" s="32" t="s">
        <v>37</v>
      </c>
      <c r="T92" s="32" t="s">
        <v>37</v>
      </c>
      <c r="U92" s="32" t="s">
        <v>39</v>
      </c>
      <c r="V92" s="32" t="s">
        <v>37</v>
      </c>
      <c r="W92" s="32" t="s">
        <v>37</v>
      </c>
      <c r="X92" s="32" t="s">
        <v>37</v>
      </c>
      <c r="Y92" s="32" t="s">
        <v>37</v>
      </c>
      <c r="Z92" s="32" t="s">
        <v>37</v>
      </c>
      <c r="AA92" s="32" t="s">
        <v>37</v>
      </c>
      <c r="AB92" s="32" t="s">
        <v>14</v>
      </c>
      <c r="AC92" s="32" t="s">
        <v>94</v>
      </c>
      <c r="AD92" s="32" t="s">
        <v>94</v>
      </c>
      <c r="AE92" s="32" t="s">
        <v>94</v>
      </c>
      <c r="AF92" s="32" t="s">
        <v>14</v>
      </c>
      <c r="AG92" s="32" t="s">
        <v>94</v>
      </c>
      <c r="AH92" s="32" t="s">
        <v>94</v>
      </c>
      <c r="AI92" s="32" t="s">
        <v>17</v>
      </c>
      <c r="AJ92" s="32" t="s">
        <v>94</v>
      </c>
      <c r="AK92">
        <v>44</v>
      </c>
      <c r="AL92" s="30" t="s">
        <v>94</v>
      </c>
      <c r="AM92" s="30" t="s">
        <v>94</v>
      </c>
      <c r="AN92" s="4" t="s">
        <v>94</v>
      </c>
    </row>
    <row r="93" spans="1:40">
      <c r="A93" t="s">
        <v>211</v>
      </c>
      <c r="B93" t="s">
        <v>88</v>
      </c>
      <c r="C93" t="s">
        <v>89</v>
      </c>
      <c r="D93" t="s">
        <v>133</v>
      </c>
      <c r="E93" t="s">
        <v>101</v>
      </c>
      <c r="F93" t="s">
        <v>92</v>
      </c>
      <c r="G93" s="32" t="s">
        <v>94</v>
      </c>
      <c r="H93" s="32" t="s">
        <v>94</v>
      </c>
      <c r="I93" s="32" t="s">
        <v>94</v>
      </c>
      <c r="J93" s="32" t="s">
        <v>94</v>
      </c>
      <c r="K93" s="32" t="s">
        <v>94</v>
      </c>
      <c r="L93" s="32" t="s">
        <v>94</v>
      </c>
      <c r="M93" s="32" t="s">
        <v>94</v>
      </c>
      <c r="N93" s="32" t="s">
        <v>94</v>
      </c>
      <c r="O93" s="32" t="s">
        <v>94</v>
      </c>
      <c r="P93" s="32" t="s">
        <v>94</v>
      </c>
      <c r="Q93" s="32" t="s">
        <v>94</v>
      </c>
      <c r="R93" s="32" t="s">
        <v>94</v>
      </c>
      <c r="S93" s="32" t="s">
        <v>94</v>
      </c>
      <c r="T93" s="32" t="s">
        <v>94</v>
      </c>
      <c r="U93" s="32" t="s">
        <v>94</v>
      </c>
      <c r="V93" s="32" t="s">
        <v>94</v>
      </c>
      <c r="W93" s="32" t="s">
        <v>94</v>
      </c>
      <c r="X93" s="32" t="s">
        <v>94</v>
      </c>
      <c r="Y93" s="32" t="s">
        <v>94</v>
      </c>
      <c r="Z93" s="32" t="s">
        <v>94</v>
      </c>
      <c r="AA93" s="32" t="s">
        <v>94</v>
      </c>
      <c r="AB93" s="32" t="s">
        <v>94</v>
      </c>
      <c r="AC93" s="32" t="s">
        <v>94</v>
      </c>
      <c r="AD93" s="32" t="s">
        <v>94</v>
      </c>
      <c r="AE93" s="32" t="s">
        <v>94</v>
      </c>
      <c r="AF93" s="32">
        <v>438.01900000000001</v>
      </c>
      <c r="AG93" s="32" t="s">
        <v>94</v>
      </c>
      <c r="AH93" s="32" t="s">
        <v>94</v>
      </c>
      <c r="AI93" s="32" t="s">
        <v>94</v>
      </c>
      <c r="AJ93" s="32">
        <v>0.36699999999999999</v>
      </c>
      <c r="AK93">
        <v>45</v>
      </c>
      <c r="AL93" s="30">
        <v>0.1</v>
      </c>
      <c r="AM93" s="30">
        <v>98.59</v>
      </c>
      <c r="AN93" s="4">
        <v>438.38600000000002</v>
      </c>
    </row>
    <row r="94" spans="1:40">
      <c r="A94" t="s">
        <v>211</v>
      </c>
      <c r="B94" t="s">
        <v>88</v>
      </c>
      <c r="C94" t="s">
        <v>89</v>
      </c>
      <c r="D94" t="s">
        <v>133</v>
      </c>
      <c r="E94" t="s">
        <v>101</v>
      </c>
      <c r="F94" t="s">
        <v>93</v>
      </c>
      <c r="G94" s="32" t="s">
        <v>94</v>
      </c>
      <c r="H94" s="32" t="s">
        <v>94</v>
      </c>
      <c r="I94" s="32" t="s">
        <v>94</v>
      </c>
      <c r="J94" s="32" t="s">
        <v>94</v>
      </c>
      <c r="K94" s="32" t="s">
        <v>94</v>
      </c>
      <c r="L94" s="32" t="s">
        <v>94</v>
      </c>
      <c r="M94" s="32" t="s">
        <v>94</v>
      </c>
      <c r="N94" s="32" t="s">
        <v>94</v>
      </c>
      <c r="O94" s="32" t="s">
        <v>94</v>
      </c>
      <c r="P94" s="32" t="s">
        <v>94</v>
      </c>
      <c r="Q94" s="32" t="s">
        <v>94</v>
      </c>
      <c r="R94" s="32" t="s">
        <v>94</v>
      </c>
      <c r="S94" s="32" t="s">
        <v>94</v>
      </c>
      <c r="T94" s="32" t="s">
        <v>94</v>
      </c>
      <c r="U94" s="32" t="s">
        <v>94</v>
      </c>
      <c r="V94" s="32" t="s">
        <v>94</v>
      </c>
      <c r="W94" s="32" t="s">
        <v>94</v>
      </c>
      <c r="X94" s="32" t="s">
        <v>94</v>
      </c>
      <c r="Y94" s="32" t="s">
        <v>94</v>
      </c>
      <c r="Z94" s="32" t="s">
        <v>94</v>
      </c>
      <c r="AA94" s="32" t="s">
        <v>94</v>
      </c>
      <c r="AB94" s="32" t="s">
        <v>94</v>
      </c>
      <c r="AC94" s="32" t="s">
        <v>17</v>
      </c>
      <c r="AD94" s="32" t="s">
        <v>94</v>
      </c>
      <c r="AE94" s="32" t="s">
        <v>94</v>
      </c>
      <c r="AF94" s="32" t="s">
        <v>99</v>
      </c>
      <c r="AG94" s="32" t="s">
        <v>94</v>
      </c>
      <c r="AH94" s="32" t="s">
        <v>94</v>
      </c>
      <c r="AI94" s="32" t="s">
        <v>94</v>
      </c>
      <c r="AJ94" s="32" t="s">
        <v>14</v>
      </c>
      <c r="AK94">
        <v>45</v>
      </c>
      <c r="AL94" s="30" t="s">
        <v>94</v>
      </c>
      <c r="AM94" s="30" t="s">
        <v>94</v>
      </c>
      <c r="AN94" s="4" t="s">
        <v>94</v>
      </c>
    </row>
    <row r="95" spans="1:40">
      <c r="A95" t="s">
        <v>211</v>
      </c>
      <c r="B95" t="s">
        <v>88</v>
      </c>
      <c r="C95" t="s">
        <v>89</v>
      </c>
      <c r="D95" t="s">
        <v>97</v>
      </c>
      <c r="E95" t="s">
        <v>105</v>
      </c>
      <c r="F95" t="s">
        <v>92</v>
      </c>
      <c r="G95" s="32">
        <v>3.8740000000000001</v>
      </c>
      <c r="H95" s="32" t="s">
        <v>94</v>
      </c>
      <c r="I95" s="32">
        <v>214.96299999999999</v>
      </c>
      <c r="J95" s="32">
        <v>20.704999999999998</v>
      </c>
      <c r="K95" s="32">
        <v>34.238</v>
      </c>
      <c r="L95" s="32">
        <v>17.829999999999998</v>
      </c>
      <c r="M95" s="32" t="s">
        <v>94</v>
      </c>
      <c r="N95" s="32">
        <v>3</v>
      </c>
      <c r="O95" s="32">
        <v>13.532</v>
      </c>
      <c r="P95" s="32">
        <v>10.343999999999999</v>
      </c>
      <c r="Q95" s="32">
        <v>26.94</v>
      </c>
      <c r="R95" s="32">
        <v>1.9470000000000001</v>
      </c>
      <c r="S95" s="32" t="s">
        <v>94</v>
      </c>
      <c r="T95" s="32">
        <v>0.96399999999999997</v>
      </c>
      <c r="U95" s="32">
        <v>50.195</v>
      </c>
      <c r="V95" s="32">
        <v>18.04</v>
      </c>
      <c r="W95" s="32" t="s">
        <v>94</v>
      </c>
      <c r="X95" s="32" t="s">
        <v>94</v>
      </c>
      <c r="Y95" s="32" t="s">
        <v>94</v>
      </c>
      <c r="Z95" s="32" t="s">
        <v>94</v>
      </c>
      <c r="AA95" s="32">
        <v>11.872999999999999</v>
      </c>
      <c r="AB95" s="32" t="s">
        <v>94</v>
      </c>
      <c r="AC95" s="32" t="s">
        <v>94</v>
      </c>
      <c r="AD95" s="32" t="s">
        <v>94</v>
      </c>
      <c r="AE95" s="32" t="s">
        <v>94</v>
      </c>
      <c r="AF95" s="32" t="s">
        <v>94</v>
      </c>
      <c r="AG95" s="32" t="s">
        <v>94</v>
      </c>
      <c r="AH95" s="32">
        <v>1.542</v>
      </c>
      <c r="AI95" s="32">
        <v>1.542</v>
      </c>
      <c r="AJ95" s="32">
        <v>1.028</v>
      </c>
      <c r="AK95">
        <v>46</v>
      </c>
      <c r="AL95" s="30">
        <v>0.1</v>
      </c>
      <c r="AM95" s="30">
        <v>98.68</v>
      </c>
      <c r="AN95" s="4">
        <v>432.55700000000002</v>
      </c>
    </row>
    <row r="96" spans="1:40">
      <c r="A96" t="s">
        <v>211</v>
      </c>
      <c r="B96" t="s">
        <v>88</v>
      </c>
      <c r="C96" t="s">
        <v>89</v>
      </c>
      <c r="D96" t="s">
        <v>97</v>
      </c>
      <c r="E96" t="s">
        <v>105</v>
      </c>
      <c r="F96" t="s">
        <v>93</v>
      </c>
      <c r="G96" s="32" t="s">
        <v>14</v>
      </c>
      <c r="H96" s="32" t="s">
        <v>94</v>
      </c>
      <c r="I96" s="32" t="s">
        <v>39</v>
      </c>
      <c r="J96" s="32" t="s">
        <v>37</v>
      </c>
      <c r="K96" s="32" t="s">
        <v>34</v>
      </c>
      <c r="L96" s="32" t="s">
        <v>99</v>
      </c>
      <c r="M96" s="32" t="s">
        <v>94</v>
      </c>
      <c r="N96" s="32" t="s">
        <v>31</v>
      </c>
      <c r="O96" s="32" t="s">
        <v>39</v>
      </c>
      <c r="P96" s="32" t="s">
        <v>37</v>
      </c>
      <c r="Q96" s="32" t="s">
        <v>39</v>
      </c>
      <c r="R96" s="32" t="s">
        <v>37</v>
      </c>
      <c r="S96" s="32" t="s">
        <v>17</v>
      </c>
      <c r="T96" s="32" t="s">
        <v>39</v>
      </c>
      <c r="U96" s="32" t="s">
        <v>39</v>
      </c>
      <c r="V96" s="32" t="s">
        <v>39</v>
      </c>
      <c r="W96" s="32" t="s">
        <v>17</v>
      </c>
      <c r="X96" s="32" t="s">
        <v>17</v>
      </c>
      <c r="Y96" s="32" t="s">
        <v>17</v>
      </c>
      <c r="Z96" s="32" t="s">
        <v>17</v>
      </c>
      <c r="AA96" s="32" t="s">
        <v>39</v>
      </c>
      <c r="AB96" s="32" t="s">
        <v>17</v>
      </c>
      <c r="AC96" s="32" t="s">
        <v>17</v>
      </c>
      <c r="AD96" s="32" t="s">
        <v>17</v>
      </c>
      <c r="AE96" s="32" t="s">
        <v>17</v>
      </c>
      <c r="AF96" s="32" t="s">
        <v>17</v>
      </c>
      <c r="AG96" s="32" t="s">
        <v>94</v>
      </c>
      <c r="AH96" s="32" t="s">
        <v>17</v>
      </c>
      <c r="AI96" s="32" t="s">
        <v>99</v>
      </c>
      <c r="AJ96" s="32" t="s">
        <v>99</v>
      </c>
      <c r="AK96">
        <v>46</v>
      </c>
      <c r="AL96" s="30" t="s">
        <v>94</v>
      </c>
      <c r="AM96" s="30" t="s">
        <v>94</v>
      </c>
      <c r="AN96" s="4" t="s">
        <v>94</v>
      </c>
    </row>
    <row r="97" spans="1:40">
      <c r="A97" t="s">
        <v>211</v>
      </c>
      <c r="B97" t="s">
        <v>88</v>
      </c>
      <c r="C97" t="s">
        <v>89</v>
      </c>
      <c r="D97" t="s">
        <v>126</v>
      </c>
      <c r="E97" t="s">
        <v>105</v>
      </c>
      <c r="F97" t="s">
        <v>92</v>
      </c>
      <c r="G97" s="32">
        <v>58</v>
      </c>
      <c r="H97" s="32">
        <v>91</v>
      </c>
      <c r="I97" s="32">
        <v>39</v>
      </c>
      <c r="J97" s="32">
        <v>130</v>
      </c>
      <c r="K97" s="32">
        <v>31</v>
      </c>
      <c r="L97" s="32">
        <v>63</v>
      </c>
      <c r="M97" s="32" t="s">
        <v>94</v>
      </c>
      <c r="N97" s="32" t="s">
        <v>94</v>
      </c>
      <c r="O97" s="32" t="s">
        <v>94</v>
      </c>
      <c r="P97" s="32" t="s">
        <v>94</v>
      </c>
      <c r="Q97" s="32" t="s">
        <v>94</v>
      </c>
      <c r="R97" s="32" t="s">
        <v>94</v>
      </c>
      <c r="S97" s="32" t="s">
        <v>94</v>
      </c>
      <c r="T97" s="32" t="s">
        <v>94</v>
      </c>
      <c r="U97" s="32" t="s">
        <v>94</v>
      </c>
      <c r="V97" s="32" t="s">
        <v>94</v>
      </c>
      <c r="W97" s="32" t="s">
        <v>94</v>
      </c>
      <c r="X97" s="32" t="s">
        <v>94</v>
      </c>
      <c r="Y97" s="32" t="s">
        <v>94</v>
      </c>
      <c r="Z97" s="32" t="s">
        <v>94</v>
      </c>
      <c r="AA97" s="32" t="s">
        <v>94</v>
      </c>
      <c r="AB97" s="32" t="s">
        <v>94</v>
      </c>
      <c r="AC97" s="32" t="s">
        <v>94</v>
      </c>
      <c r="AD97" s="32" t="s">
        <v>94</v>
      </c>
      <c r="AE97" s="32" t="s">
        <v>94</v>
      </c>
      <c r="AF97" s="32" t="s">
        <v>94</v>
      </c>
      <c r="AG97" s="32" t="s">
        <v>94</v>
      </c>
      <c r="AH97" s="32" t="s">
        <v>94</v>
      </c>
      <c r="AI97" s="32" t="s">
        <v>94</v>
      </c>
      <c r="AJ97" s="32" t="s">
        <v>94</v>
      </c>
      <c r="AK97">
        <v>47</v>
      </c>
      <c r="AL97" s="30">
        <v>0.09</v>
      </c>
      <c r="AM97" s="30">
        <v>98.78</v>
      </c>
      <c r="AN97" s="4">
        <v>412</v>
      </c>
    </row>
    <row r="98" spans="1:40">
      <c r="A98" t="s">
        <v>211</v>
      </c>
      <c r="B98" t="s">
        <v>88</v>
      </c>
      <c r="C98" t="s">
        <v>89</v>
      </c>
      <c r="D98" t="s">
        <v>126</v>
      </c>
      <c r="E98" t="s">
        <v>105</v>
      </c>
      <c r="F98" t="s">
        <v>93</v>
      </c>
      <c r="G98" s="32" t="s">
        <v>14</v>
      </c>
      <c r="H98" s="32" t="s">
        <v>34</v>
      </c>
      <c r="I98" s="32" t="s">
        <v>34</v>
      </c>
      <c r="J98" s="32" t="s">
        <v>14</v>
      </c>
      <c r="K98" s="32" t="s">
        <v>14</v>
      </c>
      <c r="L98" s="32" t="s">
        <v>99</v>
      </c>
      <c r="M98" s="32" t="s">
        <v>94</v>
      </c>
      <c r="N98" s="32" t="s">
        <v>94</v>
      </c>
      <c r="O98" s="32" t="s">
        <v>94</v>
      </c>
      <c r="P98" s="32" t="s">
        <v>94</v>
      </c>
      <c r="Q98" s="32" t="s">
        <v>94</v>
      </c>
      <c r="R98" s="32" t="s">
        <v>94</v>
      </c>
      <c r="S98" s="32" t="s">
        <v>94</v>
      </c>
      <c r="T98" s="32" t="s">
        <v>94</v>
      </c>
      <c r="U98" s="32" t="s">
        <v>94</v>
      </c>
      <c r="V98" s="32" t="s">
        <v>94</v>
      </c>
      <c r="W98" s="32" t="s">
        <v>94</v>
      </c>
      <c r="X98" s="32" t="s">
        <v>94</v>
      </c>
      <c r="Y98" s="32" t="s">
        <v>94</v>
      </c>
      <c r="Z98" s="32" t="s">
        <v>94</v>
      </c>
      <c r="AA98" s="32" t="s">
        <v>94</v>
      </c>
      <c r="AB98" s="32" t="s">
        <v>94</v>
      </c>
      <c r="AC98" s="32" t="s">
        <v>94</v>
      </c>
      <c r="AD98" s="32" t="s">
        <v>94</v>
      </c>
      <c r="AE98" s="32" t="s">
        <v>94</v>
      </c>
      <c r="AF98" s="32" t="s">
        <v>94</v>
      </c>
      <c r="AG98" s="32" t="s">
        <v>94</v>
      </c>
      <c r="AH98" s="32" t="s">
        <v>94</v>
      </c>
      <c r="AI98" s="32" t="s">
        <v>94</v>
      </c>
      <c r="AJ98" s="32" t="s">
        <v>94</v>
      </c>
      <c r="AK98">
        <v>47</v>
      </c>
      <c r="AL98" s="30" t="s">
        <v>94</v>
      </c>
      <c r="AM98" s="30" t="s">
        <v>94</v>
      </c>
      <c r="AN98" s="4" t="s">
        <v>94</v>
      </c>
    </row>
    <row r="99" spans="1:40">
      <c r="A99" t="s">
        <v>211</v>
      </c>
      <c r="B99" t="s">
        <v>88</v>
      </c>
      <c r="C99" t="s">
        <v>89</v>
      </c>
      <c r="D99" t="s">
        <v>169</v>
      </c>
      <c r="E99" t="s">
        <v>119</v>
      </c>
      <c r="F99" t="s">
        <v>92</v>
      </c>
      <c r="G99" s="32" t="s">
        <v>94</v>
      </c>
      <c r="H99" s="32" t="s">
        <v>94</v>
      </c>
      <c r="I99" s="32" t="s">
        <v>94</v>
      </c>
      <c r="J99" s="32" t="s">
        <v>94</v>
      </c>
      <c r="K99" s="32" t="s">
        <v>94</v>
      </c>
      <c r="L99" s="32" t="s">
        <v>94</v>
      </c>
      <c r="M99" s="32">
        <v>187</v>
      </c>
      <c r="N99" s="32">
        <v>45.8</v>
      </c>
      <c r="O99" s="32">
        <v>172.8</v>
      </c>
      <c r="P99" s="32" t="s">
        <v>94</v>
      </c>
      <c r="Q99" s="32" t="s">
        <v>94</v>
      </c>
      <c r="R99" s="32" t="s">
        <v>94</v>
      </c>
      <c r="S99" s="32" t="s">
        <v>94</v>
      </c>
      <c r="T99" s="32" t="s">
        <v>94</v>
      </c>
      <c r="U99" s="32" t="s">
        <v>94</v>
      </c>
      <c r="V99" s="32" t="s">
        <v>94</v>
      </c>
      <c r="W99" s="32" t="s">
        <v>94</v>
      </c>
      <c r="X99" s="32" t="s">
        <v>94</v>
      </c>
      <c r="Y99" s="32" t="s">
        <v>94</v>
      </c>
      <c r="Z99" s="32" t="s">
        <v>94</v>
      </c>
      <c r="AA99" s="32" t="s">
        <v>94</v>
      </c>
      <c r="AB99" s="32" t="s">
        <v>94</v>
      </c>
      <c r="AC99" s="32" t="s">
        <v>94</v>
      </c>
      <c r="AD99" s="32" t="s">
        <v>94</v>
      </c>
      <c r="AE99" s="32" t="s">
        <v>94</v>
      </c>
      <c r="AF99" s="32" t="s">
        <v>94</v>
      </c>
      <c r="AG99" s="32" t="s">
        <v>94</v>
      </c>
      <c r="AH99" s="32" t="s">
        <v>94</v>
      </c>
      <c r="AI99" s="32" t="s">
        <v>94</v>
      </c>
      <c r="AJ99" s="32" t="s">
        <v>94</v>
      </c>
      <c r="AK99">
        <v>48</v>
      </c>
      <c r="AL99" s="30">
        <v>0.09</v>
      </c>
      <c r="AM99" s="30">
        <v>98.87</v>
      </c>
      <c r="AN99" s="4">
        <v>405.6</v>
      </c>
    </row>
    <row r="100" spans="1:40">
      <c r="A100" t="s">
        <v>211</v>
      </c>
      <c r="B100" t="s">
        <v>88</v>
      </c>
      <c r="C100" t="s">
        <v>89</v>
      </c>
      <c r="D100" t="s">
        <v>169</v>
      </c>
      <c r="E100" t="s">
        <v>119</v>
      </c>
      <c r="F100" t="s">
        <v>93</v>
      </c>
      <c r="G100" s="32" t="s">
        <v>94</v>
      </c>
      <c r="H100" s="32" t="s">
        <v>94</v>
      </c>
      <c r="I100" s="32" t="s">
        <v>94</v>
      </c>
      <c r="J100" s="32" t="s">
        <v>94</v>
      </c>
      <c r="K100" s="32" t="s">
        <v>94</v>
      </c>
      <c r="L100" s="32" t="s">
        <v>94</v>
      </c>
      <c r="M100" s="32" t="s">
        <v>99</v>
      </c>
      <c r="N100" s="32" t="s">
        <v>14</v>
      </c>
      <c r="O100" s="32" t="s">
        <v>99</v>
      </c>
      <c r="P100" s="32" t="s">
        <v>94</v>
      </c>
      <c r="Q100" s="32" t="s">
        <v>94</v>
      </c>
      <c r="R100" s="32" t="s">
        <v>94</v>
      </c>
      <c r="S100" s="32" t="s">
        <v>94</v>
      </c>
      <c r="T100" s="32" t="s">
        <v>94</v>
      </c>
      <c r="U100" s="32" t="s">
        <v>94</v>
      </c>
      <c r="V100" s="32" t="s">
        <v>94</v>
      </c>
      <c r="W100" s="32" t="s">
        <v>94</v>
      </c>
      <c r="X100" s="32" t="s">
        <v>94</v>
      </c>
      <c r="Y100" s="32" t="s">
        <v>94</v>
      </c>
      <c r="Z100" s="32" t="s">
        <v>94</v>
      </c>
      <c r="AA100" s="32" t="s">
        <v>94</v>
      </c>
      <c r="AB100" s="32" t="s">
        <v>94</v>
      </c>
      <c r="AC100" s="32" t="s">
        <v>94</v>
      </c>
      <c r="AD100" s="32" t="s">
        <v>94</v>
      </c>
      <c r="AE100" s="32" t="s">
        <v>94</v>
      </c>
      <c r="AF100" s="32" t="s">
        <v>94</v>
      </c>
      <c r="AG100" s="32" t="s">
        <v>94</v>
      </c>
      <c r="AH100" s="32" t="s">
        <v>94</v>
      </c>
      <c r="AI100" s="32" t="s">
        <v>94</v>
      </c>
      <c r="AJ100" s="32" t="s">
        <v>94</v>
      </c>
      <c r="AK100">
        <v>48</v>
      </c>
      <c r="AL100" s="30" t="s">
        <v>94</v>
      </c>
      <c r="AM100" s="30" t="s">
        <v>94</v>
      </c>
      <c r="AN100" s="4" t="s">
        <v>94</v>
      </c>
    </row>
    <row r="101" spans="1:40">
      <c r="A101" t="s">
        <v>211</v>
      </c>
      <c r="B101" t="s">
        <v>88</v>
      </c>
      <c r="C101" t="s">
        <v>89</v>
      </c>
      <c r="D101" t="s">
        <v>169</v>
      </c>
      <c r="E101" t="s">
        <v>98</v>
      </c>
      <c r="F101" t="s">
        <v>92</v>
      </c>
      <c r="G101" s="32" t="s">
        <v>94</v>
      </c>
      <c r="H101" s="32">
        <v>22</v>
      </c>
      <c r="I101" s="32" t="s">
        <v>94</v>
      </c>
      <c r="J101" s="32">
        <v>18</v>
      </c>
      <c r="K101" s="32">
        <v>43</v>
      </c>
      <c r="L101" s="32">
        <v>290</v>
      </c>
      <c r="M101" s="32">
        <v>14</v>
      </c>
      <c r="N101" s="32">
        <v>11.4</v>
      </c>
      <c r="O101" s="32" t="s">
        <v>94</v>
      </c>
      <c r="P101" s="32" t="s">
        <v>94</v>
      </c>
      <c r="Q101" s="32" t="s">
        <v>94</v>
      </c>
      <c r="R101" s="32" t="s">
        <v>94</v>
      </c>
      <c r="S101" s="32" t="s">
        <v>94</v>
      </c>
      <c r="T101" s="32" t="s">
        <v>94</v>
      </c>
      <c r="U101" s="32" t="s">
        <v>94</v>
      </c>
      <c r="V101" s="32" t="s">
        <v>94</v>
      </c>
      <c r="W101" s="32" t="s">
        <v>94</v>
      </c>
      <c r="X101" s="32" t="s">
        <v>94</v>
      </c>
      <c r="Y101" s="32" t="s">
        <v>94</v>
      </c>
      <c r="Z101" s="32" t="s">
        <v>94</v>
      </c>
      <c r="AA101" s="32" t="s">
        <v>94</v>
      </c>
      <c r="AB101" s="32" t="s">
        <v>94</v>
      </c>
      <c r="AC101" s="32" t="s">
        <v>94</v>
      </c>
      <c r="AD101" s="32" t="s">
        <v>94</v>
      </c>
      <c r="AE101" s="32" t="s">
        <v>94</v>
      </c>
      <c r="AF101" s="32" t="s">
        <v>94</v>
      </c>
      <c r="AG101" s="32" t="s">
        <v>94</v>
      </c>
      <c r="AH101" s="32" t="s">
        <v>94</v>
      </c>
      <c r="AI101" s="32" t="s">
        <v>94</v>
      </c>
      <c r="AJ101" s="32" t="s">
        <v>94</v>
      </c>
      <c r="AK101">
        <v>49</v>
      </c>
      <c r="AL101" s="30">
        <v>0.09</v>
      </c>
      <c r="AM101" s="30">
        <v>98.96</v>
      </c>
      <c r="AN101" s="4">
        <v>398.4</v>
      </c>
    </row>
    <row r="102" spans="1:40">
      <c r="A102" t="s">
        <v>211</v>
      </c>
      <c r="B102" t="s">
        <v>88</v>
      </c>
      <c r="C102" t="s">
        <v>89</v>
      </c>
      <c r="D102" t="s">
        <v>169</v>
      </c>
      <c r="E102" t="s">
        <v>98</v>
      </c>
      <c r="F102" t="s">
        <v>93</v>
      </c>
      <c r="G102" s="32" t="s">
        <v>94</v>
      </c>
      <c r="H102" s="32" t="s">
        <v>99</v>
      </c>
      <c r="I102" s="32" t="s">
        <v>94</v>
      </c>
      <c r="J102" s="32" t="s">
        <v>99</v>
      </c>
      <c r="K102" s="32" t="s">
        <v>99</v>
      </c>
      <c r="L102" s="32" t="s">
        <v>99</v>
      </c>
      <c r="M102" s="32" t="s">
        <v>99</v>
      </c>
      <c r="N102" s="32" t="s">
        <v>14</v>
      </c>
      <c r="O102" s="32" t="s">
        <v>94</v>
      </c>
      <c r="P102" s="32" t="s">
        <v>94</v>
      </c>
      <c r="Q102" s="32" t="s">
        <v>94</v>
      </c>
      <c r="R102" s="32" t="s">
        <v>94</v>
      </c>
      <c r="S102" s="32" t="s">
        <v>94</v>
      </c>
      <c r="T102" s="32" t="s">
        <v>94</v>
      </c>
      <c r="U102" s="32" t="s">
        <v>94</v>
      </c>
      <c r="V102" s="32" t="s">
        <v>94</v>
      </c>
      <c r="W102" s="32" t="s">
        <v>94</v>
      </c>
      <c r="X102" s="32" t="s">
        <v>94</v>
      </c>
      <c r="Y102" s="32" t="s">
        <v>94</v>
      </c>
      <c r="Z102" s="32" t="s">
        <v>94</v>
      </c>
      <c r="AA102" s="32" t="s">
        <v>94</v>
      </c>
      <c r="AB102" s="32" t="s">
        <v>94</v>
      </c>
      <c r="AC102" s="32" t="s">
        <v>94</v>
      </c>
      <c r="AD102" s="32" t="s">
        <v>94</v>
      </c>
      <c r="AE102" s="32" t="s">
        <v>94</v>
      </c>
      <c r="AF102" s="32" t="s">
        <v>94</v>
      </c>
      <c r="AG102" s="32" t="s">
        <v>94</v>
      </c>
      <c r="AH102" s="32" t="s">
        <v>94</v>
      </c>
      <c r="AI102" s="32" t="s">
        <v>94</v>
      </c>
      <c r="AJ102" s="32" t="s">
        <v>94</v>
      </c>
      <c r="AK102">
        <v>49</v>
      </c>
      <c r="AL102" s="30" t="s">
        <v>94</v>
      </c>
      <c r="AM102" s="30" t="s">
        <v>94</v>
      </c>
      <c r="AN102" s="4" t="s">
        <v>94</v>
      </c>
    </row>
    <row r="103" spans="1:40">
      <c r="A103" t="s">
        <v>211</v>
      </c>
      <c r="B103" t="s">
        <v>88</v>
      </c>
      <c r="C103" t="s">
        <v>89</v>
      </c>
      <c r="D103" t="s">
        <v>199</v>
      </c>
      <c r="E103" t="s">
        <v>152</v>
      </c>
      <c r="F103" t="s">
        <v>92</v>
      </c>
      <c r="G103" s="32" t="s">
        <v>94</v>
      </c>
      <c r="H103" s="32" t="s">
        <v>94</v>
      </c>
      <c r="I103" s="32" t="s">
        <v>94</v>
      </c>
      <c r="J103" s="32" t="s">
        <v>94</v>
      </c>
      <c r="K103" s="32" t="s">
        <v>94</v>
      </c>
      <c r="L103" s="32" t="s">
        <v>94</v>
      </c>
      <c r="M103" s="32" t="s">
        <v>94</v>
      </c>
      <c r="N103" s="32" t="s">
        <v>94</v>
      </c>
      <c r="O103" s="32" t="s">
        <v>94</v>
      </c>
      <c r="P103" s="32" t="s">
        <v>94</v>
      </c>
      <c r="Q103" s="32" t="s">
        <v>94</v>
      </c>
      <c r="R103" s="32" t="s">
        <v>94</v>
      </c>
      <c r="S103" s="32" t="s">
        <v>94</v>
      </c>
      <c r="T103" s="32" t="s">
        <v>94</v>
      </c>
      <c r="U103" s="32" t="s">
        <v>94</v>
      </c>
      <c r="V103" s="32" t="s">
        <v>94</v>
      </c>
      <c r="W103" s="32" t="s">
        <v>94</v>
      </c>
      <c r="X103" s="32" t="s">
        <v>94</v>
      </c>
      <c r="Y103" s="32" t="s">
        <v>94</v>
      </c>
      <c r="Z103" s="32" t="s">
        <v>94</v>
      </c>
      <c r="AA103" s="32" t="s">
        <v>94</v>
      </c>
      <c r="AB103" s="32">
        <v>55</v>
      </c>
      <c r="AC103" s="32">
        <v>47.98</v>
      </c>
      <c r="AD103" s="32">
        <v>103.996</v>
      </c>
      <c r="AE103" s="32">
        <v>38.317</v>
      </c>
      <c r="AF103" s="32">
        <v>39.64</v>
      </c>
      <c r="AG103" s="32">
        <v>80.89</v>
      </c>
      <c r="AH103" s="32" t="s">
        <v>94</v>
      </c>
      <c r="AI103" s="32" t="s">
        <v>94</v>
      </c>
      <c r="AJ103" s="32" t="s">
        <v>94</v>
      </c>
      <c r="AK103">
        <v>50</v>
      </c>
      <c r="AL103" s="30">
        <v>0.08</v>
      </c>
      <c r="AM103" s="30">
        <v>99.04</v>
      </c>
      <c r="AN103" s="4">
        <v>365.82299999999998</v>
      </c>
    </row>
    <row r="104" spans="1:40">
      <c r="A104" t="s">
        <v>211</v>
      </c>
      <c r="B104" t="s">
        <v>88</v>
      </c>
      <c r="C104" t="s">
        <v>89</v>
      </c>
      <c r="D104" t="s">
        <v>199</v>
      </c>
      <c r="E104" t="s">
        <v>152</v>
      </c>
      <c r="F104" t="s">
        <v>93</v>
      </c>
      <c r="G104" s="32" t="s">
        <v>94</v>
      </c>
      <c r="H104" s="32" t="s">
        <v>94</v>
      </c>
      <c r="I104" s="32" t="s">
        <v>94</v>
      </c>
      <c r="J104" s="32" t="s">
        <v>94</v>
      </c>
      <c r="K104" s="32" t="s">
        <v>94</v>
      </c>
      <c r="L104" s="32" t="s">
        <v>94</v>
      </c>
      <c r="M104" s="32" t="s">
        <v>94</v>
      </c>
      <c r="N104" s="32" t="s">
        <v>94</v>
      </c>
      <c r="O104" s="32" t="s">
        <v>94</v>
      </c>
      <c r="P104" s="32" t="s">
        <v>94</v>
      </c>
      <c r="Q104" s="32" t="s">
        <v>94</v>
      </c>
      <c r="R104" s="32" t="s">
        <v>94</v>
      </c>
      <c r="S104" s="32" t="s">
        <v>94</v>
      </c>
      <c r="T104" s="32" t="s">
        <v>94</v>
      </c>
      <c r="U104" s="32" t="s">
        <v>94</v>
      </c>
      <c r="V104" s="32" t="s">
        <v>14</v>
      </c>
      <c r="W104" s="32" t="s">
        <v>14</v>
      </c>
      <c r="X104" s="32" t="s">
        <v>14</v>
      </c>
      <c r="Y104" s="32" t="s">
        <v>14</v>
      </c>
      <c r="Z104" s="32" t="s">
        <v>14</v>
      </c>
      <c r="AA104" s="32" t="s">
        <v>94</v>
      </c>
      <c r="AB104" s="32" t="s">
        <v>14</v>
      </c>
      <c r="AC104" s="32" t="s">
        <v>99</v>
      </c>
      <c r="AD104" s="32" t="s">
        <v>99</v>
      </c>
      <c r="AE104" s="32" t="s">
        <v>14</v>
      </c>
      <c r="AF104" s="32" t="s">
        <v>99</v>
      </c>
      <c r="AG104" s="32" t="s">
        <v>14</v>
      </c>
      <c r="AH104" s="32" t="s">
        <v>94</v>
      </c>
      <c r="AI104" s="32" t="s">
        <v>94</v>
      </c>
      <c r="AJ104" s="32" t="s">
        <v>94</v>
      </c>
      <c r="AK104">
        <v>50</v>
      </c>
      <c r="AL104" s="30" t="s">
        <v>94</v>
      </c>
      <c r="AM104" s="30" t="s">
        <v>94</v>
      </c>
      <c r="AN104" s="4" t="s">
        <v>94</v>
      </c>
    </row>
    <row r="105" spans="1:40">
      <c r="A105" t="s">
        <v>211</v>
      </c>
      <c r="B105" t="s">
        <v>88</v>
      </c>
      <c r="C105" t="s">
        <v>89</v>
      </c>
      <c r="D105" t="s">
        <v>131</v>
      </c>
      <c r="E105" t="s">
        <v>120</v>
      </c>
      <c r="F105" t="s">
        <v>92</v>
      </c>
      <c r="G105" s="32" t="s">
        <v>94</v>
      </c>
      <c r="H105" s="32" t="s">
        <v>94</v>
      </c>
      <c r="I105" s="32">
        <v>212</v>
      </c>
      <c r="J105" s="32" t="s">
        <v>94</v>
      </c>
      <c r="K105" s="32" t="s">
        <v>94</v>
      </c>
      <c r="L105" s="32" t="s">
        <v>94</v>
      </c>
      <c r="M105" s="32" t="s">
        <v>94</v>
      </c>
      <c r="N105" s="32" t="s">
        <v>94</v>
      </c>
      <c r="O105" s="32">
        <v>8</v>
      </c>
      <c r="P105" s="32">
        <v>5.633</v>
      </c>
      <c r="Q105" s="32">
        <v>0.27900000000000003</v>
      </c>
      <c r="R105" s="32">
        <v>1.748</v>
      </c>
      <c r="S105" s="32">
        <v>5.72</v>
      </c>
      <c r="T105" s="32">
        <v>0.13900000000000001</v>
      </c>
      <c r="U105" s="32" t="s">
        <v>94</v>
      </c>
      <c r="V105" s="32">
        <v>1.052</v>
      </c>
      <c r="W105" s="32">
        <v>4.1280000000000001</v>
      </c>
      <c r="X105" s="32" t="s">
        <v>94</v>
      </c>
      <c r="Y105" s="32" t="s">
        <v>94</v>
      </c>
      <c r="Z105" s="32" t="s">
        <v>94</v>
      </c>
      <c r="AA105" s="32" t="s">
        <v>94</v>
      </c>
      <c r="AB105" s="32" t="s">
        <v>94</v>
      </c>
      <c r="AC105" s="32">
        <v>27.472999999999999</v>
      </c>
      <c r="AD105" s="32">
        <v>9.5879999999999992</v>
      </c>
      <c r="AE105" s="32">
        <v>19.725000000000001</v>
      </c>
      <c r="AF105" s="32">
        <v>2E-3</v>
      </c>
      <c r="AG105" s="32">
        <v>4.2679999999999998</v>
      </c>
      <c r="AH105" s="32">
        <v>11.098000000000001</v>
      </c>
      <c r="AI105" s="32">
        <v>2.6040000000000001</v>
      </c>
      <c r="AJ105" s="32">
        <v>0.504</v>
      </c>
      <c r="AK105">
        <v>51</v>
      </c>
      <c r="AL105" s="30">
        <v>7.0000000000000007E-2</v>
      </c>
      <c r="AM105" s="30">
        <v>99.11</v>
      </c>
      <c r="AN105" s="4">
        <v>313.95999999999998</v>
      </c>
    </row>
    <row r="106" spans="1:40">
      <c r="A106" t="s">
        <v>211</v>
      </c>
      <c r="B106" t="s">
        <v>88</v>
      </c>
      <c r="C106" t="s">
        <v>89</v>
      </c>
      <c r="D106" t="s">
        <v>131</v>
      </c>
      <c r="E106" t="s">
        <v>120</v>
      </c>
      <c r="F106" t="s">
        <v>93</v>
      </c>
      <c r="G106" s="32" t="s">
        <v>94</v>
      </c>
      <c r="H106" s="32" t="s">
        <v>14</v>
      </c>
      <c r="I106" s="32" t="s">
        <v>14</v>
      </c>
      <c r="J106" s="32" t="s">
        <v>94</v>
      </c>
      <c r="K106" s="32" t="s">
        <v>94</v>
      </c>
      <c r="L106" s="32" t="s">
        <v>94</v>
      </c>
      <c r="M106" s="32" t="s">
        <v>94</v>
      </c>
      <c r="N106" s="32" t="s">
        <v>94</v>
      </c>
      <c r="O106" s="32" t="s">
        <v>34</v>
      </c>
      <c r="P106" s="32" t="s">
        <v>34</v>
      </c>
      <c r="Q106" s="32" t="s">
        <v>17</v>
      </c>
      <c r="R106" s="32" t="s">
        <v>17</v>
      </c>
      <c r="S106" s="32" t="s">
        <v>17</v>
      </c>
      <c r="T106" s="32" t="s">
        <v>99</v>
      </c>
      <c r="U106" s="32" t="s">
        <v>17</v>
      </c>
      <c r="V106" s="32" t="s">
        <v>34</v>
      </c>
      <c r="W106" s="32" t="s">
        <v>34</v>
      </c>
      <c r="X106" s="32" t="s">
        <v>17</v>
      </c>
      <c r="Y106" s="32" t="s">
        <v>17</v>
      </c>
      <c r="Z106" s="32" t="s">
        <v>17</v>
      </c>
      <c r="AA106" s="32" t="s">
        <v>17</v>
      </c>
      <c r="AB106" s="32" t="s">
        <v>94</v>
      </c>
      <c r="AC106" s="32" t="s">
        <v>14</v>
      </c>
      <c r="AD106" s="32" t="s">
        <v>14</v>
      </c>
      <c r="AE106" s="32" t="s">
        <v>34</v>
      </c>
      <c r="AF106" s="32" t="s">
        <v>34</v>
      </c>
      <c r="AG106" s="32" t="s">
        <v>14</v>
      </c>
      <c r="AH106" s="32" t="s">
        <v>14</v>
      </c>
      <c r="AI106" s="32" t="s">
        <v>34</v>
      </c>
      <c r="AJ106" s="32" t="s">
        <v>14</v>
      </c>
      <c r="AK106">
        <v>51</v>
      </c>
      <c r="AL106" s="30" t="s">
        <v>94</v>
      </c>
      <c r="AM106" s="30" t="s">
        <v>94</v>
      </c>
      <c r="AN106" s="4" t="s">
        <v>94</v>
      </c>
    </row>
    <row r="107" spans="1:40">
      <c r="A107" t="s">
        <v>211</v>
      </c>
      <c r="B107" t="s">
        <v>88</v>
      </c>
      <c r="C107" t="s">
        <v>89</v>
      </c>
      <c r="D107" t="s">
        <v>90</v>
      </c>
      <c r="E107" t="s">
        <v>120</v>
      </c>
      <c r="F107" t="s">
        <v>92</v>
      </c>
      <c r="G107" s="32" t="s">
        <v>94</v>
      </c>
      <c r="H107" s="32">
        <v>22</v>
      </c>
      <c r="I107" s="32">
        <v>33.03</v>
      </c>
      <c r="J107" s="32">
        <v>14</v>
      </c>
      <c r="K107" s="32">
        <v>72.09</v>
      </c>
      <c r="L107" s="32">
        <v>7.63</v>
      </c>
      <c r="M107" s="32">
        <v>24.77</v>
      </c>
      <c r="N107" s="32">
        <v>53.31</v>
      </c>
      <c r="O107" s="32">
        <v>30.24</v>
      </c>
      <c r="P107" s="32">
        <v>0.245</v>
      </c>
      <c r="Q107" s="32">
        <v>0.13500000000000001</v>
      </c>
      <c r="R107" s="32">
        <v>0.25700000000000001</v>
      </c>
      <c r="S107" s="32">
        <v>13.972</v>
      </c>
      <c r="T107" s="32">
        <v>5.1999999999999998E-2</v>
      </c>
      <c r="U107" s="32">
        <v>0.20300000000000001</v>
      </c>
      <c r="V107" s="32">
        <v>7.0999999999999994E-2</v>
      </c>
      <c r="W107" s="32" t="s">
        <v>94</v>
      </c>
      <c r="X107" s="32">
        <v>6.5000000000000002E-2</v>
      </c>
      <c r="Y107" s="32">
        <v>8.9999999999999993E-3</v>
      </c>
      <c r="Z107" s="32">
        <v>2.5000000000000001E-2</v>
      </c>
      <c r="AA107" s="32">
        <v>0.45700000000000002</v>
      </c>
      <c r="AB107" s="32">
        <v>8.1000000000000003E-2</v>
      </c>
      <c r="AC107" s="32">
        <v>16.79</v>
      </c>
      <c r="AD107" s="32">
        <v>0.04</v>
      </c>
      <c r="AE107" s="32">
        <v>0.27400000000000002</v>
      </c>
      <c r="AF107" s="32">
        <v>11.042999999999999</v>
      </c>
      <c r="AG107" s="32">
        <v>0.88300000000000001</v>
      </c>
      <c r="AH107" s="32">
        <v>3.0000000000000001E-3</v>
      </c>
      <c r="AI107" s="32">
        <v>2E-3</v>
      </c>
      <c r="AJ107" s="32">
        <v>3.0000000000000001E-3</v>
      </c>
      <c r="AK107">
        <v>52</v>
      </c>
      <c r="AL107" s="30">
        <v>7.0000000000000007E-2</v>
      </c>
      <c r="AM107" s="30">
        <v>99.18</v>
      </c>
      <c r="AN107" s="4">
        <v>301.67899999999997</v>
      </c>
    </row>
    <row r="108" spans="1:40">
      <c r="A108" t="s">
        <v>211</v>
      </c>
      <c r="B108" t="s">
        <v>88</v>
      </c>
      <c r="C108" t="s">
        <v>89</v>
      </c>
      <c r="D108" t="s">
        <v>90</v>
      </c>
      <c r="E108" t="s">
        <v>120</v>
      </c>
      <c r="F108" t="s">
        <v>93</v>
      </c>
      <c r="G108" s="32" t="s">
        <v>94</v>
      </c>
      <c r="H108" s="32" t="s">
        <v>99</v>
      </c>
      <c r="I108" s="32" t="s">
        <v>99</v>
      </c>
      <c r="J108" s="32" t="s">
        <v>99</v>
      </c>
      <c r="K108" s="32" t="s">
        <v>99</v>
      </c>
      <c r="L108" s="32" t="s">
        <v>99</v>
      </c>
      <c r="M108" s="32" t="s">
        <v>99</v>
      </c>
      <c r="N108" s="32" t="s">
        <v>99</v>
      </c>
      <c r="O108" s="32" t="s">
        <v>99</v>
      </c>
      <c r="P108" s="32" t="s">
        <v>99</v>
      </c>
      <c r="Q108" s="32" t="s">
        <v>99</v>
      </c>
      <c r="R108" s="32" t="s">
        <v>99</v>
      </c>
      <c r="S108" s="32" t="s">
        <v>99</v>
      </c>
      <c r="T108" s="32" t="s">
        <v>99</v>
      </c>
      <c r="U108" s="32" t="s">
        <v>99</v>
      </c>
      <c r="V108" s="32" t="s">
        <v>99</v>
      </c>
      <c r="W108" s="32" t="s">
        <v>94</v>
      </c>
      <c r="X108" s="32" t="s">
        <v>99</v>
      </c>
      <c r="Y108" s="32" t="s">
        <v>99</v>
      </c>
      <c r="Z108" s="32" t="s">
        <v>99</v>
      </c>
      <c r="AA108" s="32" t="s">
        <v>99</v>
      </c>
      <c r="AB108" s="32" t="s">
        <v>99</v>
      </c>
      <c r="AC108" s="32" t="s">
        <v>99</v>
      </c>
      <c r="AD108" s="32" t="s">
        <v>99</v>
      </c>
      <c r="AE108" s="32" t="s">
        <v>99</v>
      </c>
      <c r="AF108" s="32" t="s">
        <v>99</v>
      </c>
      <c r="AG108" s="32" t="s">
        <v>99</v>
      </c>
      <c r="AH108" s="32" t="s">
        <v>99</v>
      </c>
      <c r="AI108" s="32" t="s">
        <v>99</v>
      </c>
      <c r="AJ108" s="32" t="s">
        <v>99</v>
      </c>
      <c r="AK108">
        <v>52</v>
      </c>
      <c r="AL108" s="30" t="s">
        <v>94</v>
      </c>
      <c r="AM108" s="30" t="s">
        <v>94</v>
      </c>
      <c r="AN108" s="4" t="s">
        <v>94</v>
      </c>
    </row>
    <row r="109" spans="1:40">
      <c r="A109" t="s">
        <v>211</v>
      </c>
      <c r="B109" t="s">
        <v>88</v>
      </c>
      <c r="C109" t="s">
        <v>89</v>
      </c>
      <c r="D109" t="s">
        <v>169</v>
      </c>
      <c r="E109" t="s">
        <v>117</v>
      </c>
      <c r="F109" t="s">
        <v>92</v>
      </c>
      <c r="G109" s="32" t="s">
        <v>94</v>
      </c>
      <c r="H109" s="32">
        <v>160</v>
      </c>
      <c r="I109" s="32" t="s">
        <v>94</v>
      </c>
      <c r="J109" s="32" t="s">
        <v>94</v>
      </c>
      <c r="K109" s="32">
        <v>116</v>
      </c>
      <c r="L109" s="32">
        <v>11</v>
      </c>
      <c r="M109" s="32">
        <v>12</v>
      </c>
      <c r="N109" s="32" t="s">
        <v>94</v>
      </c>
      <c r="O109" s="32" t="s">
        <v>94</v>
      </c>
      <c r="P109" s="32" t="s">
        <v>94</v>
      </c>
      <c r="Q109" s="32" t="s">
        <v>94</v>
      </c>
      <c r="R109" s="32" t="s">
        <v>94</v>
      </c>
      <c r="S109" s="32" t="s">
        <v>94</v>
      </c>
      <c r="T109" s="32" t="s">
        <v>94</v>
      </c>
      <c r="U109" s="32" t="s">
        <v>94</v>
      </c>
      <c r="V109" s="32" t="s">
        <v>94</v>
      </c>
      <c r="W109" s="32" t="s">
        <v>94</v>
      </c>
      <c r="X109" s="32" t="s">
        <v>94</v>
      </c>
      <c r="Y109" s="32" t="s">
        <v>94</v>
      </c>
      <c r="Z109" s="32" t="s">
        <v>94</v>
      </c>
      <c r="AA109" s="32" t="s">
        <v>94</v>
      </c>
      <c r="AB109" s="32" t="s">
        <v>94</v>
      </c>
      <c r="AC109" s="32" t="s">
        <v>94</v>
      </c>
      <c r="AD109" s="32" t="s">
        <v>94</v>
      </c>
      <c r="AE109" s="32" t="s">
        <v>94</v>
      </c>
      <c r="AF109" s="32" t="s">
        <v>94</v>
      </c>
      <c r="AG109" s="32" t="s">
        <v>94</v>
      </c>
      <c r="AH109" s="32" t="s">
        <v>94</v>
      </c>
      <c r="AI109" s="32" t="s">
        <v>94</v>
      </c>
      <c r="AJ109" s="32" t="s">
        <v>94</v>
      </c>
      <c r="AK109">
        <v>53</v>
      </c>
      <c r="AL109" s="30">
        <v>7.0000000000000007E-2</v>
      </c>
      <c r="AM109" s="30">
        <v>99.25</v>
      </c>
      <c r="AN109" s="4">
        <v>299</v>
      </c>
    </row>
    <row r="110" spans="1:40">
      <c r="A110" t="s">
        <v>211</v>
      </c>
      <c r="B110" t="s">
        <v>88</v>
      </c>
      <c r="C110" t="s">
        <v>89</v>
      </c>
      <c r="D110" t="s">
        <v>169</v>
      </c>
      <c r="E110" t="s">
        <v>117</v>
      </c>
      <c r="F110" t="s">
        <v>93</v>
      </c>
      <c r="G110" s="32" t="s">
        <v>94</v>
      </c>
      <c r="H110" s="32" t="s">
        <v>99</v>
      </c>
      <c r="I110" s="32" t="s">
        <v>94</v>
      </c>
      <c r="J110" s="32" t="s">
        <v>94</v>
      </c>
      <c r="K110" s="32" t="s">
        <v>99</v>
      </c>
      <c r="L110" s="32" t="s">
        <v>99</v>
      </c>
      <c r="M110" s="32" t="s">
        <v>99</v>
      </c>
      <c r="N110" s="32" t="s">
        <v>94</v>
      </c>
      <c r="O110" s="32" t="s">
        <v>94</v>
      </c>
      <c r="P110" s="32" t="s">
        <v>94</v>
      </c>
      <c r="Q110" s="32" t="s">
        <v>94</v>
      </c>
      <c r="R110" s="32" t="s">
        <v>94</v>
      </c>
      <c r="S110" s="32" t="s">
        <v>94</v>
      </c>
      <c r="T110" s="32" t="s">
        <v>94</v>
      </c>
      <c r="U110" s="32" t="s">
        <v>94</v>
      </c>
      <c r="V110" s="32" t="s">
        <v>94</v>
      </c>
      <c r="W110" s="32" t="s">
        <v>94</v>
      </c>
      <c r="X110" s="32" t="s">
        <v>94</v>
      </c>
      <c r="Y110" s="32" t="s">
        <v>94</v>
      </c>
      <c r="Z110" s="32" t="s">
        <v>94</v>
      </c>
      <c r="AA110" s="32" t="s">
        <v>94</v>
      </c>
      <c r="AB110" s="32" t="s">
        <v>94</v>
      </c>
      <c r="AC110" s="32" t="s">
        <v>94</v>
      </c>
      <c r="AD110" s="32" t="s">
        <v>94</v>
      </c>
      <c r="AE110" s="32" t="s">
        <v>94</v>
      </c>
      <c r="AF110" s="32" t="s">
        <v>94</v>
      </c>
      <c r="AG110" s="32" t="s">
        <v>94</v>
      </c>
      <c r="AH110" s="32" t="s">
        <v>94</v>
      </c>
      <c r="AI110" s="32" t="s">
        <v>94</v>
      </c>
      <c r="AJ110" s="32" t="s">
        <v>94</v>
      </c>
      <c r="AK110">
        <v>53</v>
      </c>
      <c r="AL110" s="30" t="s">
        <v>94</v>
      </c>
      <c r="AM110" s="30" t="s">
        <v>94</v>
      </c>
      <c r="AN110" s="4" t="s">
        <v>94</v>
      </c>
    </row>
    <row r="111" spans="1:40">
      <c r="A111" t="s">
        <v>211</v>
      </c>
      <c r="B111" t="s">
        <v>88</v>
      </c>
      <c r="C111" t="s">
        <v>89</v>
      </c>
      <c r="D111" t="s">
        <v>133</v>
      </c>
      <c r="E111" t="s">
        <v>96</v>
      </c>
      <c r="F111" t="s">
        <v>92</v>
      </c>
      <c r="G111" s="32" t="s">
        <v>94</v>
      </c>
      <c r="H111" s="32" t="s">
        <v>94</v>
      </c>
      <c r="I111" s="32" t="s">
        <v>94</v>
      </c>
      <c r="J111" s="32" t="s">
        <v>94</v>
      </c>
      <c r="K111" s="32" t="s">
        <v>94</v>
      </c>
      <c r="L111" s="32" t="s">
        <v>94</v>
      </c>
      <c r="M111" s="32" t="s">
        <v>94</v>
      </c>
      <c r="N111" s="32" t="s">
        <v>94</v>
      </c>
      <c r="O111" s="32" t="s">
        <v>94</v>
      </c>
      <c r="P111" s="32" t="s">
        <v>94</v>
      </c>
      <c r="Q111" s="32" t="s">
        <v>94</v>
      </c>
      <c r="R111" s="32" t="s">
        <v>94</v>
      </c>
      <c r="S111" s="32" t="s">
        <v>94</v>
      </c>
      <c r="T111" s="32" t="s">
        <v>94</v>
      </c>
      <c r="U111" s="32" t="s">
        <v>94</v>
      </c>
      <c r="V111" s="32" t="s">
        <v>94</v>
      </c>
      <c r="W111" s="32">
        <v>2.8439999999999999</v>
      </c>
      <c r="X111" s="32">
        <v>162.36799999999999</v>
      </c>
      <c r="Y111" s="32">
        <v>62.804000000000002</v>
      </c>
      <c r="Z111" s="32">
        <v>12.092000000000001</v>
      </c>
      <c r="AA111" s="32" t="s">
        <v>94</v>
      </c>
      <c r="AB111" s="32" t="s">
        <v>94</v>
      </c>
      <c r="AC111" s="32" t="s">
        <v>94</v>
      </c>
      <c r="AD111" s="32" t="s">
        <v>94</v>
      </c>
      <c r="AE111" s="32" t="s">
        <v>94</v>
      </c>
      <c r="AF111" s="32" t="s">
        <v>94</v>
      </c>
      <c r="AG111" s="32" t="s">
        <v>94</v>
      </c>
      <c r="AH111" s="32" t="s">
        <v>94</v>
      </c>
      <c r="AI111" s="32" t="s">
        <v>94</v>
      </c>
      <c r="AJ111" s="32" t="s">
        <v>94</v>
      </c>
      <c r="AK111">
        <v>54</v>
      </c>
      <c r="AL111" s="30">
        <v>0.05</v>
      </c>
      <c r="AM111" s="30">
        <v>99.3</v>
      </c>
      <c r="AN111" s="4">
        <v>240.108</v>
      </c>
    </row>
    <row r="112" spans="1:40">
      <c r="A112" t="s">
        <v>211</v>
      </c>
      <c r="B112" t="s">
        <v>88</v>
      </c>
      <c r="C112" t="s">
        <v>89</v>
      </c>
      <c r="D112" t="s">
        <v>133</v>
      </c>
      <c r="E112" t="s">
        <v>96</v>
      </c>
      <c r="F112" t="s">
        <v>93</v>
      </c>
      <c r="G112" s="32" t="s">
        <v>94</v>
      </c>
      <c r="H112" s="32" t="s">
        <v>94</v>
      </c>
      <c r="I112" s="32" t="s">
        <v>94</v>
      </c>
      <c r="J112" s="32" t="s">
        <v>94</v>
      </c>
      <c r="K112" s="32" t="s">
        <v>94</v>
      </c>
      <c r="L112" s="32" t="s">
        <v>94</v>
      </c>
      <c r="M112" s="32" t="s">
        <v>94</v>
      </c>
      <c r="N112" s="32" t="s">
        <v>94</v>
      </c>
      <c r="O112" s="32" t="s">
        <v>94</v>
      </c>
      <c r="P112" s="32" t="s">
        <v>94</v>
      </c>
      <c r="Q112" s="32" t="s">
        <v>94</v>
      </c>
      <c r="R112" s="32" t="s">
        <v>94</v>
      </c>
      <c r="S112" s="32" t="s">
        <v>94</v>
      </c>
      <c r="T112" s="32" t="s">
        <v>94</v>
      </c>
      <c r="U112" s="32" t="s">
        <v>94</v>
      </c>
      <c r="V112" s="32" t="s">
        <v>94</v>
      </c>
      <c r="W112" s="32" t="s">
        <v>99</v>
      </c>
      <c r="X112" s="32" t="s">
        <v>14</v>
      </c>
      <c r="Y112" s="32" t="s">
        <v>14</v>
      </c>
      <c r="Z112" s="32" t="s">
        <v>99</v>
      </c>
      <c r="AA112" s="32" t="s">
        <v>94</v>
      </c>
      <c r="AB112" s="32" t="s">
        <v>94</v>
      </c>
      <c r="AC112" s="32" t="s">
        <v>94</v>
      </c>
      <c r="AD112" s="32" t="s">
        <v>94</v>
      </c>
      <c r="AE112" s="32" t="s">
        <v>94</v>
      </c>
      <c r="AF112" s="32" t="s">
        <v>94</v>
      </c>
      <c r="AG112" s="32" t="s">
        <v>94</v>
      </c>
      <c r="AH112" s="32" t="s">
        <v>94</v>
      </c>
      <c r="AI112" s="32" t="s">
        <v>94</v>
      </c>
      <c r="AJ112" s="32" t="s">
        <v>94</v>
      </c>
      <c r="AK112">
        <v>54</v>
      </c>
      <c r="AL112" s="30" t="s">
        <v>94</v>
      </c>
      <c r="AM112" s="30" t="s">
        <v>94</v>
      </c>
      <c r="AN112" s="4" t="s">
        <v>94</v>
      </c>
    </row>
    <row r="113" spans="1:40">
      <c r="A113" t="s">
        <v>211</v>
      </c>
      <c r="B113" t="s">
        <v>88</v>
      </c>
      <c r="C113" t="s">
        <v>89</v>
      </c>
      <c r="D113" t="s">
        <v>130</v>
      </c>
      <c r="E113" t="s">
        <v>96</v>
      </c>
      <c r="F113" t="s">
        <v>92</v>
      </c>
      <c r="G113" s="32">
        <v>96</v>
      </c>
      <c r="H113" s="32">
        <v>49</v>
      </c>
      <c r="I113" s="32" t="s">
        <v>94</v>
      </c>
      <c r="J113" s="32">
        <v>88</v>
      </c>
      <c r="K113" s="32" t="s">
        <v>94</v>
      </c>
      <c r="L113" s="32" t="s">
        <v>94</v>
      </c>
      <c r="M113" s="32" t="s">
        <v>94</v>
      </c>
      <c r="N113" s="32" t="s">
        <v>94</v>
      </c>
      <c r="O113" s="32" t="s">
        <v>94</v>
      </c>
      <c r="P113" s="32" t="s">
        <v>94</v>
      </c>
      <c r="Q113" s="32" t="s">
        <v>94</v>
      </c>
      <c r="R113" s="32" t="s">
        <v>94</v>
      </c>
      <c r="S113" s="32" t="s">
        <v>94</v>
      </c>
      <c r="T113" s="32" t="s">
        <v>94</v>
      </c>
      <c r="U113" s="32" t="s">
        <v>94</v>
      </c>
      <c r="V113" s="32" t="s">
        <v>94</v>
      </c>
      <c r="W113" s="32" t="s">
        <v>94</v>
      </c>
      <c r="X113" s="32" t="s">
        <v>94</v>
      </c>
      <c r="Y113" s="32" t="s">
        <v>94</v>
      </c>
      <c r="Z113" s="32" t="s">
        <v>94</v>
      </c>
      <c r="AA113" s="32" t="s">
        <v>94</v>
      </c>
      <c r="AB113" s="32" t="s">
        <v>94</v>
      </c>
      <c r="AC113" s="32" t="s">
        <v>94</v>
      </c>
      <c r="AD113" s="32" t="s">
        <v>94</v>
      </c>
      <c r="AE113" s="32" t="s">
        <v>94</v>
      </c>
      <c r="AF113" s="32" t="s">
        <v>94</v>
      </c>
      <c r="AG113" s="32" t="s">
        <v>94</v>
      </c>
      <c r="AH113" s="32" t="s">
        <v>94</v>
      </c>
      <c r="AI113" s="32" t="s">
        <v>94</v>
      </c>
      <c r="AJ113" s="32" t="s">
        <v>94</v>
      </c>
      <c r="AK113">
        <v>55</v>
      </c>
      <c r="AL113" s="30">
        <v>0.05</v>
      </c>
      <c r="AM113" s="30">
        <v>99.35</v>
      </c>
      <c r="AN113" s="4">
        <v>233</v>
      </c>
    </row>
    <row r="114" spans="1:40">
      <c r="A114" t="s">
        <v>211</v>
      </c>
      <c r="B114" t="s">
        <v>88</v>
      </c>
      <c r="C114" t="s">
        <v>89</v>
      </c>
      <c r="D114" t="s">
        <v>130</v>
      </c>
      <c r="E114" t="s">
        <v>96</v>
      </c>
      <c r="F114" t="s">
        <v>93</v>
      </c>
      <c r="G114" s="32" t="s">
        <v>99</v>
      </c>
      <c r="H114" s="32" t="s">
        <v>99</v>
      </c>
      <c r="I114" s="32" t="s">
        <v>94</v>
      </c>
      <c r="J114" s="32" t="s">
        <v>17</v>
      </c>
      <c r="K114" s="32" t="s">
        <v>94</v>
      </c>
      <c r="L114" s="32" t="s">
        <v>94</v>
      </c>
      <c r="M114" s="32" t="s">
        <v>94</v>
      </c>
      <c r="N114" s="32" t="s">
        <v>94</v>
      </c>
      <c r="O114" s="32" t="s">
        <v>94</v>
      </c>
      <c r="P114" s="32" t="s">
        <v>94</v>
      </c>
      <c r="Q114" s="32" t="s">
        <v>94</v>
      </c>
      <c r="R114" s="32" t="s">
        <v>94</v>
      </c>
      <c r="S114" s="32" t="s">
        <v>94</v>
      </c>
      <c r="T114" s="32" t="s">
        <v>94</v>
      </c>
      <c r="U114" s="32" t="s">
        <v>94</v>
      </c>
      <c r="V114" s="32" t="s">
        <v>94</v>
      </c>
      <c r="W114" s="32" t="s">
        <v>94</v>
      </c>
      <c r="X114" s="32" t="s">
        <v>94</v>
      </c>
      <c r="Y114" s="32" t="s">
        <v>94</v>
      </c>
      <c r="Z114" s="32" t="s">
        <v>94</v>
      </c>
      <c r="AA114" s="32" t="s">
        <v>94</v>
      </c>
      <c r="AB114" s="32" t="s">
        <v>94</v>
      </c>
      <c r="AC114" s="32" t="s">
        <v>94</v>
      </c>
      <c r="AD114" s="32" t="s">
        <v>94</v>
      </c>
      <c r="AE114" s="32" t="s">
        <v>94</v>
      </c>
      <c r="AF114" s="32" t="s">
        <v>94</v>
      </c>
      <c r="AG114" s="32" t="s">
        <v>94</v>
      </c>
      <c r="AH114" s="32" t="s">
        <v>94</v>
      </c>
      <c r="AI114" s="32" t="s">
        <v>94</v>
      </c>
      <c r="AJ114" s="32" t="s">
        <v>94</v>
      </c>
      <c r="AK114">
        <v>55</v>
      </c>
      <c r="AL114" s="30" t="s">
        <v>94</v>
      </c>
      <c r="AM114" s="30" t="s">
        <v>94</v>
      </c>
      <c r="AN114" s="4" t="s">
        <v>94</v>
      </c>
    </row>
    <row r="115" spans="1:40">
      <c r="A115" t="s">
        <v>211</v>
      </c>
      <c r="B115" t="s">
        <v>88</v>
      </c>
      <c r="C115" t="s">
        <v>89</v>
      </c>
      <c r="D115" t="s">
        <v>111</v>
      </c>
      <c r="E115" t="s">
        <v>119</v>
      </c>
      <c r="F115" t="s">
        <v>92</v>
      </c>
      <c r="G115" s="32" t="s">
        <v>94</v>
      </c>
      <c r="H115" s="32" t="s">
        <v>94</v>
      </c>
      <c r="I115" s="32" t="s">
        <v>94</v>
      </c>
      <c r="J115" s="32" t="s">
        <v>94</v>
      </c>
      <c r="K115" s="32" t="s">
        <v>94</v>
      </c>
      <c r="L115" s="32" t="s">
        <v>94</v>
      </c>
      <c r="M115" s="32" t="s">
        <v>94</v>
      </c>
      <c r="N115" s="32" t="s">
        <v>94</v>
      </c>
      <c r="O115" s="32" t="s">
        <v>94</v>
      </c>
      <c r="P115" s="32" t="s">
        <v>94</v>
      </c>
      <c r="Q115" s="32" t="s">
        <v>94</v>
      </c>
      <c r="R115" s="32" t="s">
        <v>94</v>
      </c>
      <c r="S115" s="32" t="s">
        <v>94</v>
      </c>
      <c r="T115" s="32" t="s">
        <v>94</v>
      </c>
      <c r="U115" s="32" t="s">
        <v>94</v>
      </c>
      <c r="V115" s="32">
        <v>38.134999999999998</v>
      </c>
      <c r="W115" s="32">
        <v>38.134999999999998</v>
      </c>
      <c r="X115" s="32">
        <v>76.27</v>
      </c>
      <c r="Y115" s="32">
        <v>57.203000000000003</v>
      </c>
      <c r="Z115" s="32" t="s">
        <v>94</v>
      </c>
      <c r="AA115" s="32" t="s">
        <v>94</v>
      </c>
      <c r="AB115" s="32" t="s">
        <v>94</v>
      </c>
      <c r="AC115" s="32" t="s">
        <v>94</v>
      </c>
      <c r="AD115" s="32" t="s">
        <v>94</v>
      </c>
      <c r="AE115" s="32" t="s">
        <v>94</v>
      </c>
      <c r="AF115" s="32" t="s">
        <v>94</v>
      </c>
      <c r="AG115" s="32" t="s">
        <v>94</v>
      </c>
      <c r="AH115" s="32" t="s">
        <v>94</v>
      </c>
      <c r="AI115" s="32" t="s">
        <v>94</v>
      </c>
      <c r="AJ115" s="32" t="s">
        <v>94</v>
      </c>
      <c r="AK115">
        <v>56</v>
      </c>
      <c r="AL115" s="30">
        <v>0.05</v>
      </c>
      <c r="AM115" s="30">
        <v>99.4</v>
      </c>
      <c r="AN115" s="4">
        <v>209.74299999999999</v>
      </c>
    </row>
    <row r="116" spans="1:40">
      <c r="A116" t="s">
        <v>211</v>
      </c>
      <c r="B116" t="s">
        <v>88</v>
      </c>
      <c r="C116" t="s">
        <v>89</v>
      </c>
      <c r="D116" t="s">
        <v>111</v>
      </c>
      <c r="E116" t="s">
        <v>119</v>
      </c>
      <c r="F116" t="s">
        <v>93</v>
      </c>
      <c r="G116" s="32" t="s">
        <v>94</v>
      </c>
      <c r="H116" s="32" t="s">
        <v>94</v>
      </c>
      <c r="I116" s="32" t="s">
        <v>94</v>
      </c>
      <c r="J116" s="32" t="s">
        <v>94</v>
      </c>
      <c r="K116" s="32" t="s">
        <v>94</v>
      </c>
      <c r="L116" s="32" t="s">
        <v>94</v>
      </c>
      <c r="M116" s="32" t="s">
        <v>94</v>
      </c>
      <c r="N116" s="32" t="s">
        <v>94</v>
      </c>
      <c r="O116" s="32" t="s">
        <v>94</v>
      </c>
      <c r="P116" s="32" t="s">
        <v>94</v>
      </c>
      <c r="Q116" s="32" t="s">
        <v>94</v>
      </c>
      <c r="R116" s="32" t="s">
        <v>94</v>
      </c>
      <c r="S116" s="32" t="s">
        <v>94</v>
      </c>
      <c r="T116" s="32" t="s">
        <v>94</v>
      </c>
      <c r="U116" s="32" t="s">
        <v>94</v>
      </c>
      <c r="V116" s="32" t="s">
        <v>99</v>
      </c>
      <c r="W116" s="32" t="s">
        <v>99</v>
      </c>
      <c r="X116" s="32" t="s">
        <v>99</v>
      </c>
      <c r="Y116" s="32" t="s">
        <v>99</v>
      </c>
      <c r="Z116" s="32" t="s">
        <v>94</v>
      </c>
      <c r="AA116" s="32" t="s">
        <v>94</v>
      </c>
      <c r="AB116" s="32" t="s">
        <v>94</v>
      </c>
      <c r="AC116" s="32" t="s">
        <v>94</v>
      </c>
      <c r="AD116" s="32" t="s">
        <v>94</v>
      </c>
      <c r="AE116" s="32" t="s">
        <v>94</v>
      </c>
      <c r="AF116" s="32" t="s">
        <v>94</v>
      </c>
      <c r="AG116" s="32" t="s">
        <v>94</v>
      </c>
      <c r="AH116" s="32" t="s">
        <v>94</v>
      </c>
      <c r="AI116" s="32" t="s">
        <v>94</v>
      </c>
      <c r="AJ116" s="32" t="s">
        <v>94</v>
      </c>
      <c r="AK116">
        <v>56</v>
      </c>
      <c r="AL116" s="30" t="s">
        <v>94</v>
      </c>
      <c r="AM116" s="30" t="s">
        <v>94</v>
      </c>
      <c r="AN116" s="4" t="s">
        <v>94</v>
      </c>
    </row>
    <row r="117" spans="1:40">
      <c r="A117" t="s">
        <v>211</v>
      </c>
      <c r="B117" t="s">
        <v>88</v>
      </c>
      <c r="C117" t="s">
        <v>89</v>
      </c>
      <c r="D117" t="s">
        <v>160</v>
      </c>
      <c r="E117" t="s">
        <v>119</v>
      </c>
      <c r="F117" t="s">
        <v>92</v>
      </c>
      <c r="G117" s="32">
        <v>43.2</v>
      </c>
      <c r="H117" s="32">
        <v>40</v>
      </c>
      <c r="I117" s="32">
        <v>50</v>
      </c>
      <c r="J117" s="32">
        <v>38.700000000000003</v>
      </c>
      <c r="K117" s="32">
        <v>37</v>
      </c>
      <c r="L117" s="32" t="s">
        <v>94</v>
      </c>
      <c r="M117" s="32" t="s">
        <v>94</v>
      </c>
      <c r="N117" s="32" t="s">
        <v>94</v>
      </c>
      <c r="O117" s="32" t="s">
        <v>94</v>
      </c>
      <c r="P117" s="32" t="s">
        <v>94</v>
      </c>
      <c r="Q117" s="32" t="s">
        <v>94</v>
      </c>
      <c r="R117" s="32" t="s">
        <v>94</v>
      </c>
      <c r="S117" s="32" t="s">
        <v>94</v>
      </c>
      <c r="T117" s="32" t="s">
        <v>94</v>
      </c>
      <c r="U117" s="32" t="s">
        <v>94</v>
      </c>
      <c r="V117" s="32" t="s">
        <v>94</v>
      </c>
      <c r="W117" s="32" t="s">
        <v>94</v>
      </c>
      <c r="X117" s="32" t="s">
        <v>94</v>
      </c>
      <c r="Y117" s="32" t="s">
        <v>94</v>
      </c>
      <c r="Z117" s="32" t="s">
        <v>94</v>
      </c>
      <c r="AA117" s="32" t="s">
        <v>94</v>
      </c>
      <c r="AB117" s="32" t="s">
        <v>94</v>
      </c>
      <c r="AC117" s="32" t="s">
        <v>94</v>
      </c>
      <c r="AD117" s="32" t="s">
        <v>94</v>
      </c>
      <c r="AE117" s="32" t="s">
        <v>94</v>
      </c>
      <c r="AF117" s="32" t="s">
        <v>94</v>
      </c>
      <c r="AG117" s="32" t="s">
        <v>94</v>
      </c>
      <c r="AH117" s="32" t="s">
        <v>94</v>
      </c>
      <c r="AI117" s="32" t="s">
        <v>94</v>
      </c>
      <c r="AJ117" s="32" t="s">
        <v>94</v>
      </c>
      <c r="AK117">
        <v>57</v>
      </c>
      <c r="AL117" s="30">
        <v>0.05</v>
      </c>
      <c r="AM117" s="30">
        <v>99.45</v>
      </c>
      <c r="AN117" s="4">
        <v>208.9</v>
      </c>
    </row>
    <row r="118" spans="1:40">
      <c r="A118" t="s">
        <v>211</v>
      </c>
      <c r="B118" t="s">
        <v>88</v>
      </c>
      <c r="C118" t="s">
        <v>89</v>
      </c>
      <c r="D118" t="s">
        <v>160</v>
      </c>
      <c r="E118" t="s">
        <v>119</v>
      </c>
      <c r="F118" t="s">
        <v>93</v>
      </c>
      <c r="G118" s="32" t="s">
        <v>99</v>
      </c>
      <c r="H118" s="32" t="s">
        <v>99</v>
      </c>
      <c r="I118" s="32" t="s">
        <v>99</v>
      </c>
      <c r="J118" s="32" t="s">
        <v>99</v>
      </c>
      <c r="K118" s="32" t="s">
        <v>99</v>
      </c>
      <c r="L118" s="32" t="s">
        <v>94</v>
      </c>
      <c r="M118" s="32" t="s">
        <v>94</v>
      </c>
      <c r="N118" s="32" t="s">
        <v>94</v>
      </c>
      <c r="O118" s="32" t="s">
        <v>94</v>
      </c>
      <c r="P118" s="32" t="s">
        <v>94</v>
      </c>
      <c r="Q118" s="32" t="s">
        <v>94</v>
      </c>
      <c r="R118" s="32" t="s">
        <v>94</v>
      </c>
      <c r="S118" s="32" t="s">
        <v>94</v>
      </c>
      <c r="T118" s="32" t="s">
        <v>94</v>
      </c>
      <c r="U118" s="32" t="s">
        <v>94</v>
      </c>
      <c r="V118" s="32" t="s">
        <v>94</v>
      </c>
      <c r="W118" s="32" t="s">
        <v>94</v>
      </c>
      <c r="X118" s="32" t="s">
        <v>94</v>
      </c>
      <c r="Y118" s="32" t="s">
        <v>94</v>
      </c>
      <c r="Z118" s="32" t="s">
        <v>94</v>
      </c>
      <c r="AA118" s="32" t="s">
        <v>94</v>
      </c>
      <c r="AB118" s="32" t="s">
        <v>94</v>
      </c>
      <c r="AC118" s="32" t="s">
        <v>94</v>
      </c>
      <c r="AD118" s="32" t="s">
        <v>94</v>
      </c>
      <c r="AE118" s="32" t="s">
        <v>94</v>
      </c>
      <c r="AF118" s="32" t="s">
        <v>94</v>
      </c>
      <c r="AG118" s="32" t="s">
        <v>94</v>
      </c>
      <c r="AH118" s="32" t="s">
        <v>94</v>
      </c>
      <c r="AI118" s="32" t="s">
        <v>94</v>
      </c>
      <c r="AJ118" s="32" t="s">
        <v>94</v>
      </c>
      <c r="AK118">
        <v>57</v>
      </c>
      <c r="AL118" s="30" t="s">
        <v>94</v>
      </c>
      <c r="AM118" s="30" t="s">
        <v>94</v>
      </c>
      <c r="AN118" s="4" t="s">
        <v>94</v>
      </c>
    </row>
    <row r="119" spans="1:40">
      <c r="A119" t="s">
        <v>211</v>
      </c>
      <c r="B119" t="s">
        <v>88</v>
      </c>
      <c r="C119" t="s">
        <v>89</v>
      </c>
      <c r="D119" t="s">
        <v>135</v>
      </c>
      <c r="E119" t="s">
        <v>120</v>
      </c>
      <c r="F119" t="s">
        <v>92</v>
      </c>
      <c r="G119" s="32" t="s">
        <v>94</v>
      </c>
      <c r="H119" s="32" t="s">
        <v>94</v>
      </c>
      <c r="I119" s="32" t="s">
        <v>94</v>
      </c>
      <c r="J119" s="32">
        <v>11</v>
      </c>
      <c r="K119" s="32">
        <v>1</v>
      </c>
      <c r="L119" s="32">
        <v>1.6</v>
      </c>
      <c r="M119" s="32">
        <v>17.100000000000001</v>
      </c>
      <c r="N119" s="32">
        <v>7.5</v>
      </c>
      <c r="O119" s="32" t="s">
        <v>94</v>
      </c>
      <c r="P119" s="32" t="s">
        <v>94</v>
      </c>
      <c r="Q119" s="32">
        <v>32.927</v>
      </c>
      <c r="R119" s="32">
        <v>16.023</v>
      </c>
      <c r="S119" s="32" t="s">
        <v>94</v>
      </c>
      <c r="T119" s="32">
        <v>4.7190000000000003</v>
      </c>
      <c r="U119" s="32">
        <v>35.090000000000003</v>
      </c>
      <c r="V119" s="32">
        <v>28.872</v>
      </c>
      <c r="W119" s="32">
        <v>0.54</v>
      </c>
      <c r="X119" s="32">
        <v>1.7290000000000001</v>
      </c>
      <c r="Y119" s="32">
        <v>1.4330000000000001</v>
      </c>
      <c r="Z119" s="32" t="s">
        <v>94</v>
      </c>
      <c r="AA119" s="32">
        <v>1.5</v>
      </c>
      <c r="AB119" s="32" t="s">
        <v>94</v>
      </c>
      <c r="AC119" s="32" t="s">
        <v>94</v>
      </c>
      <c r="AD119" s="32" t="s">
        <v>94</v>
      </c>
      <c r="AE119" s="32" t="s">
        <v>94</v>
      </c>
      <c r="AF119" s="32" t="s">
        <v>94</v>
      </c>
      <c r="AG119" s="32" t="s">
        <v>94</v>
      </c>
      <c r="AH119" s="32" t="s">
        <v>94</v>
      </c>
      <c r="AI119" s="32" t="s">
        <v>94</v>
      </c>
      <c r="AJ119" s="32" t="s">
        <v>94</v>
      </c>
      <c r="AK119">
        <v>58</v>
      </c>
      <c r="AL119" s="30">
        <v>0.04</v>
      </c>
      <c r="AM119" s="30">
        <v>99.49</v>
      </c>
      <c r="AN119" s="4">
        <v>161.03299999999999</v>
      </c>
    </row>
    <row r="120" spans="1:40">
      <c r="A120" t="s">
        <v>211</v>
      </c>
      <c r="B120" t="s">
        <v>88</v>
      </c>
      <c r="C120" t="s">
        <v>89</v>
      </c>
      <c r="D120" t="s">
        <v>135</v>
      </c>
      <c r="E120" t="s">
        <v>120</v>
      </c>
      <c r="F120" t="s">
        <v>93</v>
      </c>
      <c r="G120" s="32" t="s">
        <v>14</v>
      </c>
      <c r="H120" s="32" t="s">
        <v>94</v>
      </c>
      <c r="I120" s="32" t="s">
        <v>94</v>
      </c>
      <c r="J120" s="32" t="s">
        <v>14</v>
      </c>
      <c r="K120" s="32" t="s">
        <v>99</v>
      </c>
      <c r="L120" s="32" t="s">
        <v>14</v>
      </c>
      <c r="M120" s="32" t="s">
        <v>14</v>
      </c>
      <c r="N120" s="32" t="s">
        <v>14</v>
      </c>
      <c r="O120" s="32" t="s">
        <v>94</v>
      </c>
      <c r="P120" s="32" t="s">
        <v>94</v>
      </c>
      <c r="Q120" s="32" t="s">
        <v>99</v>
      </c>
      <c r="R120" s="32" t="s">
        <v>14</v>
      </c>
      <c r="S120" s="32" t="s">
        <v>94</v>
      </c>
      <c r="T120" s="32" t="s">
        <v>34</v>
      </c>
      <c r="U120" s="32" t="s">
        <v>39</v>
      </c>
      <c r="V120" s="32" t="s">
        <v>39</v>
      </c>
      <c r="W120" s="32" t="s">
        <v>14</v>
      </c>
      <c r="X120" s="32" t="s">
        <v>39</v>
      </c>
      <c r="Y120" s="32" t="s">
        <v>34</v>
      </c>
      <c r="Z120" s="32" t="s">
        <v>34</v>
      </c>
      <c r="AA120" s="32" t="s">
        <v>34</v>
      </c>
      <c r="AB120" s="32" t="s">
        <v>34</v>
      </c>
      <c r="AC120" s="32" t="s">
        <v>17</v>
      </c>
      <c r="AD120" s="32" t="s">
        <v>17</v>
      </c>
      <c r="AE120" s="32" t="s">
        <v>94</v>
      </c>
      <c r="AF120" s="32" t="s">
        <v>94</v>
      </c>
      <c r="AG120" s="32" t="s">
        <v>94</v>
      </c>
      <c r="AH120" s="32" t="s">
        <v>34</v>
      </c>
      <c r="AI120" s="32" t="s">
        <v>14</v>
      </c>
      <c r="AJ120" s="32" t="s">
        <v>14</v>
      </c>
      <c r="AK120">
        <v>58</v>
      </c>
      <c r="AL120" s="30" t="s">
        <v>94</v>
      </c>
      <c r="AM120" s="30" t="s">
        <v>94</v>
      </c>
      <c r="AN120" s="4" t="s">
        <v>94</v>
      </c>
    </row>
    <row r="121" spans="1:40">
      <c r="A121" t="s">
        <v>211</v>
      </c>
      <c r="B121" t="s">
        <v>88</v>
      </c>
      <c r="C121" t="s">
        <v>89</v>
      </c>
      <c r="D121" t="s">
        <v>155</v>
      </c>
      <c r="E121" t="s">
        <v>102</v>
      </c>
      <c r="F121" t="s">
        <v>92</v>
      </c>
      <c r="G121" s="32" t="s">
        <v>94</v>
      </c>
      <c r="H121" s="32" t="s">
        <v>94</v>
      </c>
      <c r="I121" s="32" t="s">
        <v>94</v>
      </c>
      <c r="J121" s="32" t="s">
        <v>94</v>
      </c>
      <c r="K121" s="32" t="s">
        <v>94</v>
      </c>
      <c r="L121" s="32" t="s">
        <v>94</v>
      </c>
      <c r="M121" s="32" t="s">
        <v>94</v>
      </c>
      <c r="N121" s="32" t="s">
        <v>94</v>
      </c>
      <c r="O121" s="32" t="s">
        <v>94</v>
      </c>
      <c r="P121" s="32" t="s">
        <v>94</v>
      </c>
      <c r="Q121" s="32" t="s">
        <v>94</v>
      </c>
      <c r="R121" s="32" t="s">
        <v>94</v>
      </c>
      <c r="S121" s="32" t="s">
        <v>94</v>
      </c>
      <c r="T121" s="32" t="s">
        <v>94</v>
      </c>
      <c r="U121" s="32" t="s">
        <v>94</v>
      </c>
      <c r="V121" s="32" t="s">
        <v>94</v>
      </c>
      <c r="W121" s="32" t="s">
        <v>94</v>
      </c>
      <c r="X121" s="32" t="s">
        <v>94</v>
      </c>
      <c r="Y121" s="32" t="s">
        <v>94</v>
      </c>
      <c r="Z121" s="32" t="s">
        <v>94</v>
      </c>
      <c r="AA121" s="32" t="s">
        <v>94</v>
      </c>
      <c r="AB121" s="32" t="s">
        <v>94</v>
      </c>
      <c r="AC121" s="32" t="s">
        <v>94</v>
      </c>
      <c r="AD121" s="32" t="s">
        <v>94</v>
      </c>
      <c r="AE121" s="32" t="s">
        <v>94</v>
      </c>
      <c r="AF121" s="32">
        <v>36.063000000000002</v>
      </c>
      <c r="AG121" s="32">
        <v>16</v>
      </c>
      <c r="AH121" s="32" t="s">
        <v>94</v>
      </c>
      <c r="AI121" s="32" t="s">
        <v>94</v>
      </c>
      <c r="AJ121" s="32">
        <v>95.134</v>
      </c>
      <c r="AK121">
        <v>59</v>
      </c>
      <c r="AL121" s="30">
        <v>0.03</v>
      </c>
      <c r="AM121" s="30">
        <v>99.52</v>
      </c>
      <c r="AN121" s="4">
        <v>147.197</v>
      </c>
    </row>
    <row r="122" spans="1:40">
      <c r="A122" t="s">
        <v>211</v>
      </c>
      <c r="B122" t="s">
        <v>88</v>
      </c>
      <c r="C122" t="s">
        <v>89</v>
      </c>
      <c r="D122" t="s">
        <v>155</v>
      </c>
      <c r="E122" t="s">
        <v>102</v>
      </c>
      <c r="F122" t="s">
        <v>93</v>
      </c>
      <c r="G122" s="32" t="s">
        <v>94</v>
      </c>
      <c r="H122" s="32" t="s">
        <v>94</v>
      </c>
      <c r="I122" s="32" t="s">
        <v>94</v>
      </c>
      <c r="J122" s="32" t="s">
        <v>94</v>
      </c>
      <c r="K122" s="32" t="s">
        <v>94</v>
      </c>
      <c r="L122" s="32" t="s">
        <v>94</v>
      </c>
      <c r="M122" s="32" t="s">
        <v>94</v>
      </c>
      <c r="N122" s="32" t="s">
        <v>94</v>
      </c>
      <c r="O122" s="32" t="s">
        <v>94</v>
      </c>
      <c r="P122" s="32" t="s">
        <v>94</v>
      </c>
      <c r="Q122" s="32" t="s">
        <v>94</v>
      </c>
      <c r="R122" s="32" t="s">
        <v>94</v>
      </c>
      <c r="S122" s="32" t="s">
        <v>94</v>
      </c>
      <c r="T122" s="32" t="s">
        <v>94</v>
      </c>
      <c r="U122" s="32" t="s">
        <v>94</v>
      </c>
      <c r="V122" s="32" t="s">
        <v>94</v>
      </c>
      <c r="W122" s="32" t="s">
        <v>94</v>
      </c>
      <c r="X122" s="32" t="s">
        <v>94</v>
      </c>
      <c r="Y122" s="32" t="s">
        <v>94</v>
      </c>
      <c r="Z122" s="32" t="s">
        <v>94</v>
      </c>
      <c r="AA122" s="32" t="s">
        <v>94</v>
      </c>
      <c r="AB122" s="32" t="s">
        <v>94</v>
      </c>
      <c r="AC122" s="32" t="s">
        <v>94</v>
      </c>
      <c r="AD122" s="32" t="s">
        <v>94</v>
      </c>
      <c r="AE122" s="32" t="s">
        <v>94</v>
      </c>
      <c r="AF122" s="32" t="s">
        <v>99</v>
      </c>
      <c r="AG122" s="32" t="s">
        <v>99</v>
      </c>
      <c r="AH122" s="32" t="s">
        <v>94</v>
      </c>
      <c r="AI122" s="32" t="s">
        <v>94</v>
      </c>
      <c r="AJ122" s="32" t="s">
        <v>99</v>
      </c>
      <c r="AK122">
        <v>59</v>
      </c>
      <c r="AL122" s="30" t="s">
        <v>94</v>
      </c>
      <c r="AM122" s="30" t="s">
        <v>94</v>
      </c>
      <c r="AN122" s="4" t="s">
        <v>94</v>
      </c>
    </row>
    <row r="123" spans="1:40">
      <c r="A123" t="s">
        <v>211</v>
      </c>
      <c r="B123" t="s">
        <v>88</v>
      </c>
      <c r="C123" t="s">
        <v>89</v>
      </c>
      <c r="D123" t="s">
        <v>90</v>
      </c>
      <c r="E123" t="s">
        <v>119</v>
      </c>
      <c r="F123" t="s">
        <v>92</v>
      </c>
      <c r="G123" s="32" t="s">
        <v>94</v>
      </c>
      <c r="H123" s="32">
        <v>1</v>
      </c>
      <c r="I123" s="32">
        <v>2</v>
      </c>
      <c r="J123" s="32">
        <v>13</v>
      </c>
      <c r="K123" s="32">
        <v>1.39</v>
      </c>
      <c r="L123" s="32">
        <v>16.399999999999999</v>
      </c>
      <c r="M123" s="32">
        <v>12.45</v>
      </c>
      <c r="N123" s="32">
        <v>12.42</v>
      </c>
      <c r="O123" s="32">
        <v>5.63</v>
      </c>
      <c r="P123" s="32">
        <v>2.883</v>
      </c>
      <c r="Q123" s="32" t="s">
        <v>94</v>
      </c>
      <c r="R123" s="32">
        <v>2.08</v>
      </c>
      <c r="S123" s="32">
        <v>1.101</v>
      </c>
      <c r="T123" s="32">
        <v>19.925000000000001</v>
      </c>
      <c r="U123" s="32">
        <v>0.30299999999999999</v>
      </c>
      <c r="V123" s="32">
        <v>0.379</v>
      </c>
      <c r="W123" s="32">
        <v>7.202</v>
      </c>
      <c r="X123" s="32">
        <v>15.651</v>
      </c>
      <c r="Y123" s="32">
        <v>11.526999999999999</v>
      </c>
      <c r="Z123" s="32">
        <v>4.01</v>
      </c>
      <c r="AA123" s="32">
        <v>1.7709999999999999</v>
      </c>
      <c r="AB123" s="32">
        <v>3.3239999999999998</v>
      </c>
      <c r="AC123" s="32">
        <v>3.9540000000000002</v>
      </c>
      <c r="AD123" s="32">
        <v>0.67800000000000005</v>
      </c>
      <c r="AE123" s="32">
        <v>0.64700000000000002</v>
      </c>
      <c r="AF123" s="32">
        <v>4.585</v>
      </c>
      <c r="AG123" s="32">
        <v>0.56899999999999995</v>
      </c>
      <c r="AH123" s="32">
        <v>0.90300000000000002</v>
      </c>
      <c r="AI123" s="32">
        <v>1.2E-2</v>
      </c>
      <c r="AJ123" s="32">
        <v>0.90300000000000002</v>
      </c>
      <c r="AK123">
        <v>60</v>
      </c>
      <c r="AL123" s="30">
        <v>0.03</v>
      </c>
      <c r="AM123" s="30">
        <v>99.55</v>
      </c>
      <c r="AN123" s="4">
        <v>146.697</v>
      </c>
    </row>
    <row r="124" spans="1:40">
      <c r="A124" t="s">
        <v>211</v>
      </c>
      <c r="B124" t="s">
        <v>88</v>
      </c>
      <c r="C124" t="s">
        <v>89</v>
      </c>
      <c r="D124" t="s">
        <v>90</v>
      </c>
      <c r="E124" t="s">
        <v>119</v>
      </c>
      <c r="F124" t="s">
        <v>93</v>
      </c>
      <c r="G124" s="32" t="s">
        <v>94</v>
      </c>
      <c r="H124" s="32" t="s">
        <v>99</v>
      </c>
      <c r="I124" s="32" t="s">
        <v>99</v>
      </c>
      <c r="J124" s="32" t="s">
        <v>17</v>
      </c>
      <c r="K124" s="32" t="s">
        <v>99</v>
      </c>
      <c r="L124" s="32" t="s">
        <v>99</v>
      </c>
      <c r="M124" s="32" t="s">
        <v>99</v>
      </c>
      <c r="N124" s="32" t="s">
        <v>99</v>
      </c>
      <c r="O124" s="32" t="s">
        <v>99</v>
      </c>
      <c r="P124" s="32" t="s">
        <v>99</v>
      </c>
      <c r="Q124" s="32" t="s">
        <v>94</v>
      </c>
      <c r="R124" s="32" t="s">
        <v>99</v>
      </c>
      <c r="S124" s="32" t="s">
        <v>99</v>
      </c>
      <c r="T124" s="32" t="s">
        <v>99</v>
      </c>
      <c r="U124" s="32" t="s">
        <v>99</v>
      </c>
      <c r="V124" s="32" t="s">
        <v>99</v>
      </c>
      <c r="W124" s="32" t="s">
        <v>99</v>
      </c>
      <c r="X124" s="32" t="s">
        <v>99</v>
      </c>
      <c r="Y124" s="32" t="s">
        <v>99</v>
      </c>
      <c r="Z124" s="32" t="s">
        <v>99</v>
      </c>
      <c r="AA124" s="32" t="s">
        <v>99</v>
      </c>
      <c r="AB124" s="32" t="s">
        <v>99</v>
      </c>
      <c r="AC124" s="32" t="s">
        <v>99</v>
      </c>
      <c r="AD124" s="32" t="s">
        <v>99</v>
      </c>
      <c r="AE124" s="32" t="s">
        <v>99</v>
      </c>
      <c r="AF124" s="32" t="s">
        <v>99</v>
      </c>
      <c r="AG124" s="32" t="s">
        <v>99</v>
      </c>
      <c r="AH124" s="32" t="s">
        <v>99</v>
      </c>
      <c r="AI124" s="32" t="s">
        <v>99</v>
      </c>
      <c r="AJ124" s="32" t="s">
        <v>99</v>
      </c>
      <c r="AK124">
        <v>60</v>
      </c>
      <c r="AL124" s="30" t="s">
        <v>94</v>
      </c>
      <c r="AM124" s="30" t="s">
        <v>94</v>
      </c>
      <c r="AN124" s="4" t="s">
        <v>94</v>
      </c>
    </row>
    <row r="125" spans="1:40">
      <c r="A125" t="s">
        <v>211</v>
      </c>
      <c r="B125" t="s">
        <v>88</v>
      </c>
      <c r="C125" t="s">
        <v>167</v>
      </c>
      <c r="D125" t="s">
        <v>168</v>
      </c>
      <c r="E125" t="s">
        <v>102</v>
      </c>
      <c r="F125" t="s">
        <v>92</v>
      </c>
      <c r="G125" s="32" t="s">
        <v>94</v>
      </c>
      <c r="H125" s="32" t="s">
        <v>94</v>
      </c>
      <c r="I125" s="32" t="s">
        <v>94</v>
      </c>
      <c r="J125" s="32" t="s">
        <v>94</v>
      </c>
      <c r="K125" s="32" t="s">
        <v>94</v>
      </c>
      <c r="L125" s="32" t="s">
        <v>94</v>
      </c>
      <c r="M125" s="32" t="s">
        <v>94</v>
      </c>
      <c r="N125" s="32" t="s">
        <v>94</v>
      </c>
      <c r="O125" s="32" t="s">
        <v>94</v>
      </c>
      <c r="P125" s="32" t="s">
        <v>94</v>
      </c>
      <c r="Q125" s="32" t="s">
        <v>94</v>
      </c>
      <c r="R125" s="32" t="s">
        <v>94</v>
      </c>
      <c r="S125" s="32" t="s">
        <v>94</v>
      </c>
      <c r="T125" s="32" t="s">
        <v>94</v>
      </c>
      <c r="U125" s="32" t="s">
        <v>94</v>
      </c>
      <c r="V125" s="32" t="s">
        <v>94</v>
      </c>
      <c r="W125" s="32" t="s">
        <v>94</v>
      </c>
      <c r="X125" s="32" t="s">
        <v>94</v>
      </c>
      <c r="Y125" s="32">
        <v>12.292</v>
      </c>
      <c r="Z125" s="32">
        <v>11.821</v>
      </c>
      <c r="AA125" s="32">
        <v>15.680999999999999</v>
      </c>
      <c r="AB125" s="32">
        <v>53.558</v>
      </c>
      <c r="AC125" s="32">
        <v>47.968000000000004</v>
      </c>
      <c r="AD125" s="32">
        <v>2.1000000000000001E-2</v>
      </c>
      <c r="AE125" s="32">
        <v>2.5999999999999999E-2</v>
      </c>
      <c r="AF125" s="32">
        <v>5.1999999999999998E-2</v>
      </c>
      <c r="AG125" s="32">
        <v>6.0000000000000001E-3</v>
      </c>
      <c r="AH125" s="32" t="s">
        <v>94</v>
      </c>
      <c r="AI125" s="32" t="s">
        <v>94</v>
      </c>
      <c r="AJ125" s="32" t="s">
        <v>94</v>
      </c>
      <c r="AK125">
        <v>61</v>
      </c>
      <c r="AL125" s="30">
        <v>0.03</v>
      </c>
      <c r="AM125" s="30">
        <v>99.58</v>
      </c>
      <c r="AN125" s="4">
        <v>141.42500000000001</v>
      </c>
    </row>
    <row r="126" spans="1:40">
      <c r="A126" t="s">
        <v>211</v>
      </c>
      <c r="B126" t="s">
        <v>88</v>
      </c>
      <c r="C126" t="s">
        <v>167</v>
      </c>
      <c r="D126" t="s">
        <v>168</v>
      </c>
      <c r="E126" t="s">
        <v>102</v>
      </c>
      <c r="F126" t="s">
        <v>93</v>
      </c>
      <c r="G126" s="32" t="s">
        <v>94</v>
      </c>
      <c r="H126" s="32" t="s">
        <v>94</v>
      </c>
      <c r="I126" s="32" t="s">
        <v>94</v>
      </c>
      <c r="J126" s="32" t="s">
        <v>94</v>
      </c>
      <c r="K126" s="32" t="s">
        <v>94</v>
      </c>
      <c r="L126" s="32" t="s">
        <v>94</v>
      </c>
      <c r="M126" s="32" t="s">
        <v>94</v>
      </c>
      <c r="N126" s="32" t="s">
        <v>94</v>
      </c>
      <c r="O126" s="32" t="s">
        <v>94</v>
      </c>
      <c r="P126" s="32" t="s">
        <v>94</v>
      </c>
      <c r="Q126" s="32" t="s">
        <v>94</v>
      </c>
      <c r="R126" s="32" t="s">
        <v>94</v>
      </c>
      <c r="S126" s="32" t="s">
        <v>94</v>
      </c>
      <c r="T126" s="32" t="s">
        <v>94</v>
      </c>
      <c r="U126" s="32" t="s">
        <v>94</v>
      </c>
      <c r="V126" s="32" t="s">
        <v>94</v>
      </c>
      <c r="W126" s="32" t="s">
        <v>94</v>
      </c>
      <c r="X126" s="32" t="s">
        <v>94</v>
      </c>
      <c r="Y126" s="32" t="s">
        <v>99</v>
      </c>
      <c r="Z126" s="32" t="s">
        <v>99</v>
      </c>
      <c r="AA126" s="32" t="s">
        <v>99</v>
      </c>
      <c r="AB126" s="32" t="s">
        <v>99</v>
      </c>
      <c r="AC126" s="32" t="s">
        <v>99</v>
      </c>
      <c r="AD126" s="32" t="s">
        <v>99</v>
      </c>
      <c r="AE126" s="32" t="s">
        <v>99</v>
      </c>
      <c r="AF126" s="32" t="s">
        <v>99</v>
      </c>
      <c r="AG126" s="32" t="s">
        <v>99</v>
      </c>
      <c r="AH126" s="32" t="s">
        <v>94</v>
      </c>
      <c r="AI126" s="32" t="s">
        <v>94</v>
      </c>
      <c r="AJ126" s="32" t="s">
        <v>94</v>
      </c>
      <c r="AK126">
        <v>61</v>
      </c>
      <c r="AL126" s="30" t="s">
        <v>94</v>
      </c>
      <c r="AM126" s="30" t="s">
        <v>94</v>
      </c>
      <c r="AN126" s="4" t="s">
        <v>94</v>
      </c>
    </row>
    <row r="127" spans="1:40">
      <c r="A127" t="s">
        <v>211</v>
      </c>
      <c r="B127" t="s">
        <v>88</v>
      </c>
      <c r="C127" t="s">
        <v>89</v>
      </c>
      <c r="D127" t="s">
        <v>131</v>
      </c>
      <c r="E127" t="s">
        <v>102</v>
      </c>
      <c r="F127" t="s">
        <v>92</v>
      </c>
      <c r="G127" s="32" t="s">
        <v>94</v>
      </c>
      <c r="H127" s="32">
        <v>34</v>
      </c>
      <c r="I127" s="32">
        <v>10</v>
      </c>
      <c r="J127" s="32">
        <v>8</v>
      </c>
      <c r="K127" s="32" t="s">
        <v>94</v>
      </c>
      <c r="L127" s="32" t="s">
        <v>94</v>
      </c>
      <c r="M127" s="32" t="s">
        <v>94</v>
      </c>
      <c r="N127" s="32" t="s">
        <v>94</v>
      </c>
      <c r="O127" s="32">
        <v>3.9E-2</v>
      </c>
      <c r="P127" s="32">
        <v>4.1890000000000001</v>
      </c>
      <c r="Q127" s="32">
        <v>20.459</v>
      </c>
      <c r="R127" s="32">
        <v>17.667000000000002</v>
      </c>
      <c r="S127" s="32">
        <v>34.826999999999998</v>
      </c>
      <c r="T127" s="32">
        <v>2.641</v>
      </c>
      <c r="U127" s="32" t="s">
        <v>94</v>
      </c>
      <c r="V127" s="32" t="s">
        <v>94</v>
      </c>
      <c r="W127" s="32" t="s">
        <v>94</v>
      </c>
      <c r="X127" s="32" t="s">
        <v>94</v>
      </c>
      <c r="Y127" s="32">
        <v>5.0000000000000001E-3</v>
      </c>
      <c r="Z127" s="32" t="s">
        <v>94</v>
      </c>
      <c r="AA127" s="32" t="s">
        <v>94</v>
      </c>
      <c r="AB127" s="32">
        <v>1.9E-2</v>
      </c>
      <c r="AC127" s="32" t="s">
        <v>94</v>
      </c>
      <c r="AD127" s="32">
        <v>0.22600000000000001</v>
      </c>
      <c r="AE127" s="32">
        <v>0.218</v>
      </c>
      <c r="AF127" s="32">
        <v>7.0000000000000001E-3</v>
      </c>
      <c r="AG127" s="32" t="s">
        <v>94</v>
      </c>
      <c r="AH127" s="32">
        <v>1E-3</v>
      </c>
      <c r="AI127" s="32">
        <v>2.1000000000000001E-2</v>
      </c>
      <c r="AJ127" s="32" t="s">
        <v>94</v>
      </c>
      <c r="AK127">
        <v>62</v>
      </c>
      <c r="AL127" s="30">
        <v>0.03</v>
      </c>
      <c r="AM127" s="30">
        <v>99.61</v>
      </c>
      <c r="AN127" s="4">
        <v>132.32</v>
      </c>
    </row>
    <row r="128" spans="1:40">
      <c r="A128" t="s">
        <v>211</v>
      </c>
      <c r="B128" t="s">
        <v>88</v>
      </c>
      <c r="C128" t="s">
        <v>89</v>
      </c>
      <c r="D128" t="s">
        <v>131</v>
      </c>
      <c r="E128" t="s">
        <v>102</v>
      </c>
      <c r="F128" t="s">
        <v>93</v>
      </c>
      <c r="G128" s="32" t="s">
        <v>94</v>
      </c>
      <c r="H128" s="32" t="s">
        <v>14</v>
      </c>
      <c r="I128" s="32" t="s">
        <v>14</v>
      </c>
      <c r="J128" s="32" t="s">
        <v>14</v>
      </c>
      <c r="K128" s="32" t="s">
        <v>94</v>
      </c>
      <c r="L128" s="32" t="s">
        <v>94</v>
      </c>
      <c r="M128" s="32" t="s">
        <v>94</v>
      </c>
      <c r="N128" s="32" t="s">
        <v>94</v>
      </c>
      <c r="O128" s="32" t="s">
        <v>14</v>
      </c>
      <c r="P128" s="32" t="s">
        <v>14</v>
      </c>
      <c r="Q128" s="32" t="s">
        <v>14</v>
      </c>
      <c r="R128" s="32" t="s">
        <v>14</v>
      </c>
      <c r="S128" s="32" t="s">
        <v>14</v>
      </c>
      <c r="T128" s="32" t="s">
        <v>14</v>
      </c>
      <c r="U128" s="32" t="s">
        <v>94</v>
      </c>
      <c r="V128" s="32" t="s">
        <v>94</v>
      </c>
      <c r="W128" s="32" t="s">
        <v>94</v>
      </c>
      <c r="X128" s="32" t="s">
        <v>94</v>
      </c>
      <c r="Y128" s="32" t="s">
        <v>99</v>
      </c>
      <c r="Z128" s="32" t="s">
        <v>94</v>
      </c>
      <c r="AA128" s="32" t="s">
        <v>94</v>
      </c>
      <c r="AB128" s="32" t="s">
        <v>14</v>
      </c>
      <c r="AC128" s="32" t="s">
        <v>94</v>
      </c>
      <c r="AD128" s="32" t="s">
        <v>14</v>
      </c>
      <c r="AE128" s="32" t="s">
        <v>14</v>
      </c>
      <c r="AF128" s="32" t="s">
        <v>14</v>
      </c>
      <c r="AG128" s="32" t="s">
        <v>14</v>
      </c>
      <c r="AH128" s="32" t="s">
        <v>14</v>
      </c>
      <c r="AI128" s="32" t="s">
        <v>14</v>
      </c>
      <c r="AJ128" s="32" t="s">
        <v>94</v>
      </c>
      <c r="AK128">
        <v>62</v>
      </c>
      <c r="AL128" s="30" t="s">
        <v>94</v>
      </c>
      <c r="AM128" s="30" t="s">
        <v>94</v>
      </c>
      <c r="AN128" s="4" t="s">
        <v>94</v>
      </c>
    </row>
    <row r="129" spans="1:40">
      <c r="A129" t="s">
        <v>211</v>
      </c>
      <c r="B129" t="s">
        <v>88</v>
      </c>
      <c r="C129" t="s">
        <v>89</v>
      </c>
      <c r="D129" t="s">
        <v>137</v>
      </c>
      <c r="E129" t="s">
        <v>119</v>
      </c>
      <c r="F129" t="s">
        <v>92</v>
      </c>
      <c r="G129" s="32" t="s">
        <v>94</v>
      </c>
      <c r="H129" s="32" t="s">
        <v>94</v>
      </c>
      <c r="I129" s="32" t="s">
        <v>94</v>
      </c>
      <c r="J129" s="32" t="s">
        <v>94</v>
      </c>
      <c r="K129" s="32" t="s">
        <v>94</v>
      </c>
      <c r="L129" s="32" t="s">
        <v>94</v>
      </c>
      <c r="M129" s="32" t="s">
        <v>94</v>
      </c>
      <c r="N129" s="32" t="s">
        <v>94</v>
      </c>
      <c r="O129" s="32" t="s">
        <v>94</v>
      </c>
      <c r="P129" s="32" t="s">
        <v>94</v>
      </c>
      <c r="Q129" s="32" t="s">
        <v>94</v>
      </c>
      <c r="R129" s="32" t="s">
        <v>94</v>
      </c>
      <c r="S129" s="32">
        <v>14.3</v>
      </c>
      <c r="T129" s="32">
        <v>68.635999999999996</v>
      </c>
      <c r="U129" s="32">
        <v>7.6340000000000003</v>
      </c>
      <c r="V129" s="32" t="s">
        <v>94</v>
      </c>
      <c r="W129" s="32">
        <v>17.571999999999999</v>
      </c>
      <c r="X129" s="32">
        <v>1.1220000000000001</v>
      </c>
      <c r="Y129" s="32">
        <v>9.2859999999999996</v>
      </c>
      <c r="Z129" s="32" t="s">
        <v>94</v>
      </c>
      <c r="AA129" s="32" t="s">
        <v>94</v>
      </c>
      <c r="AB129" s="32" t="s">
        <v>94</v>
      </c>
      <c r="AC129" s="32">
        <v>8.7999999999999995E-2</v>
      </c>
      <c r="AD129" s="32" t="s">
        <v>94</v>
      </c>
      <c r="AE129" s="32" t="s">
        <v>94</v>
      </c>
      <c r="AF129" s="32" t="s">
        <v>94</v>
      </c>
      <c r="AG129" s="32" t="s">
        <v>94</v>
      </c>
      <c r="AH129" s="32" t="s">
        <v>94</v>
      </c>
      <c r="AI129" s="32" t="s">
        <v>94</v>
      </c>
      <c r="AJ129" s="32" t="s">
        <v>94</v>
      </c>
      <c r="AK129">
        <v>63</v>
      </c>
      <c r="AL129" s="30">
        <v>0.03</v>
      </c>
      <c r="AM129" s="30">
        <v>99.64</v>
      </c>
      <c r="AN129" s="4">
        <v>118.63800000000001</v>
      </c>
    </row>
    <row r="130" spans="1:40">
      <c r="A130" t="s">
        <v>211</v>
      </c>
      <c r="B130" t="s">
        <v>88</v>
      </c>
      <c r="C130" t="s">
        <v>89</v>
      </c>
      <c r="D130" t="s">
        <v>137</v>
      </c>
      <c r="E130" t="s">
        <v>119</v>
      </c>
      <c r="F130" t="s">
        <v>93</v>
      </c>
      <c r="G130" s="32" t="s">
        <v>94</v>
      </c>
      <c r="H130" s="32" t="s">
        <v>94</v>
      </c>
      <c r="I130" s="32" t="s">
        <v>94</v>
      </c>
      <c r="J130" s="32" t="s">
        <v>94</v>
      </c>
      <c r="K130" s="32" t="s">
        <v>94</v>
      </c>
      <c r="L130" s="32" t="s">
        <v>94</v>
      </c>
      <c r="M130" s="32" t="s">
        <v>94</v>
      </c>
      <c r="N130" s="32" t="s">
        <v>94</v>
      </c>
      <c r="O130" s="32" t="s">
        <v>94</v>
      </c>
      <c r="P130" s="32" t="s">
        <v>94</v>
      </c>
      <c r="Q130" s="32" t="s">
        <v>94</v>
      </c>
      <c r="R130" s="32" t="s">
        <v>94</v>
      </c>
      <c r="S130" s="32" t="s">
        <v>99</v>
      </c>
      <c r="T130" s="32" t="s">
        <v>99</v>
      </c>
      <c r="U130" s="32" t="s">
        <v>14</v>
      </c>
      <c r="V130" s="32" t="s">
        <v>94</v>
      </c>
      <c r="W130" s="32" t="s">
        <v>99</v>
      </c>
      <c r="X130" s="32" t="s">
        <v>99</v>
      </c>
      <c r="Y130" s="32" t="s">
        <v>99</v>
      </c>
      <c r="Z130" s="32" t="s">
        <v>94</v>
      </c>
      <c r="AA130" s="32" t="s">
        <v>94</v>
      </c>
      <c r="AB130" s="32" t="s">
        <v>94</v>
      </c>
      <c r="AC130" s="32" t="s">
        <v>99</v>
      </c>
      <c r="AD130" s="32" t="s">
        <v>94</v>
      </c>
      <c r="AE130" s="32" t="s">
        <v>94</v>
      </c>
      <c r="AF130" s="32" t="s">
        <v>94</v>
      </c>
      <c r="AG130" s="32" t="s">
        <v>94</v>
      </c>
      <c r="AH130" s="32" t="s">
        <v>94</v>
      </c>
      <c r="AI130" s="32" t="s">
        <v>94</v>
      </c>
      <c r="AJ130" s="32" t="s">
        <v>94</v>
      </c>
      <c r="AK130">
        <v>63</v>
      </c>
      <c r="AL130" s="30" t="s">
        <v>94</v>
      </c>
      <c r="AM130" s="30" t="s">
        <v>94</v>
      </c>
      <c r="AN130" s="4" t="s">
        <v>94</v>
      </c>
    </row>
    <row r="131" spans="1:40">
      <c r="A131" t="s">
        <v>211</v>
      </c>
      <c r="B131" t="s">
        <v>88</v>
      </c>
      <c r="C131" t="s">
        <v>89</v>
      </c>
      <c r="D131" t="s">
        <v>131</v>
      </c>
      <c r="E131" t="s">
        <v>96</v>
      </c>
      <c r="F131" t="s">
        <v>92</v>
      </c>
      <c r="G131" s="32" t="s">
        <v>94</v>
      </c>
      <c r="H131" s="32" t="s">
        <v>94</v>
      </c>
      <c r="I131" s="32">
        <v>0.1</v>
      </c>
      <c r="J131" s="32">
        <v>0.27</v>
      </c>
      <c r="K131" s="32">
        <v>0.4</v>
      </c>
      <c r="L131" s="32" t="s">
        <v>94</v>
      </c>
      <c r="M131" s="32" t="s">
        <v>94</v>
      </c>
      <c r="N131" s="32">
        <v>0.5</v>
      </c>
      <c r="O131" s="32">
        <v>0.32400000000000001</v>
      </c>
      <c r="P131" s="32">
        <v>0.499</v>
      </c>
      <c r="Q131" s="32">
        <v>0.38500000000000001</v>
      </c>
      <c r="R131" s="32">
        <v>4.798</v>
      </c>
      <c r="S131" s="32">
        <v>1.984</v>
      </c>
      <c r="T131" s="32">
        <v>7.0000000000000001E-3</v>
      </c>
      <c r="U131" s="32">
        <v>0.31</v>
      </c>
      <c r="V131" s="32">
        <v>1.4530000000000001</v>
      </c>
      <c r="W131" s="32">
        <v>0.80400000000000005</v>
      </c>
      <c r="X131" s="32">
        <v>0.20799999999999999</v>
      </c>
      <c r="Y131" s="32">
        <v>16.146000000000001</v>
      </c>
      <c r="Z131" s="32" t="s">
        <v>94</v>
      </c>
      <c r="AA131" s="32" t="s">
        <v>94</v>
      </c>
      <c r="AB131" s="32">
        <v>0.64400000000000002</v>
      </c>
      <c r="AC131" s="32">
        <v>5.8000000000000003E-2</v>
      </c>
      <c r="AD131" s="32">
        <v>20.071999999999999</v>
      </c>
      <c r="AE131" s="32">
        <v>17.803999999999998</v>
      </c>
      <c r="AF131" s="32">
        <v>0.56999999999999995</v>
      </c>
      <c r="AG131" s="32">
        <v>0.20699999999999999</v>
      </c>
      <c r="AH131" s="32">
        <v>4.9450000000000003</v>
      </c>
      <c r="AI131" s="32">
        <v>32.816000000000003</v>
      </c>
      <c r="AJ131" s="32">
        <v>6.8150000000000004</v>
      </c>
      <c r="AK131">
        <v>64</v>
      </c>
      <c r="AL131" s="30">
        <v>0.03</v>
      </c>
      <c r="AM131" s="30">
        <v>99.67</v>
      </c>
      <c r="AN131" s="4">
        <v>112.116</v>
      </c>
    </row>
    <row r="132" spans="1:40">
      <c r="A132" t="s">
        <v>211</v>
      </c>
      <c r="B132" t="s">
        <v>88</v>
      </c>
      <c r="C132" t="s">
        <v>89</v>
      </c>
      <c r="D132" t="s">
        <v>131</v>
      </c>
      <c r="E132" t="s">
        <v>96</v>
      </c>
      <c r="F132" t="s">
        <v>93</v>
      </c>
      <c r="G132" s="32" t="s">
        <v>14</v>
      </c>
      <c r="H132" s="32" t="s">
        <v>94</v>
      </c>
      <c r="I132" s="32" t="s">
        <v>14</v>
      </c>
      <c r="J132" s="32" t="s">
        <v>14</v>
      </c>
      <c r="K132" s="32" t="s">
        <v>14</v>
      </c>
      <c r="L132" s="32" t="s">
        <v>94</v>
      </c>
      <c r="M132" s="32" t="s">
        <v>94</v>
      </c>
      <c r="N132" s="32" t="s">
        <v>14</v>
      </c>
      <c r="O132" s="32" t="s">
        <v>14</v>
      </c>
      <c r="P132" s="32" t="s">
        <v>14</v>
      </c>
      <c r="Q132" s="32" t="s">
        <v>14</v>
      </c>
      <c r="R132" s="32" t="s">
        <v>14</v>
      </c>
      <c r="S132" s="32" t="s">
        <v>14</v>
      </c>
      <c r="T132" s="32" t="s">
        <v>14</v>
      </c>
      <c r="U132" s="32" t="s">
        <v>99</v>
      </c>
      <c r="V132" s="32" t="s">
        <v>14</v>
      </c>
      <c r="W132" s="32" t="s">
        <v>14</v>
      </c>
      <c r="X132" s="32" t="s">
        <v>99</v>
      </c>
      <c r="Y132" s="32" t="s">
        <v>99</v>
      </c>
      <c r="Z132" s="32" t="s">
        <v>94</v>
      </c>
      <c r="AA132" s="32" t="s">
        <v>94</v>
      </c>
      <c r="AB132" s="32" t="s">
        <v>14</v>
      </c>
      <c r="AC132" s="32" t="s">
        <v>14</v>
      </c>
      <c r="AD132" s="32" t="s">
        <v>14</v>
      </c>
      <c r="AE132" s="32" t="s">
        <v>14</v>
      </c>
      <c r="AF132" s="32" t="s">
        <v>14</v>
      </c>
      <c r="AG132" s="32" t="s">
        <v>14</v>
      </c>
      <c r="AH132" s="32" t="s">
        <v>14</v>
      </c>
      <c r="AI132" s="32" t="s">
        <v>14</v>
      </c>
      <c r="AJ132" s="32" t="s">
        <v>14</v>
      </c>
      <c r="AK132">
        <v>64</v>
      </c>
      <c r="AL132" s="30" t="s">
        <v>94</v>
      </c>
      <c r="AM132" s="30" t="s">
        <v>94</v>
      </c>
      <c r="AN132" s="4" t="s">
        <v>94</v>
      </c>
    </row>
    <row r="133" spans="1:40">
      <c r="A133" t="s">
        <v>211</v>
      </c>
      <c r="B133" t="s">
        <v>88</v>
      </c>
      <c r="C133" t="s">
        <v>89</v>
      </c>
      <c r="D133" t="s">
        <v>95</v>
      </c>
      <c r="E133" t="s">
        <v>117</v>
      </c>
      <c r="F133" t="s">
        <v>92</v>
      </c>
      <c r="G133" s="32" t="s">
        <v>94</v>
      </c>
      <c r="H133" s="32" t="s">
        <v>94</v>
      </c>
      <c r="I133" s="32" t="s">
        <v>94</v>
      </c>
      <c r="J133" s="32" t="s">
        <v>94</v>
      </c>
      <c r="K133" s="32" t="s">
        <v>94</v>
      </c>
      <c r="L133" s="32" t="s">
        <v>94</v>
      </c>
      <c r="M133" s="32" t="s">
        <v>94</v>
      </c>
      <c r="N133" s="32">
        <v>6.6</v>
      </c>
      <c r="O133" s="32">
        <v>49.8</v>
      </c>
      <c r="P133" s="32" t="s">
        <v>94</v>
      </c>
      <c r="Q133" s="32" t="s">
        <v>94</v>
      </c>
      <c r="R133" s="32" t="s">
        <v>94</v>
      </c>
      <c r="S133" s="32" t="s">
        <v>94</v>
      </c>
      <c r="T133" s="32">
        <v>30.4</v>
      </c>
      <c r="U133" s="32">
        <v>4</v>
      </c>
      <c r="V133" s="32">
        <v>1.56</v>
      </c>
      <c r="W133" s="32">
        <v>8.4390000000000001</v>
      </c>
      <c r="X133" s="32">
        <v>3.7010000000000001</v>
      </c>
      <c r="Y133" s="32">
        <v>1.403</v>
      </c>
      <c r="Z133" s="32">
        <v>4.2069999999999999</v>
      </c>
      <c r="AA133" s="32" t="s">
        <v>94</v>
      </c>
      <c r="AB133" s="32" t="s">
        <v>94</v>
      </c>
      <c r="AC133" s="32" t="s">
        <v>94</v>
      </c>
      <c r="AD133" s="32" t="s">
        <v>94</v>
      </c>
      <c r="AE133" s="32" t="s">
        <v>94</v>
      </c>
      <c r="AF133" s="32" t="s">
        <v>94</v>
      </c>
      <c r="AG133" s="32" t="s">
        <v>94</v>
      </c>
      <c r="AH133" s="32" t="s">
        <v>94</v>
      </c>
      <c r="AI133" s="32" t="s">
        <v>94</v>
      </c>
      <c r="AJ133" s="32" t="s">
        <v>94</v>
      </c>
      <c r="AK133">
        <v>65</v>
      </c>
      <c r="AL133" s="30">
        <v>0.02</v>
      </c>
      <c r="AM133" s="30">
        <v>99.69</v>
      </c>
      <c r="AN133" s="4">
        <v>110.11</v>
      </c>
    </row>
    <row r="134" spans="1:40">
      <c r="A134" t="s">
        <v>211</v>
      </c>
      <c r="B134" t="s">
        <v>88</v>
      </c>
      <c r="C134" t="s">
        <v>89</v>
      </c>
      <c r="D134" t="s">
        <v>95</v>
      </c>
      <c r="E134" t="s">
        <v>117</v>
      </c>
      <c r="F134" t="s">
        <v>93</v>
      </c>
      <c r="G134" s="32" t="s">
        <v>94</v>
      </c>
      <c r="H134" s="32" t="s">
        <v>94</v>
      </c>
      <c r="I134" s="32" t="s">
        <v>94</v>
      </c>
      <c r="J134" s="32" t="s">
        <v>94</v>
      </c>
      <c r="K134" s="32" t="s">
        <v>94</v>
      </c>
      <c r="L134" s="32" t="s">
        <v>94</v>
      </c>
      <c r="M134" s="32" t="s">
        <v>94</v>
      </c>
      <c r="N134" s="32" t="s">
        <v>99</v>
      </c>
      <c r="O134" s="32" t="s">
        <v>99</v>
      </c>
      <c r="P134" s="32" t="s">
        <v>94</v>
      </c>
      <c r="Q134" s="32" t="s">
        <v>94</v>
      </c>
      <c r="R134" s="32" t="s">
        <v>94</v>
      </c>
      <c r="S134" s="32" t="s">
        <v>94</v>
      </c>
      <c r="T134" s="32" t="s">
        <v>99</v>
      </c>
      <c r="U134" s="32" t="s">
        <v>99</v>
      </c>
      <c r="V134" s="32" t="s">
        <v>14</v>
      </c>
      <c r="W134" s="32" t="s">
        <v>14</v>
      </c>
      <c r="X134" s="32" t="s">
        <v>14</v>
      </c>
      <c r="Y134" s="32" t="s">
        <v>14</v>
      </c>
      <c r="Z134" s="32" t="s">
        <v>14</v>
      </c>
      <c r="AA134" s="32" t="s">
        <v>94</v>
      </c>
      <c r="AB134" s="32" t="s">
        <v>94</v>
      </c>
      <c r="AC134" s="32" t="s">
        <v>94</v>
      </c>
      <c r="AD134" s="32" t="s">
        <v>94</v>
      </c>
      <c r="AE134" s="32" t="s">
        <v>94</v>
      </c>
      <c r="AF134" s="32" t="s">
        <v>94</v>
      </c>
      <c r="AG134" s="32" t="s">
        <v>94</v>
      </c>
      <c r="AH134" s="32" t="s">
        <v>94</v>
      </c>
      <c r="AI134" s="32" t="s">
        <v>94</v>
      </c>
      <c r="AJ134" s="32" t="s">
        <v>94</v>
      </c>
      <c r="AK134">
        <v>65</v>
      </c>
      <c r="AL134" s="30" t="s">
        <v>94</v>
      </c>
      <c r="AM134" s="30" t="s">
        <v>94</v>
      </c>
      <c r="AN134" s="4" t="s">
        <v>94</v>
      </c>
    </row>
    <row r="135" spans="1:40">
      <c r="A135" t="s">
        <v>211</v>
      </c>
      <c r="B135" t="s">
        <v>88</v>
      </c>
      <c r="C135" t="s">
        <v>89</v>
      </c>
      <c r="D135" t="s">
        <v>100</v>
      </c>
      <c r="E135" t="s">
        <v>101</v>
      </c>
      <c r="F135" t="s">
        <v>92</v>
      </c>
      <c r="G135" s="32" t="s">
        <v>94</v>
      </c>
      <c r="H135" s="32" t="s">
        <v>94</v>
      </c>
      <c r="I135" s="32" t="s">
        <v>94</v>
      </c>
      <c r="J135" s="32" t="s">
        <v>94</v>
      </c>
      <c r="K135" s="32" t="s">
        <v>94</v>
      </c>
      <c r="L135" s="32" t="s">
        <v>94</v>
      </c>
      <c r="M135" s="32" t="s">
        <v>94</v>
      </c>
      <c r="N135" s="32" t="s">
        <v>94</v>
      </c>
      <c r="O135" s="32" t="s">
        <v>94</v>
      </c>
      <c r="P135" s="32" t="s">
        <v>94</v>
      </c>
      <c r="Q135" s="32" t="s">
        <v>94</v>
      </c>
      <c r="R135" s="32" t="s">
        <v>94</v>
      </c>
      <c r="S135" s="32" t="s">
        <v>94</v>
      </c>
      <c r="T135" s="32" t="s">
        <v>94</v>
      </c>
      <c r="U135" s="32" t="s">
        <v>94</v>
      </c>
      <c r="V135" s="32" t="s">
        <v>94</v>
      </c>
      <c r="W135" s="32" t="s">
        <v>94</v>
      </c>
      <c r="X135" s="32">
        <v>18.088000000000001</v>
      </c>
      <c r="Y135" s="32" t="s">
        <v>94</v>
      </c>
      <c r="Z135" s="32" t="s">
        <v>94</v>
      </c>
      <c r="AA135" s="32" t="s">
        <v>94</v>
      </c>
      <c r="AB135" s="32" t="s">
        <v>94</v>
      </c>
      <c r="AC135" s="32" t="s">
        <v>94</v>
      </c>
      <c r="AD135" s="32" t="s">
        <v>94</v>
      </c>
      <c r="AE135" s="32" t="s">
        <v>94</v>
      </c>
      <c r="AF135" s="32" t="s">
        <v>94</v>
      </c>
      <c r="AG135" s="32" t="s">
        <v>94</v>
      </c>
      <c r="AH135" s="32">
        <v>57</v>
      </c>
      <c r="AI135" s="32">
        <v>8</v>
      </c>
      <c r="AJ135" s="32">
        <v>15.737</v>
      </c>
      <c r="AK135">
        <v>66</v>
      </c>
      <c r="AL135" s="30">
        <v>0.02</v>
      </c>
      <c r="AM135" s="30">
        <v>99.71</v>
      </c>
      <c r="AN135" s="4">
        <v>98.825000000000003</v>
      </c>
    </row>
    <row r="136" spans="1:40">
      <c r="A136" t="s">
        <v>211</v>
      </c>
      <c r="B136" t="s">
        <v>88</v>
      </c>
      <c r="C136" t="s">
        <v>89</v>
      </c>
      <c r="D136" t="s">
        <v>100</v>
      </c>
      <c r="E136" t="s">
        <v>101</v>
      </c>
      <c r="F136" t="s">
        <v>93</v>
      </c>
      <c r="G136" s="32" t="s">
        <v>94</v>
      </c>
      <c r="H136" s="32" t="s">
        <v>94</v>
      </c>
      <c r="I136" s="32" t="s">
        <v>94</v>
      </c>
      <c r="J136" s="32" t="s">
        <v>94</v>
      </c>
      <c r="K136" s="32" t="s">
        <v>94</v>
      </c>
      <c r="L136" s="32" t="s">
        <v>94</v>
      </c>
      <c r="M136" s="32" t="s">
        <v>94</v>
      </c>
      <c r="N136" s="32" t="s">
        <v>94</v>
      </c>
      <c r="O136" s="32" t="s">
        <v>94</v>
      </c>
      <c r="P136" s="32" t="s">
        <v>94</v>
      </c>
      <c r="Q136" s="32" t="s">
        <v>94</v>
      </c>
      <c r="R136" s="32" t="s">
        <v>94</v>
      </c>
      <c r="S136" s="32" t="s">
        <v>94</v>
      </c>
      <c r="T136" s="32" t="s">
        <v>94</v>
      </c>
      <c r="U136" s="32" t="s">
        <v>94</v>
      </c>
      <c r="V136" s="32" t="s">
        <v>94</v>
      </c>
      <c r="W136" s="32" t="s">
        <v>94</v>
      </c>
      <c r="X136" s="32" t="s">
        <v>99</v>
      </c>
      <c r="Y136" s="32" t="s">
        <v>94</v>
      </c>
      <c r="Z136" s="32" t="s">
        <v>14</v>
      </c>
      <c r="AA136" s="32" t="s">
        <v>94</v>
      </c>
      <c r="AB136" s="32" t="s">
        <v>94</v>
      </c>
      <c r="AC136" s="32" t="s">
        <v>94</v>
      </c>
      <c r="AD136" s="32" t="s">
        <v>94</v>
      </c>
      <c r="AE136" s="32" t="s">
        <v>94</v>
      </c>
      <c r="AF136" s="32" t="s">
        <v>94</v>
      </c>
      <c r="AG136" s="32" t="s">
        <v>94</v>
      </c>
      <c r="AH136" s="32" t="s">
        <v>99</v>
      </c>
      <c r="AI136" s="32" t="s">
        <v>14</v>
      </c>
      <c r="AJ136" s="32" t="s">
        <v>14</v>
      </c>
      <c r="AK136">
        <v>66</v>
      </c>
      <c r="AL136" s="30" t="s">
        <v>94</v>
      </c>
      <c r="AM136" s="30" t="s">
        <v>94</v>
      </c>
      <c r="AN136" s="4" t="s">
        <v>94</v>
      </c>
    </row>
    <row r="137" spans="1:40">
      <c r="A137" t="s">
        <v>211</v>
      </c>
      <c r="B137" t="s">
        <v>88</v>
      </c>
      <c r="C137" t="s">
        <v>89</v>
      </c>
      <c r="D137" t="s">
        <v>146</v>
      </c>
      <c r="E137" t="s">
        <v>102</v>
      </c>
      <c r="F137" t="s">
        <v>92</v>
      </c>
      <c r="G137" s="32" t="s">
        <v>94</v>
      </c>
      <c r="H137" s="32" t="s">
        <v>94</v>
      </c>
      <c r="I137" s="32" t="s">
        <v>94</v>
      </c>
      <c r="J137" s="32" t="s">
        <v>94</v>
      </c>
      <c r="K137" s="32" t="s">
        <v>94</v>
      </c>
      <c r="L137" s="32" t="s">
        <v>94</v>
      </c>
      <c r="M137" s="32" t="s">
        <v>94</v>
      </c>
      <c r="N137" s="32" t="s">
        <v>94</v>
      </c>
      <c r="O137" s="32" t="s">
        <v>94</v>
      </c>
      <c r="P137" s="32" t="s">
        <v>94</v>
      </c>
      <c r="Q137" s="32" t="s">
        <v>94</v>
      </c>
      <c r="R137" s="32" t="s">
        <v>94</v>
      </c>
      <c r="S137" s="32">
        <v>39</v>
      </c>
      <c r="T137" s="32">
        <v>2</v>
      </c>
      <c r="U137" s="32">
        <v>3</v>
      </c>
      <c r="V137" s="32" t="s">
        <v>94</v>
      </c>
      <c r="W137" s="32">
        <v>28</v>
      </c>
      <c r="X137" s="32">
        <v>5</v>
      </c>
      <c r="Y137" s="32">
        <v>4</v>
      </c>
      <c r="Z137" s="32">
        <v>0.5</v>
      </c>
      <c r="AA137" s="32">
        <v>0.2</v>
      </c>
      <c r="AB137" s="32">
        <v>8.1999999999999993</v>
      </c>
      <c r="AC137" s="32">
        <v>8</v>
      </c>
      <c r="AD137" s="32" t="s">
        <v>94</v>
      </c>
      <c r="AE137" s="32" t="s">
        <v>94</v>
      </c>
      <c r="AF137" s="32" t="s">
        <v>94</v>
      </c>
      <c r="AG137" s="32" t="s">
        <v>94</v>
      </c>
      <c r="AH137" s="32" t="s">
        <v>94</v>
      </c>
      <c r="AI137" s="32" t="s">
        <v>94</v>
      </c>
      <c r="AJ137" s="32" t="s">
        <v>94</v>
      </c>
      <c r="AK137">
        <v>67</v>
      </c>
      <c r="AL137" s="30">
        <v>0.02</v>
      </c>
      <c r="AM137" s="30">
        <v>99.74</v>
      </c>
      <c r="AN137" s="4">
        <v>97.9</v>
      </c>
    </row>
    <row r="138" spans="1:40">
      <c r="A138" t="s">
        <v>211</v>
      </c>
      <c r="B138" t="s">
        <v>88</v>
      </c>
      <c r="C138" t="s">
        <v>89</v>
      </c>
      <c r="D138" t="s">
        <v>146</v>
      </c>
      <c r="E138" t="s">
        <v>102</v>
      </c>
      <c r="F138" t="s">
        <v>93</v>
      </c>
      <c r="G138" s="32" t="s">
        <v>94</v>
      </c>
      <c r="H138" s="32" t="s">
        <v>94</v>
      </c>
      <c r="I138" s="32" t="s">
        <v>94</v>
      </c>
      <c r="J138" s="32" t="s">
        <v>94</v>
      </c>
      <c r="K138" s="32" t="s">
        <v>94</v>
      </c>
      <c r="L138" s="32" t="s">
        <v>94</v>
      </c>
      <c r="M138" s="32" t="s">
        <v>94</v>
      </c>
      <c r="N138" s="32" t="s">
        <v>14</v>
      </c>
      <c r="O138" s="32" t="s">
        <v>14</v>
      </c>
      <c r="P138" s="32" t="s">
        <v>14</v>
      </c>
      <c r="Q138" s="32" t="s">
        <v>14</v>
      </c>
      <c r="R138" s="32" t="s">
        <v>14</v>
      </c>
      <c r="S138" s="32" t="s">
        <v>14</v>
      </c>
      <c r="T138" s="32" t="s">
        <v>14</v>
      </c>
      <c r="U138" s="32" t="s">
        <v>99</v>
      </c>
      <c r="V138" s="32" t="s">
        <v>94</v>
      </c>
      <c r="W138" s="32" t="s">
        <v>14</v>
      </c>
      <c r="X138" s="32" t="s">
        <v>99</v>
      </c>
      <c r="Y138" s="32" t="s">
        <v>99</v>
      </c>
      <c r="Z138" s="32" t="s">
        <v>99</v>
      </c>
      <c r="AA138" s="32" t="s">
        <v>99</v>
      </c>
      <c r="AB138" s="32" t="s">
        <v>99</v>
      </c>
      <c r="AC138" s="32" t="s">
        <v>99</v>
      </c>
      <c r="AD138" s="32" t="s">
        <v>94</v>
      </c>
      <c r="AE138" s="32" t="s">
        <v>94</v>
      </c>
      <c r="AF138" s="32" t="s">
        <v>94</v>
      </c>
      <c r="AG138" s="32" t="s">
        <v>94</v>
      </c>
      <c r="AH138" s="32" t="s">
        <v>94</v>
      </c>
      <c r="AI138" s="32" t="s">
        <v>94</v>
      </c>
      <c r="AJ138" s="32" t="s">
        <v>94</v>
      </c>
      <c r="AK138">
        <v>67</v>
      </c>
      <c r="AL138" s="30" t="s">
        <v>94</v>
      </c>
      <c r="AM138" s="30" t="s">
        <v>94</v>
      </c>
      <c r="AN138" s="4" t="s">
        <v>94</v>
      </c>
    </row>
    <row r="139" spans="1:40">
      <c r="A139" t="s">
        <v>211</v>
      </c>
      <c r="B139" t="s">
        <v>88</v>
      </c>
      <c r="C139" t="s">
        <v>89</v>
      </c>
      <c r="D139" t="s">
        <v>146</v>
      </c>
      <c r="E139" t="s">
        <v>117</v>
      </c>
      <c r="F139" t="s">
        <v>92</v>
      </c>
      <c r="G139" s="32" t="s">
        <v>94</v>
      </c>
      <c r="H139" s="32" t="s">
        <v>94</v>
      </c>
      <c r="I139" s="32">
        <v>1</v>
      </c>
      <c r="J139" s="32" t="s">
        <v>94</v>
      </c>
      <c r="K139" s="32" t="s">
        <v>94</v>
      </c>
      <c r="L139" s="32">
        <v>12</v>
      </c>
      <c r="M139" s="32">
        <v>18</v>
      </c>
      <c r="N139" s="32">
        <v>55</v>
      </c>
      <c r="O139" s="32">
        <v>6</v>
      </c>
      <c r="P139" s="32">
        <v>1</v>
      </c>
      <c r="Q139" s="32" t="s">
        <v>94</v>
      </c>
      <c r="R139" s="32" t="s">
        <v>94</v>
      </c>
      <c r="S139" s="32" t="s">
        <v>94</v>
      </c>
      <c r="T139" s="32" t="s">
        <v>94</v>
      </c>
      <c r="U139" s="32" t="s">
        <v>94</v>
      </c>
      <c r="V139" s="32" t="s">
        <v>94</v>
      </c>
      <c r="W139" s="32" t="s">
        <v>94</v>
      </c>
      <c r="X139" s="32" t="s">
        <v>94</v>
      </c>
      <c r="Y139" s="32" t="s">
        <v>94</v>
      </c>
      <c r="Z139" s="32" t="s">
        <v>94</v>
      </c>
      <c r="AA139" s="32" t="s">
        <v>94</v>
      </c>
      <c r="AB139" s="32" t="s">
        <v>94</v>
      </c>
      <c r="AC139" s="32" t="s">
        <v>94</v>
      </c>
      <c r="AD139" s="32" t="s">
        <v>94</v>
      </c>
      <c r="AE139" s="32" t="s">
        <v>94</v>
      </c>
      <c r="AF139" s="32" t="s">
        <v>94</v>
      </c>
      <c r="AG139" s="32" t="s">
        <v>94</v>
      </c>
      <c r="AH139" s="32" t="s">
        <v>94</v>
      </c>
      <c r="AI139" s="32" t="s">
        <v>94</v>
      </c>
      <c r="AJ139" s="32" t="s">
        <v>94</v>
      </c>
      <c r="AK139">
        <v>68</v>
      </c>
      <c r="AL139" s="30">
        <v>0.02</v>
      </c>
      <c r="AM139" s="30">
        <v>99.76</v>
      </c>
      <c r="AN139" s="4">
        <v>93</v>
      </c>
    </row>
    <row r="140" spans="1:40">
      <c r="A140" t="s">
        <v>211</v>
      </c>
      <c r="B140" t="s">
        <v>88</v>
      </c>
      <c r="C140" t="s">
        <v>89</v>
      </c>
      <c r="D140" t="s">
        <v>146</v>
      </c>
      <c r="E140" t="s">
        <v>117</v>
      </c>
      <c r="F140" t="s">
        <v>93</v>
      </c>
      <c r="G140" s="32" t="s">
        <v>94</v>
      </c>
      <c r="H140" s="32" t="s">
        <v>94</v>
      </c>
      <c r="I140" s="32" t="s">
        <v>14</v>
      </c>
      <c r="J140" s="32" t="s">
        <v>14</v>
      </c>
      <c r="K140" s="32" t="s">
        <v>14</v>
      </c>
      <c r="L140" s="32" t="s">
        <v>14</v>
      </c>
      <c r="M140" s="32" t="s">
        <v>14</v>
      </c>
      <c r="N140" s="32" t="s">
        <v>14</v>
      </c>
      <c r="O140" s="32" t="s">
        <v>14</v>
      </c>
      <c r="P140" s="32" t="s">
        <v>14</v>
      </c>
      <c r="Q140" s="32" t="s">
        <v>14</v>
      </c>
      <c r="R140" s="32" t="s">
        <v>14</v>
      </c>
      <c r="S140" s="32" t="s">
        <v>14</v>
      </c>
      <c r="T140" s="32" t="s">
        <v>14</v>
      </c>
      <c r="U140" s="32" t="s">
        <v>14</v>
      </c>
      <c r="V140" s="32" t="s">
        <v>14</v>
      </c>
      <c r="W140" s="32" t="s">
        <v>14</v>
      </c>
      <c r="X140" s="32" t="s">
        <v>94</v>
      </c>
      <c r="Y140" s="32" t="s">
        <v>94</v>
      </c>
      <c r="Z140" s="32" t="s">
        <v>94</v>
      </c>
      <c r="AA140" s="32" t="s">
        <v>94</v>
      </c>
      <c r="AB140" s="32" t="s">
        <v>94</v>
      </c>
      <c r="AC140" s="32" t="s">
        <v>94</v>
      </c>
      <c r="AD140" s="32" t="s">
        <v>94</v>
      </c>
      <c r="AE140" s="32" t="s">
        <v>94</v>
      </c>
      <c r="AF140" s="32" t="s">
        <v>94</v>
      </c>
      <c r="AG140" s="32" t="s">
        <v>94</v>
      </c>
      <c r="AH140" s="32" t="s">
        <v>94</v>
      </c>
      <c r="AI140" s="32" t="s">
        <v>94</v>
      </c>
      <c r="AJ140" s="32" t="s">
        <v>94</v>
      </c>
      <c r="AK140">
        <v>68</v>
      </c>
      <c r="AL140" s="30" t="s">
        <v>94</v>
      </c>
      <c r="AM140" s="30" t="s">
        <v>94</v>
      </c>
      <c r="AN140" s="4" t="s">
        <v>94</v>
      </c>
    </row>
    <row r="141" spans="1:40">
      <c r="A141" t="s">
        <v>211</v>
      </c>
      <c r="B141" t="s">
        <v>88</v>
      </c>
      <c r="C141" t="s">
        <v>89</v>
      </c>
      <c r="D141" t="s">
        <v>126</v>
      </c>
      <c r="E141" t="s">
        <v>98</v>
      </c>
      <c r="F141" t="s">
        <v>92</v>
      </c>
      <c r="G141" s="32" t="s">
        <v>94</v>
      </c>
      <c r="H141" s="32" t="s">
        <v>94</v>
      </c>
      <c r="I141" s="32" t="s">
        <v>94</v>
      </c>
      <c r="J141" s="32">
        <v>35</v>
      </c>
      <c r="K141" s="32" t="s">
        <v>94</v>
      </c>
      <c r="L141" s="32" t="s">
        <v>94</v>
      </c>
      <c r="M141" s="32" t="s">
        <v>94</v>
      </c>
      <c r="N141" s="32" t="s">
        <v>94</v>
      </c>
      <c r="O141" s="32" t="s">
        <v>94</v>
      </c>
      <c r="P141" s="32" t="s">
        <v>94</v>
      </c>
      <c r="Q141" s="32">
        <v>1</v>
      </c>
      <c r="R141" s="32" t="s">
        <v>94</v>
      </c>
      <c r="S141" s="32">
        <v>53</v>
      </c>
      <c r="T141" s="32" t="s">
        <v>94</v>
      </c>
      <c r="U141" s="32" t="s">
        <v>94</v>
      </c>
      <c r="V141" s="32" t="s">
        <v>94</v>
      </c>
      <c r="W141" s="32" t="s">
        <v>94</v>
      </c>
      <c r="X141" s="32" t="s">
        <v>94</v>
      </c>
      <c r="Y141" s="32" t="s">
        <v>94</v>
      </c>
      <c r="Z141" s="32" t="s">
        <v>94</v>
      </c>
      <c r="AA141" s="32" t="s">
        <v>94</v>
      </c>
      <c r="AB141" s="32" t="s">
        <v>94</v>
      </c>
      <c r="AC141" s="32" t="s">
        <v>94</v>
      </c>
      <c r="AD141" s="32" t="s">
        <v>94</v>
      </c>
      <c r="AE141" s="32" t="s">
        <v>94</v>
      </c>
      <c r="AF141" s="32" t="s">
        <v>94</v>
      </c>
      <c r="AG141" s="32" t="s">
        <v>94</v>
      </c>
      <c r="AH141" s="32" t="s">
        <v>94</v>
      </c>
      <c r="AI141" s="32" t="s">
        <v>94</v>
      </c>
      <c r="AJ141" s="32" t="s">
        <v>94</v>
      </c>
      <c r="AK141">
        <v>69</v>
      </c>
      <c r="AL141" s="30">
        <v>0.02</v>
      </c>
      <c r="AM141" s="30">
        <v>99.78</v>
      </c>
      <c r="AN141" s="4">
        <v>89</v>
      </c>
    </row>
    <row r="142" spans="1:40">
      <c r="A142" t="s">
        <v>211</v>
      </c>
      <c r="B142" t="s">
        <v>88</v>
      </c>
      <c r="C142" t="s">
        <v>89</v>
      </c>
      <c r="D142" t="s">
        <v>126</v>
      </c>
      <c r="E142" t="s">
        <v>98</v>
      </c>
      <c r="F142" t="s">
        <v>93</v>
      </c>
      <c r="G142" s="32" t="s">
        <v>94</v>
      </c>
      <c r="H142" s="32" t="s">
        <v>94</v>
      </c>
      <c r="I142" s="32" t="s">
        <v>94</v>
      </c>
      <c r="J142" s="32" t="s">
        <v>99</v>
      </c>
      <c r="K142" s="32" t="s">
        <v>94</v>
      </c>
      <c r="L142" s="32" t="s">
        <v>94</v>
      </c>
      <c r="M142" s="32" t="s">
        <v>94</v>
      </c>
      <c r="N142" s="32" t="s">
        <v>94</v>
      </c>
      <c r="O142" s="32" t="s">
        <v>94</v>
      </c>
      <c r="P142" s="32" t="s">
        <v>94</v>
      </c>
      <c r="Q142" s="32" t="s">
        <v>99</v>
      </c>
      <c r="R142" s="32" t="s">
        <v>94</v>
      </c>
      <c r="S142" s="32" t="s">
        <v>99</v>
      </c>
      <c r="T142" s="32" t="s">
        <v>94</v>
      </c>
      <c r="U142" s="32" t="s">
        <v>94</v>
      </c>
      <c r="V142" s="32" t="s">
        <v>94</v>
      </c>
      <c r="W142" s="32" t="s">
        <v>94</v>
      </c>
      <c r="X142" s="32" t="s">
        <v>94</v>
      </c>
      <c r="Y142" s="32" t="s">
        <v>94</v>
      </c>
      <c r="Z142" s="32" t="s">
        <v>94</v>
      </c>
      <c r="AA142" s="32" t="s">
        <v>94</v>
      </c>
      <c r="AB142" s="32" t="s">
        <v>94</v>
      </c>
      <c r="AC142" s="32" t="s">
        <v>94</v>
      </c>
      <c r="AD142" s="32" t="s">
        <v>94</v>
      </c>
      <c r="AE142" s="32" t="s">
        <v>94</v>
      </c>
      <c r="AF142" s="32" t="s">
        <v>94</v>
      </c>
      <c r="AG142" s="32" t="s">
        <v>94</v>
      </c>
      <c r="AH142" s="32" t="s">
        <v>94</v>
      </c>
      <c r="AI142" s="32" t="s">
        <v>94</v>
      </c>
      <c r="AJ142" s="32" t="s">
        <v>94</v>
      </c>
      <c r="AK142">
        <v>69</v>
      </c>
      <c r="AL142" s="30" t="s">
        <v>94</v>
      </c>
      <c r="AM142" s="30" t="s">
        <v>94</v>
      </c>
      <c r="AN142" s="4" t="s">
        <v>94</v>
      </c>
    </row>
    <row r="143" spans="1:40">
      <c r="A143" t="s">
        <v>211</v>
      </c>
      <c r="B143" t="s">
        <v>88</v>
      </c>
      <c r="C143" t="s">
        <v>89</v>
      </c>
      <c r="D143" t="s">
        <v>135</v>
      </c>
      <c r="E143" t="s">
        <v>105</v>
      </c>
      <c r="F143" t="s">
        <v>92</v>
      </c>
      <c r="G143" s="32" t="s">
        <v>94</v>
      </c>
      <c r="H143" s="32" t="s">
        <v>94</v>
      </c>
      <c r="I143" s="32" t="s">
        <v>94</v>
      </c>
      <c r="J143" s="32" t="s">
        <v>94</v>
      </c>
      <c r="K143" s="32" t="s">
        <v>94</v>
      </c>
      <c r="L143" s="32" t="s">
        <v>94</v>
      </c>
      <c r="M143" s="32" t="s">
        <v>94</v>
      </c>
      <c r="N143" s="32" t="s">
        <v>94</v>
      </c>
      <c r="O143" s="32">
        <v>1</v>
      </c>
      <c r="P143" s="32" t="s">
        <v>94</v>
      </c>
      <c r="Q143" s="32">
        <v>17</v>
      </c>
      <c r="R143" s="32" t="s">
        <v>94</v>
      </c>
      <c r="S143" s="32" t="s">
        <v>94</v>
      </c>
      <c r="T143" s="32">
        <v>33</v>
      </c>
      <c r="U143" s="32" t="s">
        <v>94</v>
      </c>
      <c r="V143" s="32">
        <v>14</v>
      </c>
      <c r="W143" s="32" t="s">
        <v>94</v>
      </c>
      <c r="X143" s="32" t="s">
        <v>94</v>
      </c>
      <c r="Y143" s="32" t="s">
        <v>94</v>
      </c>
      <c r="Z143" s="32" t="s">
        <v>94</v>
      </c>
      <c r="AA143" s="32" t="s">
        <v>94</v>
      </c>
      <c r="AB143" s="32" t="s">
        <v>94</v>
      </c>
      <c r="AC143" s="32" t="s">
        <v>94</v>
      </c>
      <c r="AD143" s="32" t="s">
        <v>94</v>
      </c>
      <c r="AE143" s="32" t="s">
        <v>94</v>
      </c>
      <c r="AF143" s="32" t="s">
        <v>94</v>
      </c>
      <c r="AG143" s="32" t="s">
        <v>94</v>
      </c>
      <c r="AH143" s="32">
        <v>8.7680000000000007</v>
      </c>
      <c r="AI143" s="32">
        <v>8.7680000000000007</v>
      </c>
      <c r="AJ143" s="32">
        <v>5.8449999999999998</v>
      </c>
      <c r="AK143">
        <v>70</v>
      </c>
      <c r="AL143" s="30">
        <v>0.02</v>
      </c>
      <c r="AM143" s="30">
        <v>99.8</v>
      </c>
      <c r="AN143" s="4">
        <v>88.381</v>
      </c>
    </row>
    <row r="144" spans="1:40">
      <c r="A144" t="s">
        <v>211</v>
      </c>
      <c r="B144" t="s">
        <v>88</v>
      </c>
      <c r="C144" t="s">
        <v>89</v>
      </c>
      <c r="D144" t="s">
        <v>135</v>
      </c>
      <c r="E144" t="s">
        <v>105</v>
      </c>
      <c r="F144" t="s">
        <v>93</v>
      </c>
      <c r="G144" s="32" t="s">
        <v>94</v>
      </c>
      <c r="H144" s="32" t="s">
        <v>94</v>
      </c>
      <c r="I144" s="32" t="s">
        <v>94</v>
      </c>
      <c r="J144" s="32" t="s">
        <v>94</v>
      </c>
      <c r="K144" s="32" t="s">
        <v>17</v>
      </c>
      <c r="L144" s="32" t="s">
        <v>17</v>
      </c>
      <c r="M144" s="32" t="s">
        <v>94</v>
      </c>
      <c r="N144" s="32" t="s">
        <v>39</v>
      </c>
      <c r="O144" s="32" t="s">
        <v>39</v>
      </c>
      <c r="P144" s="32" t="s">
        <v>17</v>
      </c>
      <c r="Q144" s="32" t="s">
        <v>39</v>
      </c>
      <c r="R144" s="32" t="s">
        <v>17</v>
      </c>
      <c r="S144" s="32" t="s">
        <v>17</v>
      </c>
      <c r="T144" s="32" t="s">
        <v>39</v>
      </c>
      <c r="U144" s="32" t="s">
        <v>17</v>
      </c>
      <c r="V144" s="32" t="s">
        <v>39</v>
      </c>
      <c r="W144" s="32" t="s">
        <v>17</v>
      </c>
      <c r="X144" s="32" t="s">
        <v>17</v>
      </c>
      <c r="Y144" s="32" t="s">
        <v>17</v>
      </c>
      <c r="Z144" s="32" t="s">
        <v>17</v>
      </c>
      <c r="AA144" s="32" t="s">
        <v>17</v>
      </c>
      <c r="AB144" s="32" t="s">
        <v>17</v>
      </c>
      <c r="AC144" s="32" t="s">
        <v>17</v>
      </c>
      <c r="AD144" s="32" t="s">
        <v>17</v>
      </c>
      <c r="AE144" s="32" t="s">
        <v>17</v>
      </c>
      <c r="AF144" s="32" t="s">
        <v>94</v>
      </c>
      <c r="AG144" s="32" t="s">
        <v>17</v>
      </c>
      <c r="AH144" s="32" t="s">
        <v>17</v>
      </c>
      <c r="AI144" s="32" t="s">
        <v>17</v>
      </c>
      <c r="AJ144" s="32" t="s">
        <v>99</v>
      </c>
      <c r="AK144">
        <v>70</v>
      </c>
      <c r="AL144" s="30" t="s">
        <v>94</v>
      </c>
      <c r="AM144" s="30" t="s">
        <v>94</v>
      </c>
      <c r="AN144" s="4" t="s">
        <v>94</v>
      </c>
    </row>
    <row r="145" spans="1:40">
      <c r="A145" t="s">
        <v>211</v>
      </c>
      <c r="B145" t="s">
        <v>88</v>
      </c>
      <c r="C145" t="s">
        <v>89</v>
      </c>
      <c r="D145" t="s">
        <v>162</v>
      </c>
      <c r="E145" t="s">
        <v>119</v>
      </c>
      <c r="F145" t="s">
        <v>92</v>
      </c>
      <c r="G145" s="32" t="s">
        <v>94</v>
      </c>
      <c r="H145" s="32" t="s">
        <v>94</v>
      </c>
      <c r="I145" s="32" t="s">
        <v>94</v>
      </c>
      <c r="J145" s="32" t="s">
        <v>94</v>
      </c>
      <c r="K145" s="32" t="s">
        <v>94</v>
      </c>
      <c r="L145" s="32" t="s">
        <v>94</v>
      </c>
      <c r="M145" s="32" t="s">
        <v>94</v>
      </c>
      <c r="N145" s="32" t="s">
        <v>94</v>
      </c>
      <c r="O145" s="32" t="s">
        <v>94</v>
      </c>
      <c r="P145" s="32" t="s">
        <v>94</v>
      </c>
      <c r="Q145" s="32" t="s">
        <v>94</v>
      </c>
      <c r="R145" s="32" t="s">
        <v>94</v>
      </c>
      <c r="S145" s="32" t="s">
        <v>94</v>
      </c>
      <c r="T145" s="32" t="s">
        <v>94</v>
      </c>
      <c r="U145" s="32">
        <v>7.4359999999999999</v>
      </c>
      <c r="V145" s="32">
        <v>15.122999999999999</v>
      </c>
      <c r="W145" s="32">
        <v>23.164999999999999</v>
      </c>
      <c r="X145" s="32">
        <v>38.287999999999997</v>
      </c>
      <c r="Y145" s="32" t="s">
        <v>94</v>
      </c>
      <c r="Z145" s="32" t="s">
        <v>94</v>
      </c>
      <c r="AA145" s="32" t="s">
        <v>94</v>
      </c>
      <c r="AB145" s="32" t="s">
        <v>94</v>
      </c>
      <c r="AC145" s="32" t="s">
        <v>94</v>
      </c>
      <c r="AD145" s="32" t="s">
        <v>94</v>
      </c>
      <c r="AE145" s="32" t="s">
        <v>94</v>
      </c>
      <c r="AF145" s="32" t="s">
        <v>94</v>
      </c>
      <c r="AG145" s="32" t="s">
        <v>94</v>
      </c>
      <c r="AH145" s="32" t="s">
        <v>94</v>
      </c>
      <c r="AI145" s="32" t="s">
        <v>94</v>
      </c>
      <c r="AJ145" s="32" t="s">
        <v>94</v>
      </c>
      <c r="AK145">
        <v>71</v>
      </c>
      <c r="AL145" s="30">
        <v>0.02</v>
      </c>
      <c r="AM145" s="30">
        <v>99.82</v>
      </c>
      <c r="AN145" s="4">
        <v>84.012</v>
      </c>
    </row>
    <row r="146" spans="1:40">
      <c r="A146" t="s">
        <v>211</v>
      </c>
      <c r="B146" t="s">
        <v>88</v>
      </c>
      <c r="C146" t="s">
        <v>89</v>
      </c>
      <c r="D146" t="s">
        <v>162</v>
      </c>
      <c r="E146" t="s">
        <v>119</v>
      </c>
      <c r="F146" t="s">
        <v>93</v>
      </c>
      <c r="G146" s="32" t="s">
        <v>94</v>
      </c>
      <c r="H146" s="32" t="s">
        <v>94</v>
      </c>
      <c r="I146" s="32" t="s">
        <v>94</v>
      </c>
      <c r="J146" s="32" t="s">
        <v>94</v>
      </c>
      <c r="K146" s="32" t="s">
        <v>94</v>
      </c>
      <c r="L146" s="32" t="s">
        <v>94</v>
      </c>
      <c r="M146" s="32" t="s">
        <v>94</v>
      </c>
      <c r="N146" s="32" t="s">
        <v>94</v>
      </c>
      <c r="O146" s="32" t="s">
        <v>94</v>
      </c>
      <c r="P146" s="32" t="s">
        <v>94</v>
      </c>
      <c r="Q146" s="32" t="s">
        <v>94</v>
      </c>
      <c r="R146" s="32" t="s">
        <v>94</v>
      </c>
      <c r="S146" s="32" t="s">
        <v>94</v>
      </c>
      <c r="T146" s="32" t="s">
        <v>94</v>
      </c>
      <c r="U146" s="32" t="s">
        <v>14</v>
      </c>
      <c r="V146" s="32" t="s">
        <v>14</v>
      </c>
      <c r="W146" s="32" t="s">
        <v>99</v>
      </c>
      <c r="X146" s="32" t="s">
        <v>99</v>
      </c>
      <c r="Y146" s="32" t="s">
        <v>94</v>
      </c>
      <c r="Z146" s="32" t="s">
        <v>94</v>
      </c>
      <c r="AA146" s="32" t="s">
        <v>94</v>
      </c>
      <c r="AB146" s="32" t="s">
        <v>94</v>
      </c>
      <c r="AC146" s="32" t="s">
        <v>94</v>
      </c>
      <c r="AD146" s="32" t="s">
        <v>94</v>
      </c>
      <c r="AE146" s="32" t="s">
        <v>94</v>
      </c>
      <c r="AF146" s="32" t="s">
        <v>94</v>
      </c>
      <c r="AG146" s="32" t="s">
        <v>94</v>
      </c>
      <c r="AH146" s="32" t="s">
        <v>94</v>
      </c>
      <c r="AI146" s="32" t="s">
        <v>94</v>
      </c>
      <c r="AJ146" s="32" t="s">
        <v>94</v>
      </c>
      <c r="AK146">
        <v>71</v>
      </c>
      <c r="AL146" s="30" t="s">
        <v>94</v>
      </c>
      <c r="AM146" s="30" t="s">
        <v>94</v>
      </c>
      <c r="AN146" s="4" t="s">
        <v>94</v>
      </c>
    </row>
    <row r="147" spans="1:40">
      <c r="A147" t="s">
        <v>211</v>
      </c>
      <c r="B147" t="s">
        <v>88</v>
      </c>
      <c r="C147" t="s">
        <v>89</v>
      </c>
      <c r="D147" t="s">
        <v>115</v>
      </c>
      <c r="E147" t="s">
        <v>91</v>
      </c>
      <c r="F147" t="s">
        <v>92</v>
      </c>
      <c r="G147" s="32">
        <v>6</v>
      </c>
      <c r="H147" s="32">
        <v>7</v>
      </c>
      <c r="I147" s="32">
        <v>6</v>
      </c>
      <c r="J147" s="32">
        <v>5</v>
      </c>
      <c r="K147" s="32">
        <v>4</v>
      </c>
      <c r="L147" s="32">
        <v>2</v>
      </c>
      <c r="M147" s="32">
        <v>1</v>
      </c>
      <c r="N147" s="32">
        <v>5</v>
      </c>
      <c r="O147" s="32">
        <v>4</v>
      </c>
      <c r="P147" s="32">
        <v>5</v>
      </c>
      <c r="Q147" s="32">
        <v>7</v>
      </c>
      <c r="R147" s="32">
        <v>4.9400000000000004</v>
      </c>
      <c r="S147" s="32">
        <v>4.6050000000000004</v>
      </c>
      <c r="T147" s="32">
        <v>4.4160000000000004</v>
      </c>
      <c r="U147" s="32">
        <v>2.6869999999999998</v>
      </c>
      <c r="V147" s="32">
        <v>3.5489999999999999</v>
      </c>
      <c r="W147" s="32">
        <v>4.7240000000000002</v>
      </c>
      <c r="X147" s="32">
        <v>5.7430000000000003</v>
      </c>
      <c r="Y147" s="32" t="s">
        <v>94</v>
      </c>
      <c r="Z147" s="32" t="s">
        <v>94</v>
      </c>
      <c r="AA147" s="32" t="s">
        <v>94</v>
      </c>
      <c r="AB147" s="32" t="s">
        <v>94</v>
      </c>
      <c r="AC147" s="32" t="s">
        <v>94</v>
      </c>
      <c r="AD147" s="32" t="s">
        <v>94</v>
      </c>
      <c r="AE147" s="32" t="s">
        <v>94</v>
      </c>
      <c r="AF147" s="32" t="s">
        <v>94</v>
      </c>
      <c r="AG147" s="32" t="s">
        <v>94</v>
      </c>
      <c r="AH147" s="32" t="s">
        <v>94</v>
      </c>
      <c r="AI147" s="32" t="s">
        <v>94</v>
      </c>
      <c r="AJ147" s="32" t="s">
        <v>94</v>
      </c>
      <c r="AK147">
        <v>72</v>
      </c>
      <c r="AL147" s="30">
        <v>0.02</v>
      </c>
      <c r="AM147" s="30">
        <v>99.83</v>
      </c>
      <c r="AN147" s="4">
        <v>82.664000000000001</v>
      </c>
    </row>
    <row r="148" spans="1:40">
      <c r="A148" t="s">
        <v>211</v>
      </c>
      <c r="B148" t="s">
        <v>88</v>
      </c>
      <c r="C148" t="s">
        <v>89</v>
      </c>
      <c r="D148" t="s">
        <v>115</v>
      </c>
      <c r="E148" t="s">
        <v>91</v>
      </c>
      <c r="F148" t="s">
        <v>93</v>
      </c>
      <c r="G148" s="32" t="s">
        <v>99</v>
      </c>
      <c r="H148" s="32" t="s">
        <v>99</v>
      </c>
      <c r="I148" s="32" t="s">
        <v>99</v>
      </c>
      <c r="J148" s="32" t="s">
        <v>14</v>
      </c>
      <c r="K148" s="32" t="s">
        <v>99</v>
      </c>
      <c r="L148" s="32" t="s">
        <v>99</v>
      </c>
      <c r="M148" s="32" t="s">
        <v>99</v>
      </c>
      <c r="N148" s="32" t="s">
        <v>99</v>
      </c>
      <c r="O148" s="32" t="s">
        <v>99</v>
      </c>
      <c r="P148" s="32" t="s">
        <v>99</v>
      </c>
      <c r="Q148" s="32" t="s">
        <v>99</v>
      </c>
      <c r="R148" s="32" t="s">
        <v>99</v>
      </c>
      <c r="S148" s="32" t="s">
        <v>99</v>
      </c>
      <c r="T148" s="32" t="s">
        <v>99</v>
      </c>
      <c r="U148" s="32" t="s">
        <v>99</v>
      </c>
      <c r="V148" s="32" t="s">
        <v>99</v>
      </c>
      <c r="W148" s="32" t="s">
        <v>99</v>
      </c>
      <c r="X148" s="32" t="s">
        <v>99</v>
      </c>
      <c r="Y148" s="32" t="s">
        <v>94</v>
      </c>
      <c r="Z148" s="32" t="s">
        <v>94</v>
      </c>
      <c r="AA148" s="32" t="s">
        <v>94</v>
      </c>
      <c r="AB148" s="32" t="s">
        <v>94</v>
      </c>
      <c r="AC148" s="32" t="s">
        <v>94</v>
      </c>
      <c r="AD148" s="32" t="s">
        <v>94</v>
      </c>
      <c r="AE148" s="32" t="s">
        <v>94</v>
      </c>
      <c r="AF148" s="32" t="s">
        <v>94</v>
      </c>
      <c r="AG148" s="32" t="s">
        <v>94</v>
      </c>
      <c r="AH148" s="32" t="s">
        <v>94</v>
      </c>
      <c r="AI148" s="32" t="s">
        <v>94</v>
      </c>
      <c r="AJ148" s="32" t="s">
        <v>94</v>
      </c>
      <c r="AK148">
        <v>72</v>
      </c>
      <c r="AL148" s="30" t="s">
        <v>94</v>
      </c>
      <c r="AM148" s="30" t="s">
        <v>94</v>
      </c>
      <c r="AN148" s="4" t="s">
        <v>94</v>
      </c>
    </row>
    <row r="149" spans="1:40">
      <c r="A149" t="s">
        <v>211</v>
      </c>
      <c r="B149" t="s">
        <v>88</v>
      </c>
      <c r="C149" t="s">
        <v>89</v>
      </c>
      <c r="D149" t="s">
        <v>109</v>
      </c>
      <c r="E149" t="s">
        <v>105</v>
      </c>
      <c r="F149" t="s">
        <v>92</v>
      </c>
      <c r="G149" s="32">
        <v>27</v>
      </c>
      <c r="H149" s="32">
        <v>23</v>
      </c>
      <c r="I149" s="32">
        <v>23</v>
      </c>
      <c r="J149" s="32" t="s">
        <v>94</v>
      </c>
      <c r="K149" s="32" t="s">
        <v>94</v>
      </c>
      <c r="L149" s="32" t="s">
        <v>94</v>
      </c>
      <c r="M149" s="32" t="s">
        <v>94</v>
      </c>
      <c r="N149" s="32" t="s">
        <v>94</v>
      </c>
      <c r="O149" s="32" t="s">
        <v>94</v>
      </c>
      <c r="P149" s="32" t="s">
        <v>94</v>
      </c>
      <c r="Q149" s="32" t="s">
        <v>94</v>
      </c>
      <c r="R149" s="32" t="s">
        <v>94</v>
      </c>
      <c r="S149" s="32" t="s">
        <v>94</v>
      </c>
      <c r="T149" s="32" t="s">
        <v>94</v>
      </c>
      <c r="U149" s="32" t="s">
        <v>94</v>
      </c>
      <c r="V149" s="32" t="s">
        <v>94</v>
      </c>
      <c r="W149" s="32" t="s">
        <v>94</v>
      </c>
      <c r="X149" s="32" t="s">
        <v>94</v>
      </c>
      <c r="Y149" s="32" t="s">
        <v>94</v>
      </c>
      <c r="Z149" s="32" t="s">
        <v>94</v>
      </c>
      <c r="AA149" s="32" t="s">
        <v>94</v>
      </c>
      <c r="AB149" s="32" t="s">
        <v>94</v>
      </c>
      <c r="AC149" s="32" t="s">
        <v>94</v>
      </c>
      <c r="AD149" s="32" t="s">
        <v>94</v>
      </c>
      <c r="AE149" s="32" t="s">
        <v>94</v>
      </c>
      <c r="AF149" s="32" t="s">
        <v>94</v>
      </c>
      <c r="AG149" s="32" t="s">
        <v>94</v>
      </c>
      <c r="AH149" s="32" t="s">
        <v>94</v>
      </c>
      <c r="AI149" s="32" t="s">
        <v>94</v>
      </c>
      <c r="AJ149" s="32" t="s">
        <v>94</v>
      </c>
      <c r="AK149">
        <v>73</v>
      </c>
      <c r="AL149" s="30">
        <v>0.02</v>
      </c>
      <c r="AM149" s="30">
        <v>99.85</v>
      </c>
      <c r="AN149" s="4">
        <v>73</v>
      </c>
    </row>
    <row r="150" spans="1:40">
      <c r="A150" t="s">
        <v>211</v>
      </c>
      <c r="B150" t="s">
        <v>88</v>
      </c>
      <c r="C150" t="s">
        <v>89</v>
      </c>
      <c r="D150" t="s">
        <v>109</v>
      </c>
      <c r="E150" t="s">
        <v>105</v>
      </c>
      <c r="F150" t="s">
        <v>93</v>
      </c>
      <c r="G150" s="32" t="s">
        <v>99</v>
      </c>
      <c r="H150" s="32" t="s">
        <v>99</v>
      </c>
      <c r="I150" s="32" t="s">
        <v>99</v>
      </c>
      <c r="J150" s="32" t="s">
        <v>94</v>
      </c>
      <c r="K150" s="32" t="s">
        <v>94</v>
      </c>
      <c r="L150" s="32" t="s">
        <v>94</v>
      </c>
      <c r="M150" s="32" t="s">
        <v>94</v>
      </c>
      <c r="N150" s="32" t="s">
        <v>94</v>
      </c>
      <c r="O150" s="32" t="s">
        <v>94</v>
      </c>
      <c r="P150" s="32" t="s">
        <v>94</v>
      </c>
      <c r="Q150" s="32" t="s">
        <v>94</v>
      </c>
      <c r="R150" s="32" t="s">
        <v>94</v>
      </c>
      <c r="S150" s="32" t="s">
        <v>94</v>
      </c>
      <c r="T150" s="32" t="s">
        <v>94</v>
      </c>
      <c r="U150" s="32" t="s">
        <v>94</v>
      </c>
      <c r="V150" s="32" t="s">
        <v>94</v>
      </c>
      <c r="W150" s="32" t="s">
        <v>94</v>
      </c>
      <c r="X150" s="32" t="s">
        <v>94</v>
      </c>
      <c r="Y150" s="32" t="s">
        <v>94</v>
      </c>
      <c r="Z150" s="32" t="s">
        <v>94</v>
      </c>
      <c r="AA150" s="32" t="s">
        <v>94</v>
      </c>
      <c r="AB150" s="32" t="s">
        <v>94</v>
      </c>
      <c r="AC150" s="32" t="s">
        <v>94</v>
      </c>
      <c r="AD150" s="32" t="s">
        <v>94</v>
      </c>
      <c r="AE150" s="32" t="s">
        <v>94</v>
      </c>
      <c r="AF150" s="32" t="s">
        <v>94</v>
      </c>
      <c r="AG150" s="32" t="s">
        <v>94</v>
      </c>
      <c r="AH150" s="32" t="s">
        <v>94</v>
      </c>
      <c r="AI150" s="32" t="s">
        <v>94</v>
      </c>
      <c r="AJ150" s="32" t="s">
        <v>94</v>
      </c>
      <c r="AK150">
        <v>73</v>
      </c>
      <c r="AL150" s="30" t="s">
        <v>94</v>
      </c>
      <c r="AM150" s="30" t="s">
        <v>94</v>
      </c>
      <c r="AN150" s="4" t="s">
        <v>94</v>
      </c>
    </row>
    <row r="151" spans="1:40">
      <c r="A151" t="s">
        <v>211</v>
      </c>
      <c r="B151" t="s">
        <v>88</v>
      </c>
      <c r="C151" t="s">
        <v>89</v>
      </c>
      <c r="D151" t="s">
        <v>100</v>
      </c>
      <c r="E151" t="s">
        <v>102</v>
      </c>
      <c r="F151" t="s">
        <v>92</v>
      </c>
      <c r="G151" s="32" t="s">
        <v>94</v>
      </c>
      <c r="H151" s="32" t="s">
        <v>94</v>
      </c>
      <c r="I151" s="32" t="s">
        <v>94</v>
      </c>
      <c r="J151" s="32" t="s">
        <v>94</v>
      </c>
      <c r="K151" s="32" t="s">
        <v>94</v>
      </c>
      <c r="L151" s="32" t="s">
        <v>94</v>
      </c>
      <c r="M151" s="32" t="s">
        <v>94</v>
      </c>
      <c r="N151" s="32" t="s">
        <v>94</v>
      </c>
      <c r="O151" s="32" t="s">
        <v>94</v>
      </c>
      <c r="P151" s="32" t="s">
        <v>94</v>
      </c>
      <c r="Q151" s="32" t="s">
        <v>94</v>
      </c>
      <c r="R151" s="32" t="s">
        <v>94</v>
      </c>
      <c r="S151" s="32" t="s">
        <v>94</v>
      </c>
      <c r="T151" s="32" t="s">
        <v>94</v>
      </c>
      <c r="U151" s="32" t="s">
        <v>94</v>
      </c>
      <c r="V151" s="32" t="s">
        <v>94</v>
      </c>
      <c r="W151" s="32" t="s">
        <v>94</v>
      </c>
      <c r="X151" s="32">
        <v>1.1299999999999999</v>
      </c>
      <c r="Y151" s="32" t="s">
        <v>94</v>
      </c>
      <c r="Z151" s="32" t="s">
        <v>94</v>
      </c>
      <c r="AA151" s="32" t="s">
        <v>94</v>
      </c>
      <c r="AB151" s="32" t="s">
        <v>94</v>
      </c>
      <c r="AC151" s="32">
        <v>0.22600000000000001</v>
      </c>
      <c r="AD151" s="32">
        <v>0.23400000000000001</v>
      </c>
      <c r="AE151" s="32" t="s">
        <v>94</v>
      </c>
      <c r="AF151" s="32">
        <v>5.048</v>
      </c>
      <c r="AG151" s="32">
        <v>0.28000000000000003</v>
      </c>
      <c r="AH151" s="32" t="s">
        <v>94</v>
      </c>
      <c r="AI151" s="32">
        <v>64</v>
      </c>
      <c r="AJ151" s="32" t="s">
        <v>94</v>
      </c>
      <c r="AK151">
        <v>74</v>
      </c>
      <c r="AL151" s="30">
        <v>0.02</v>
      </c>
      <c r="AM151" s="30">
        <v>99.87</v>
      </c>
      <c r="AN151" s="4">
        <v>70.918000000000006</v>
      </c>
    </row>
    <row r="152" spans="1:40">
      <c r="A152" t="s">
        <v>211</v>
      </c>
      <c r="B152" t="s">
        <v>88</v>
      </c>
      <c r="C152" t="s">
        <v>89</v>
      </c>
      <c r="D152" t="s">
        <v>100</v>
      </c>
      <c r="E152" t="s">
        <v>102</v>
      </c>
      <c r="F152" t="s">
        <v>93</v>
      </c>
      <c r="G152" s="32" t="s">
        <v>94</v>
      </c>
      <c r="H152" s="32" t="s">
        <v>94</v>
      </c>
      <c r="I152" s="32" t="s">
        <v>94</v>
      </c>
      <c r="J152" s="32" t="s">
        <v>94</v>
      </c>
      <c r="K152" s="32" t="s">
        <v>94</v>
      </c>
      <c r="L152" s="32" t="s">
        <v>94</v>
      </c>
      <c r="M152" s="32" t="s">
        <v>94</v>
      </c>
      <c r="N152" s="32" t="s">
        <v>94</v>
      </c>
      <c r="O152" s="32" t="s">
        <v>94</v>
      </c>
      <c r="P152" s="32" t="s">
        <v>94</v>
      </c>
      <c r="Q152" s="32" t="s">
        <v>94</v>
      </c>
      <c r="R152" s="32" t="s">
        <v>94</v>
      </c>
      <c r="S152" s="32" t="s">
        <v>94</v>
      </c>
      <c r="T152" s="32" t="s">
        <v>94</v>
      </c>
      <c r="U152" s="32" t="s">
        <v>94</v>
      </c>
      <c r="V152" s="32" t="s">
        <v>94</v>
      </c>
      <c r="W152" s="32" t="s">
        <v>94</v>
      </c>
      <c r="X152" s="32" t="s">
        <v>99</v>
      </c>
      <c r="Y152" s="32" t="s">
        <v>94</v>
      </c>
      <c r="Z152" s="32" t="s">
        <v>94</v>
      </c>
      <c r="AA152" s="32" t="s">
        <v>94</v>
      </c>
      <c r="AB152" s="32" t="s">
        <v>94</v>
      </c>
      <c r="AC152" s="32" t="s">
        <v>99</v>
      </c>
      <c r="AD152" s="32" t="s">
        <v>99</v>
      </c>
      <c r="AE152" s="32" t="s">
        <v>94</v>
      </c>
      <c r="AF152" s="32" t="s">
        <v>99</v>
      </c>
      <c r="AG152" s="32" t="s">
        <v>99</v>
      </c>
      <c r="AH152" s="32" t="s">
        <v>94</v>
      </c>
      <c r="AI152" s="32" t="s">
        <v>99</v>
      </c>
      <c r="AJ152" s="32" t="s">
        <v>94</v>
      </c>
      <c r="AK152">
        <v>74</v>
      </c>
      <c r="AL152" s="30" t="s">
        <v>94</v>
      </c>
      <c r="AM152" s="30" t="s">
        <v>94</v>
      </c>
      <c r="AN152" s="4" t="s">
        <v>94</v>
      </c>
    </row>
    <row r="153" spans="1:40">
      <c r="A153" t="s">
        <v>211</v>
      </c>
      <c r="B153" t="s">
        <v>88</v>
      </c>
      <c r="C153" t="s">
        <v>89</v>
      </c>
      <c r="D153" t="s">
        <v>133</v>
      </c>
      <c r="E153" t="s">
        <v>119</v>
      </c>
      <c r="F153" t="s">
        <v>92</v>
      </c>
      <c r="G153" s="32" t="s">
        <v>94</v>
      </c>
      <c r="H153" s="32" t="s">
        <v>94</v>
      </c>
      <c r="I153" s="32" t="s">
        <v>94</v>
      </c>
      <c r="J153" s="32" t="s">
        <v>94</v>
      </c>
      <c r="K153" s="32" t="s">
        <v>94</v>
      </c>
      <c r="L153" s="32" t="s">
        <v>94</v>
      </c>
      <c r="M153" s="32" t="s">
        <v>94</v>
      </c>
      <c r="N153" s="32" t="s">
        <v>94</v>
      </c>
      <c r="O153" s="32" t="s">
        <v>94</v>
      </c>
      <c r="P153" s="32" t="s">
        <v>94</v>
      </c>
      <c r="Q153" s="32" t="s">
        <v>94</v>
      </c>
      <c r="R153" s="32">
        <v>1.1659999999999999</v>
      </c>
      <c r="S153" s="32" t="s">
        <v>94</v>
      </c>
      <c r="T153" s="32" t="s">
        <v>94</v>
      </c>
      <c r="U153" s="32" t="s">
        <v>94</v>
      </c>
      <c r="V153" s="32" t="s">
        <v>94</v>
      </c>
      <c r="W153" s="32" t="s">
        <v>94</v>
      </c>
      <c r="X153" s="32" t="s">
        <v>94</v>
      </c>
      <c r="Y153" s="32">
        <v>0.66700000000000004</v>
      </c>
      <c r="Z153" s="32" t="s">
        <v>94</v>
      </c>
      <c r="AA153" s="32">
        <v>12.169</v>
      </c>
      <c r="AB153" s="32">
        <v>0.95</v>
      </c>
      <c r="AC153" s="32">
        <v>4.0000000000000001E-3</v>
      </c>
      <c r="AD153" s="32" t="s">
        <v>94</v>
      </c>
      <c r="AE153" s="32" t="s">
        <v>94</v>
      </c>
      <c r="AF153" s="32" t="s">
        <v>94</v>
      </c>
      <c r="AG153" s="32" t="s">
        <v>94</v>
      </c>
      <c r="AH153" s="32" t="s">
        <v>94</v>
      </c>
      <c r="AI153" s="32">
        <v>33.600999999999999</v>
      </c>
      <c r="AJ153" s="32">
        <v>11.2</v>
      </c>
      <c r="AK153">
        <v>75</v>
      </c>
      <c r="AL153" s="30">
        <v>0.01</v>
      </c>
      <c r="AM153" s="30">
        <v>99.88</v>
      </c>
      <c r="AN153" s="4">
        <v>59.756999999999998</v>
      </c>
    </row>
    <row r="154" spans="1:40">
      <c r="A154" t="s">
        <v>211</v>
      </c>
      <c r="B154" t="s">
        <v>88</v>
      </c>
      <c r="C154" t="s">
        <v>89</v>
      </c>
      <c r="D154" t="s">
        <v>133</v>
      </c>
      <c r="E154" t="s">
        <v>119</v>
      </c>
      <c r="F154" t="s">
        <v>93</v>
      </c>
      <c r="G154" s="32" t="s">
        <v>94</v>
      </c>
      <c r="H154" s="32" t="s">
        <v>94</v>
      </c>
      <c r="I154" s="32" t="s">
        <v>94</v>
      </c>
      <c r="J154" s="32" t="s">
        <v>94</v>
      </c>
      <c r="K154" s="32" t="s">
        <v>94</v>
      </c>
      <c r="L154" s="32" t="s">
        <v>94</v>
      </c>
      <c r="M154" s="32" t="s">
        <v>94</v>
      </c>
      <c r="N154" s="32" t="s">
        <v>94</v>
      </c>
      <c r="O154" s="32" t="s">
        <v>94</v>
      </c>
      <c r="P154" s="32" t="s">
        <v>94</v>
      </c>
      <c r="Q154" s="32" t="s">
        <v>94</v>
      </c>
      <c r="R154" s="32" t="s">
        <v>34</v>
      </c>
      <c r="S154" s="32" t="s">
        <v>94</v>
      </c>
      <c r="T154" s="32" t="s">
        <v>94</v>
      </c>
      <c r="U154" s="32" t="s">
        <v>94</v>
      </c>
      <c r="V154" s="32" t="s">
        <v>94</v>
      </c>
      <c r="W154" s="32" t="s">
        <v>17</v>
      </c>
      <c r="X154" s="32" t="s">
        <v>94</v>
      </c>
      <c r="Y154" s="32" t="s">
        <v>14</v>
      </c>
      <c r="Z154" s="32" t="s">
        <v>94</v>
      </c>
      <c r="AA154" s="32" t="s">
        <v>99</v>
      </c>
      <c r="AB154" s="32" t="s">
        <v>14</v>
      </c>
      <c r="AC154" s="32" t="s">
        <v>34</v>
      </c>
      <c r="AD154" s="32" t="s">
        <v>94</v>
      </c>
      <c r="AE154" s="32" t="s">
        <v>94</v>
      </c>
      <c r="AF154" s="32" t="s">
        <v>94</v>
      </c>
      <c r="AG154" s="32" t="s">
        <v>94</v>
      </c>
      <c r="AH154" s="32" t="s">
        <v>94</v>
      </c>
      <c r="AI154" s="32" t="s">
        <v>14</v>
      </c>
      <c r="AJ154" s="32" t="s">
        <v>99</v>
      </c>
      <c r="AK154">
        <v>75</v>
      </c>
      <c r="AL154" s="30" t="s">
        <v>94</v>
      </c>
      <c r="AM154" s="30" t="s">
        <v>94</v>
      </c>
      <c r="AN154" s="4" t="s">
        <v>94</v>
      </c>
    </row>
    <row r="155" spans="1:40">
      <c r="A155" t="s">
        <v>211</v>
      </c>
      <c r="B155" t="s">
        <v>88</v>
      </c>
      <c r="C155" t="s">
        <v>89</v>
      </c>
      <c r="D155" t="s">
        <v>136</v>
      </c>
      <c r="E155" t="s">
        <v>102</v>
      </c>
      <c r="F155" t="s">
        <v>92</v>
      </c>
      <c r="G155" s="32" t="s">
        <v>94</v>
      </c>
      <c r="H155" s="32" t="s">
        <v>94</v>
      </c>
      <c r="I155" s="32" t="s">
        <v>94</v>
      </c>
      <c r="J155" s="32" t="s">
        <v>94</v>
      </c>
      <c r="K155" s="32" t="s">
        <v>94</v>
      </c>
      <c r="L155" s="32" t="s">
        <v>94</v>
      </c>
      <c r="M155" s="32" t="s">
        <v>94</v>
      </c>
      <c r="N155" s="32" t="s">
        <v>94</v>
      </c>
      <c r="O155" s="32" t="s">
        <v>94</v>
      </c>
      <c r="P155" s="32" t="s">
        <v>94</v>
      </c>
      <c r="Q155" s="32" t="s">
        <v>94</v>
      </c>
      <c r="R155" s="32" t="s">
        <v>94</v>
      </c>
      <c r="S155" s="32" t="s">
        <v>94</v>
      </c>
      <c r="T155" s="32" t="s">
        <v>94</v>
      </c>
      <c r="U155" s="32" t="s">
        <v>94</v>
      </c>
      <c r="V155" s="32" t="s">
        <v>94</v>
      </c>
      <c r="W155" s="32" t="s">
        <v>94</v>
      </c>
      <c r="X155" s="32" t="s">
        <v>94</v>
      </c>
      <c r="Y155" s="32" t="s">
        <v>94</v>
      </c>
      <c r="Z155" s="32" t="s">
        <v>94</v>
      </c>
      <c r="AA155" s="32" t="s">
        <v>94</v>
      </c>
      <c r="AB155" s="32" t="s">
        <v>94</v>
      </c>
      <c r="AC155" s="32" t="s">
        <v>94</v>
      </c>
      <c r="AD155" s="32" t="s">
        <v>94</v>
      </c>
      <c r="AE155" s="32" t="s">
        <v>94</v>
      </c>
      <c r="AF155" s="32" t="s">
        <v>94</v>
      </c>
      <c r="AG155" s="32" t="s">
        <v>94</v>
      </c>
      <c r="AH155" s="32">
        <v>0.28000000000000003</v>
      </c>
      <c r="AI155" s="32">
        <v>42.863</v>
      </c>
      <c r="AJ155" s="32">
        <v>14.381</v>
      </c>
      <c r="AK155">
        <v>76</v>
      </c>
      <c r="AL155" s="30">
        <v>0.01</v>
      </c>
      <c r="AM155" s="30">
        <v>99.89</v>
      </c>
      <c r="AN155" s="4">
        <v>57.524000000000001</v>
      </c>
    </row>
    <row r="156" spans="1:40">
      <c r="A156" t="s">
        <v>211</v>
      </c>
      <c r="B156" t="s">
        <v>88</v>
      </c>
      <c r="C156" t="s">
        <v>89</v>
      </c>
      <c r="D156" t="s">
        <v>136</v>
      </c>
      <c r="E156" t="s">
        <v>102</v>
      </c>
      <c r="F156" t="s">
        <v>93</v>
      </c>
      <c r="G156" s="32" t="s">
        <v>94</v>
      </c>
      <c r="H156" s="32" t="s">
        <v>94</v>
      </c>
      <c r="I156" s="32" t="s">
        <v>94</v>
      </c>
      <c r="J156" s="32" t="s">
        <v>94</v>
      </c>
      <c r="K156" s="32" t="s">
        <v>94</v>
      </c>
      <c r="L156" s="32" t="s">
        <v>94</v>
      </c>
      <c r="M156" s="32" t="s">
        <v>94</v>
      </c>
      <c r="N156" s="32" t="s">
        <v>94</v>
      </c>
      <c r="O156" s="32" t="s">
        <v>94</v>
      </c>
      <c r="P156" s="32" t="s">
        <v>94</v>
      </c>
      <c r="Q156" s="32" t="s">
        <v>94</v>
      </c>
      <c r="R156" s="32" t="s">
        <v>94</v>
      </c>
      <c r="S156" s="32" t="s">
        <v>94</v>
      </c>
      <c r="T156" s="32" t="s">
        <v>94</v>
      </c>
      <c r="U156" s="32" t="s">
        <v>94</v>
      </c>
      <c r="V156" s="32" t="s">
        <v>94</v>
      </c>
      <c r="W156" s="32" t="s">
        <v>94</v>
      </c>
      <c r="X156" s="32" t="s">
        <v>94</v>
      </c>
      <c r="Y156" s="32" t="s">
        <v>94</v>
      </c>
      <c r="Z156" s="32" t="s">
        <v>94</v>
      </c>
      <c r="AA156" s="32" t="s">
        <v>94</v>
      </c>
      <c r="AB156" s="32" t="s">
        <v>94</v>
      </c>
      <c r="AC156" s="32" t="s">
        <v>94</v>
      </c>
      <c r="AD156" s="32" t="s">
        <v>94</v>
      </c>
      <c r="AE156" s="32" t="s">
        <v>94</v>
      </c>
      <c r="AF156" s="32" t="s">
        <v>94</v>
      </c>
      <c r="AG156" s="32" t="s">
        <v>94</v>
      </c>
      <c r="AH156" s="32" t="s">
        <v>17</v>
      </c>
      <c r="AI156" s="32" t="s">
        <v>17</v>
      </c>
      <c r="AJ156" s="32" t="s">
        <v>99</v>
      </c>
      <c r="AK156">
        <v>76</v>
      </c>
      <c r="AL156" s="30" t="s">
        <v>94</v>
      </c>
      <c r="AM156" s="30" t="s">
        <v>94</v>
      </c>
      <c r="AN156" s="4" t="s">
        <v>94</v>
      </c>
    </row>
    <row r="157" spans="1:40">
      <c r="A157" t="s">
        <v>211</v>
      </c>
      <c r="B157" t="s">
        <v>88</v>
      </c>
      <c r="C157" t="s">
        <v>89</v>
      </c>
      <c r="D157" t="s">
        <v>155</v>
      </c>
      <c r="E157" t="s">
        <v>98</v>
      </c>
      <c r="F157" t="s">
        <v>92</v>
      </c>
      <c r="G157" s="32">
        <v>1.0900000000000001</v>
      </c>
      <c r="H157" s="32">
        <v>0.87</v>
      </c>
      <c r="I157" s="32">
        <v>0.68</v>
      </c>
      <c r="J157" s="32">
        <v>0.16</v>
      </c>
      <c r="K157" s="32">
        <v>0.06</v>
      </c>
      <c r="L157" s="32">
        <v>1.04</v>
      </c>
      <c r="M157" s="32">
        <v>0.59</v>
      </c>
      <c r="N157" s="32">
        <v>0.41</v>
      </c>
      <c r="O157" s="32">
        <v>2.5</v>
      </c>
      <c r="P157" s="32">
        <v>10.199999999999999</v>
      </c>
      <c r="Q157" s="32">
        <v>5.36</v>
      </c>
      <c r="R157" s="32">
        <v>0.15</v>
      </c>
      <c r="S157" s="32">
        <v>0.12</v>
      </c>
      <c r="T157" s="32">
        <v>1.54</v>
      </c>
      <c r="U157" s="32">
        <v>0.06</v>
      </c>
      <c r="V157" s="32">
        <v>9.93</v>
      </c>
      <c r="W157" s="32">
        <v>0.06</v>
      </c>
      <c r="X157" s="32">
        <v>8.09</v>
      </c>
      <c r="Y157" s="32">
        <v>2.77</v>
      </c>
      <c r="Z157" s="32">
        <v>0.56999999999999995</v>
      </c>
      <c r="AA157" s="32">
        <v>0.53700000000000003</v>
      </c>
      <c r="AB157" s="32" t="s">
        <v>94</v>
      </c>
      <c r="AC157" s="32" t="s">
        <v>94</v>
      </c>
      <c r="AD157" s="32" t="s">
        <v>94</v>
      </c>
      <c r="AE157" s="32" t="s">
        <v>94</v>
      </c>
      <c r="AF157" s="32">
        <v>0.45500000000000002</v>
      </c>
      <c r="AG157" s="32">
        <v>4</v>
      </c>
      <c r="AH157" s="32" t="s">
        <v>94</v>
      </c>
      <c r="AI157" s="32" t="s">
        <v>94</v>
      </c>
      <c r="AJ157" s="32">
        <v>2.4009999999999998</v>
      </c>
      <c r="AK157">
        <v>77</v>
      </c>
      <c r="AL157" s="30">
        <v>0.01</v>
      </c>
      <c r="AM157" s="30">
        <v>99.9</v>
      </c>
      <c r="AN157" s="4">
        <v>53.642000000000003</v>
      </c>
    </row>
    <row r="158" spans="1:40">
      <c r="A158" t="s">
        <v>211</v>
      </c>
      <c r="B158" t="s">
        <v>88</v>
      </c>
      <c r="C158" t="s">
        <v>89</v>
      </c>
      <c r="D158" t="s">
        <v>155</v>
      </c>
      <c r="E158" t="s">
        <v>98</v>
      </c>
      <c r="F158" t="s">
        <v>93</v>
      </c>
      <c r="G158" s="32" t="s">
        <v>14</v>
      </c>
      <c r="H158" s="32" t="s">
        <v>14</v>
      </c>
      <c r="I158" s="32" t="s">
        <v>14</v>
      </c>
      <c r="J158" s="32" t="s">
        <v>14</v>
      </c>
      <c r="K158" s="32" t="s">
        <v>14</v>
      </c>
      <c r="L158" s="32" t="s">
        <v>14</v>
      </c>
      <c r="M158" s="32" t="s">
        <v>14</v>
      </c>
      <c r="N158" s="32" t="s">
        <v>14</v>
      </c>
      <c r="O158" s="32" t="s">
        <v>14</v>
      </c>
      <c r="P158" s="32" t="s">
        <v>34</v>
      </c>
      <c r="Q158" s="32" t="s">
        <v>34</v>
      </c>
      <c r="R158" s="32" t="s">
        <v>14</v>
      </c>
      <c r="S158" s="32" t="s">
        <v>14</v>
      </c>
      <c r="T158" s="32" t="s">
        <v>14</v>
      </c>
      <c r="U158" s="32" t="s">
        <v>14</v>
      </c>
      <c r="V158" s="32" t="s">
        <v>14</v>
      </c>
      <c r="W158" s="32" t="s">
        <v>99</v>
      </c>
      <c r="X158" s="32" t="s">
        <v>34</v>
      </c>
      <c r="Y158" s="32" t="s">
        <v>99</v>
      </c>
      <c r="Z158" s="32" t="s">
        <v>14</v>
      </c>
      <c r="AA158" s="32" t="s">
        <v>14</v>
      </c>
      <c r="AB158" s="32" t="s">
        <v>94</v>
      </c>
      <c r="AC158" s="32" t="s">
        <v>94</v>
      </c>
      <c r="AD158" s="32" t="s">
        <v>94</v>
      </c>
      <c r="AE158" s="32" t="s">
        <v>94</v>
      </c>
      <c r="AF158" s="32" t="s">
        <v>99</v>
      </c>
      <c r="AG158" s="32" t="s">
        <v>99</v>
      </c>
      <c r="AH158" s="32" t="s">
        <v>94</v>
      </c>
      <c r="AI158" s="32" t="s">
        <v>94</v>
      </c>
      <c r="AJ158" s="32" t="s">
        <v>99</v>
      </c>
      <c r="AK158">
        <v>77</v>
      </c>
      <c r="AL158" s="30" t="s">
        <v>94</v>
      </c>
      <c r="AM158" s="30" t="s">
        <v>94</v>
      </c>
      <c r="AN158" s="4" t="s">
        <v>94</v>
      </c>
    </row>
    <row r="159" spans="1:40">
      <c r="A159" t="s">
        <v>211</v>
      </c>
      <c r="B159" t="s">
        <v>88</v>
      </c>
      <c r="C159" t="s">
        <v>89</v>
      </c>
      <c r="D159" t="s">
        <v>166</v>
      </c>
      <c r="E159" t="s">
        <v>101</v>
      </c>
      <c r="F159" t="s">
        <v>92</v>
      </c>
      <c r="G159" s="32" t="s">
        <v>94</v>
      </c>
      <c r="H159" s="32" t="s">
        <v>94</v>
      </c>
      <c r="I159" s="32" t="s">
        <v>94</v>
      </c>
      <c r="J159" s="32" t="s">
        <v>94</v>
      </c>
      <c r="K159" s="32" t="s">
        <v>94</v>
      </c>
      <c r="L159" s="32" t="s">
        <v>94</v>
      </c>
      <c r="M159" s="32" t="s">
        <v>94</v>
      </c>
      <c r="N159" s="32" t="s">
        <v>94</v>
      </c>
      <c r="O159" s="32" t="s">
        <v>94</v>
      </c>
      <c r="P159" s="32" t="s">
        <v>94</v>
      </c>
      <c r="Q159" s="32" t="s">
        <v>94</v>
      </c>
      <c r="R159" s="32" t="s">
        <v>94</v>
      </c>
      <c r="S159" s="32" t="s">
        <v>94</v>
      </c>
      <c r="T159" s="32" t="s">
        <v>94</v>
      </c>
      <c r="U159" s="32" t="s">
        <v>94</v>
      </c>
      <c r="V159" s="32" t="s">
        <v>94</v>
      </c>
      <c r="W159" s="32" t="s">
        <v>94</v>
      </c>
      <c r="X159" s="32" t="s">
        <v>94</v>
      </c>
      <c r="Y159" s="32" t="s">
        <v>94</v>
      </c>
      <c r="Z159" s="32">
        <v>0.55600000000000005</v>
      </c>
      <c r="AA159" s="32">
        <v>0.93899999999999995</v>
      </c>
      <c r="AB159" s="32">
        <v>0.90900000000000003</v>
      </c>
      <c r="AC159" s="32" t="s">
        <v>94</v>
      </c>
      <c r="AD159" s="32">
        <v>9.6790000000000003</v>
      </c>
      <c r="AE159" s="32">
        <v>11.179</v>
      </c>
      <c r="AF159" s="32">
        <v>10.369</v>
      </c>
      <c r="AG159" s="32">
        <v>11.211</v>
      </c>
      <c r="AH159" s="32">
        <v>0.877</v>
      </c>
      <c r="AI159" s="32">
        <v>0.85</v>
      </c>
      <c r="AJ159" s="32">
        <v>4.3280000000000003</v>
      </c>
      <c r="AK159">
        <v>78</v>
      </c>
      <c r="AL159" s="30">
        <v>0.01</v>
      </c>
      <c r="AM159" s="30">
        <v>99.92</v>
      </c>
      <c r="AN159" s="4">
        <v>50.896999999999998</v>
      </c>
    </row>
    <row r="160" spans="1:40">
      <c r="A160" t="s">
        <v>211</v>
      </c>
      <c r="B160" t="s">
        <v>88</v>
      </c>
      <c r="C160" t="s">
        <v>89</v>
      </c>
      <c r="D160" t="s">
        <v>166</v>
      </c>
      <c r="E160" t="s">
        <v>101</v>
      </c>
      <c r="F160" t="s">
        <v>93</v>
      </c>
      <c r="G160" s="32" t="s">
        <v>94</v>
      </c>
      <c r="H160" s="32" t="s">
        <v>94</v>
      </c>
      <c r="I160" s="32" t="s">
        <v>94</v>
      </c>
      <c r="J160" s="32" t="s">
        <v>94</v>
      </c>
      <c r="K160" s="32" t="s">
        <v>94</v>
      </c>
      <c r="L160" s="32" t="s">
        <v>94</v>
      </c>
      <c r="M160" s="32" t="s">
        <v>94</v>
      </c>
      <c r="N160" s="32" t="s">
        <v>94</v>
      </c>
      <c r="O160" s="32" t="s">
        <v>94</v>
      </c>
      <c r="P160" s="32" t="s">
        <v>94</v>
      </c>
      <c r="Q160" s="32" t="s">
        <v>94</v>
      </c>
      <c r="R160" s="32" t="s">
        <v>94</v>
      </c>
      <c r="S160" s="32" t="s">
        <v>94</v>
      </c>
      <c r="T160" s="32" t="s">
        <v>94</v>
      </c>
      <c r="U160" s="32" t="s">
        <v>94</v>
      </c>
      <c r="V160" s="32" t="s">
        <v>94</v>
      </c>
      <c r="W160" s="32" t="s">
        <v>94</v>
      </c>
      <c r="X160" s="32" t="s">
        <v>94</v>
      </c>
      <c r="Y160" s="32" t="s">
        <v>94</v>
      </c>
      <c r="Z160" s="32" t="s">
        <v>99</v>
      </c>
      <c r="AA160" s="32" t="s">
        <v>99</v>
      </c>
      <c r="AB160" s="32" t="s">
        <v>99</v>
      </c>
      <c r="AC160" s="32" t="s">
        <v>94</v>
      </c>
      <c r="AD160" s="32" t="s">
        <v>99</v>
      </c>
      <c r="AE160" s="32" t="s">
        <v>99</v>
      </c>
      <c r="AF160" s="32" t="s">
        <v>99</v>
      </c>
      <c r="AG160" s="32" t="s">
        <v>99</v>
      </c>
      <c r="AH160" s="32" t="s">
        <v>99</v>
      </c>
      <c r="AI160" s="32" t="s">
        <v>99</v>
      </c>
      <c r="AJ160" s="32" t="s">
        <v>99</v>
      </c>
      <c r="AK160">
        <v>78</v>
      </c>
      <c r="AL160" s="30" t="s">
        <v>94</v>
      </c>
      <c r="AM160" s="30" t="s">
        <v>94</v>
      </c>
      <c r="AN160" s="4" t="s">
        <v>94</v>
      </c>
    </row>
    <row r="161" spans="1:40">
      <c r="A161" t="s">
        <v>211</v>
      </c>
      <c r="B161" t="s">
        <v>88</v>
      </c>
      <c r="C161" t="s">
        <v>89</v>
      </c>
      <c r="D161" t="s">
        <v>131</v>
      </c>
      <c r="E161" t="s">
        <v>105</v>
      </c>
      <c r="F161" t="s">
        <v>92</v>
      </c>
      <c r="G161" s="32" t="s">
        <v>94</v>
      </c>
      <c r="H161" s="32" t="s">
        <v>94</v>
      </c>
      <c r="I161" s="32">
        <v>0.1</v>
      </c>
      <c r="J161" s="32" t="s">
        <v>94</v>
      </c>
      <c r="K161" s="32" t="s">
        <v>94</v>
      </c>
      <c r="L161" s="32">
        <v>50.4</v>
      </c>
      <c r="M161" s="32" t="s">
        <v>94</v>
      </c>
      <c r="N161" s="32" t="s">
        <v>94</v>
      </c>
      <c r="O161" s="32" t="s">
        <v>94</v>
      </c>
      <c r="P161" s="32" t="s">
        <v>94</v>
      </c>
      <c r="Q161" s="32" t="s">
        <v>94</v>
      </c>
      <c r="R161" s="32" t="s">
        <v>94</v>
      </c>
      <c r="S161" s="32" t="s">
        <v>94</v>
      </c>
      <c r="T161" s="32" t="s">
        <v>94</v>
      </c>
      <c r="U161" s="32" t="s">
        <v>94</v>
      </c>
      <c r="V161" s="32" t="s">
        <v>94</v>
      </c>
      <c r="W161" s="32" t="s">
        <v>94</v>
      </c>
      <c r="X161" s="32" t="s">
        <v>94</v>
      </c>
      <c r="Y161" s="32" t="s">
        <v>94</v>
      </c>
      <c r="Z161" s="32" t="s">
        <v>94</v>
      </c>
      <c r="AA161" s="32" t="s">
        <v>94</v>
      </c>
      <c r="AB161" s="32" t="s">
        <v>94</v>
      </c>
      <c r="AC161" s="32" t="s">
        <v>94</v>
      </c>
      <c r="AD161" s="32" t="s">
        <v>94</v>
      </c>
      <c r="AE161" s="32" t="s">
        <v>94</v>
      </c>
      <c r="AF161" s="32" t="s">
        <v>94</v>
      </c>
      <c r="AG161" s="32" t="s">
        <v>94</v>
      </c>
      <c r="AH161" s="32" t="s">
        <v>94</v>
      </c>
      <c r="AI161" s="32" t="s">
        <v>94</v>
      </c>
      <c r="AJ161" s="32" t="s">
        <v>94</v>
      </c>
      <c r="AK161">
        <v>79</v>
      </c>
      <c r="AL161" s="30">
        <v>0.01</v>
      </c>
      <c r="AM161" s="30">
        <v>99.93</v>
      </c>
      <c r="AN161" s="4">
        <v>50.5</v>
      </c>
    </row>
    <row r="162" spans="1:40">
      <c r="A162" t="s">
        <v>211</v>
      </c>
      <c r="B162" t="s">
        <v>88</v>
      </c>
      <c r="C162" t="s">
        <v>89</v>
      </c>
      <c r="D162" t="s">
        <v>131</v>
      </c>
      <c r="E162" t="s">
        <v>105</v>
      </c>
      <c r="F162" t="s">
        <v>93</v>
      </c>
      <c r="G162" s="32" t="s">
        <v>94</v>
      </c>
      <c r="H162" s="32" t="s">
        <v>94</v>
      </c>
      <c r="I162" s="32" t="s">
        <v>14</v>
      </c>
      <c r="J162" s="32" t="s">
        <v>94</v>
      </c>
      <c r="K162" s="32" t="s">
        <v>94</v>
      </c>
      <c r="L162" s="32" t="s">
        <v>14</v>
      </c>
      <c r="M162" s="32" t="s">
        <v>94</v>
      </c>
      <c r="N162" s="32" t="s">
        <v>94</v>
      </c>
      <c r="O162" s="32" t="s">
        <v>94</v>
      </c>
      <c r="P162" s="32" t="s">
        <v>94</v>
      </c>
      <c r="Q162" s="32" t="s">
        <v>94</v>
      </c>
      <c r="R162" s="32" t="s">
        <v>94</v>
      </c>
      <c r="S162" s="32" t="s">
        <v>94</v>
      </c>
      <c r="T162" s="32" t="s">
        <v>94</v>
      </c>
      <c r="U162" s="32" t="s">
        <v>94</v>
      </c>
      <c r="V162" s="32" t="s">
        <v>94</v>
      </c>
      <c r="W162" s="32" t="s">
        <v>94</v>
      </c>
      <c r="X162" s="32" t="s">
        <v>94</v>
      </c>
      <c r="Y162" s="32" t="s">
        <v>94</v>
      </c>
      <c r="Z162" s="32" t="s">
        <v>94</v>
      </c>
      <c r="AA162" s="32" t="s">
        <v>94</v>
      </c>
      <c r="AB162" s="32" t="s">
        <v>94</v>
      </c>
      <c r="AC162" s="32" t="s">
        <v>94</v>
      </c>
      <c r="AD162" s="32" t="s">
        <v>94</v>
      </c>
      <c r="AE162" s="32" t="s">
        <v>94</v>
      </c>
      <c r="AF162" s="32" t="s">
        <v>94</v>
      </c>
      <c r="AG162" s="32" t="s">
        <v>14</v>
      </c>
      <c r="AH162" s="32" t="s">
        <v>94</v>
      </c>
      <c r="AI162" s="32" t="s">
        <v>94</v>
      </c>
      <c r="AJ162" s="32" t="s">
        <v>94</v>
      </c>
      <c r="AK162">
        <v>79</v>
      </c>
      <c r="AL162" s="30" t="s">
        <v>94</v>
      </c>
      <c r="AM162" s="30" t="s">
        <v>94</v>
      </c>
      <c r="AN162" s="4" t="s">
        <v>94</v>
      </c>
    </row>
    <row r="163" spans="1:40">
      <c r="A163" t="s">
        <v>211</v>
      </c>
      <c r="B163" t="s">
        <v>88</v>
      </c>
      <c r="C163" t="s">
        <v>89</v>
      </c>
      <c r="D163" t="s">
        <v>90</v>
      </c>
      <c r="E163" t="s">
        <v>104</v>
      </c>
      <c r="F163" t="s">
        <v>92</v>
      </c>
      <c r="G163" s="32" t="s">
        <v>94</v>
      </c>
      <c r="H163" s="32">
        <v>12</v>
      </c>
      <c r="I163" s="32">
        <v>16</v>
      </c>
      <c r="J163" s="32">
        <v>13</v>
      </c>
      <c r="K163" s="32" t="s">
        <v>94</v>
      </c>
      <c r="L163" s="32" t="s">
        <v>94</v>
      </c>
      <c r="M163" s="32" t="s">
        <v>94</v>
      </c>
      <c r="N163" s="32" t="s">
        <v>94</v>
      </c>
      <c r="O163" s="32" t="s">
        <v>94</v>
      </c>
      <c r="P163" s="32" t="s">
        <v>94</v>
      </c>
      <c r="Q163" s="32">
        <v>1.4</v>
      </c>
      <c r="R163" s="32" t="s">
        <v>94</v>
      </c>
      <c r="S163" s="32" t="s">
        <v>94</v>
      </c>
      <c r="T163" s="32" t="s">
        <v>94</v>
      </c>
      <c r="U163" s="32" t="s">
        <v>94</v>
      </c>
      <c r="V163" s="32" t="s">
        <v>94</v>
      </c>
      <c r="W163" s="32" t="s">
        <v>94</v>
      </c>
      <c r="X163" s="32" t="s">
        <v>94</v>
      </c>
      <c r="Y163" s="32" t="s">
        <v>94</v>
      </c>
      <c r="Z163" s="32" t="s">
        <v>94</v>
      </c>
      <c r="AA163" s="32" t="s">
        <v>94</v>
      </c>
      <c r="AB163" s="32" t="s">
        <v>94</v>
      </c>
      <c r="AC163" s="32" t="s">
        <v>94</v>
      </c>
      <c r="AD163" s="32" t="s">
        <v>94</v>
      </c>
      <c r="AE163" s="32" t="s">
        <v>94</v>
      </c>
      <c r="AF163" s="32" t="s">
        <v>94</v>
      </c>
      <c r="AG163" s="32" t="s">
        <v>94</v>
      </c>
      <c r="AH163" s="32" t="s">
        <v>94</v>
      </c>
      <c r="AI163" s="32" t="s">
        <v>94</v>
      </c>
      <c r="AJ163" s="32" t="s">
        <v>94</v>
      </c>
      <c r="AK163">
        <v>80</v>
      </c>
      <c r="AL163" s="30">
        <v>0.01</v>
      </c>
      <c r="AM163" s="30">
        <v>99.94</v>
      </c>
      <c r="AN163" s="4">
        <v>42.4</v>
      </c>
    </row>
    <row r="164" spans="1:40">
      <c r="A164" t="s">
        <v>211</v>
      </c>
      <c r="B164" t="s">
        <v>88</v>
      </c>
      <c r="C164" t="s">
        <v>89</v>
      </c>
      <c r="D164" t="s">
        <v>90</v>
      </c>
      <c r="E164" t="s">
        <v>104</v>
      </c>
      <c r="F164" t="s">
        <v>93</v>
      </c>
      <c r="G164" s="32" t="s">
        <v>94</v>
      </c>
      <c r="H164" s="32" t="s">
        <v>99</v>
      </c>
      <c r="I164" s="32" t="s">
        <v>99</v>
      </c>
      <c r="J164" s="32" t="s">
        <v>99</v>
      </c>
      <c r="K164" s="32" t="s">
        <v>94</v>
      </c>
      <c r="L164" s="32" t="s">
        <v>94</v>
      </c>
      <c r="M164" s="32" t="s">
        <v>94</v>
      </c>
      <c r="N164" s="32" t="s">
        <v>94</v>
      </c>
      <c r="O164" s="32" t="s">
        <v>94</v>
      </c>
      <c r="P164" s="32" t="s">
        <v>94</v>
      </c>
      <c r="Q164" s="32" t="s">
        <v>99</v>
      </c>
      <c r="R164" s="32" t="s">
        <v>94</v>
      </c>
      <c r="S164" s="32" t="s">
        <v>94</v>
      </c>
      <c r="T164" s="32" t="s">
        <v>94</v>
      </c>
      <c r="U164" s="32" t="s">
        <v>94</v>
      </c>
      <c r="V164" s="32" t="s">
        <v>94</v>
      </c>
      <c r="W164" s="32" t="s">
        <v>94</v>
      </c>
      <c r="X164" s="32" t="s">
        <v>94</v>
      </c>
      <c r="Y164" s="32" t="s">
        <v>94</v>
      </c>
      <c r="Z164" s="32" t="s">
        <v>94</v>
      </c>
      <c r="AA164" s="32" t="s">
        <v>94</v>
      </c>
      <c r="AB164" s="32" t="s">
        <v>94</v>
      </c>
      <c r="AC164" s="32" t="s">
        <v>94</v>
      </c>
      <c r="AD164" s="32" t="s">
        <v>94</v>
      </c>
      <c r="AE164" s="32" t="s">
        <v>94</v>
      </c>
      <c r="AF164" s="32" t="s">
        <v>94</v>
      </c>
      <c r="AG164" s="32" t="s">
        <v>94</v>
      </c>
      <c r="AH164" s="32" t="s">
        <v>94</v>
      </c>
      <c r="AI164" s="32" t="s">
        <v>94</v>
      </c>
      <c r="AJ164" s="32" t="s">
        <v>94</v>
      </c>
      <c r="AK164">
        <v>80</v>
      </c>
      <c r="AL164" s="30" t="s">
        <v>94</v>
      </c>
      <c r="AM164" s="30" t="s">
        <v>94</v>
      </c>
      <c r="AN164" s="4" t="s">
        <v>94</v>
      </c>
    </row>
    <row r="165" spans="1:40">
      <c r="A165" t="s">
        <v>211</v>
      </c>
      <c r="B165" t="s">
        <v>88</v>
      </c>
      <c r="C165" t="s">
        <v>89</v>
      </c>
      <c r="D165" t="s">
        <v>112</v>
      </c>
      <c r="E165" t="s">
        <v>104</v>
      </c>
      <c r="F165" t="s">
        <v>92</v>
      </c>
      <c r="G165" s="32" t="s">
        <v>94</v>
      </c>
      <c r="H165" s="32" t="s">
        <v>94</v>
      </c>
      <c r="I165" s="32" t="s">
        <v>94</v>
      </c>
      <c r="J165" s="32" t="s">
        <v>94</v>
      </c>
      <c r="K165" s="32" t="s">
        <v>94</v>
      </c>
      <c r="L165" s="32" t="s">
        <v>94</v>
      </c>
      <c r="M165" s="32" t="s">
        <v>94</v>
      </c>
      <c r="N165" s="32" t="s">
        <v>94</v>
      </c>
      <c r="O165" s="32" t="s">
        <v>94</v>
      </c>
      <c r="P165" s="32" t="s">
        <v>94</v>
      </c>
      <c r="Q165" s="32" t="s">
        <v>94</v>
      </c>
      <c r="R165" s="32" t="s">
        <v>94</v>
      </c>
      <c r="S165" s="32" t="s">
        <v>94</v>
      </c>
      <c r="T165" s="32" t="s">
        <v>94</v>
      </c>
      <c r="U165" s="32" t="s">
        <v>94</v>
      </c>
      <c r="V165" s="32" t="s">
        <v>94</v>
      </c>
      <c r="W165" s="32" t="s">
        <v>94</v>
      </c>
      <c r="X165" s="32" t="s">
        <v>94</v>
      </c>
      <c r="Y165" s="32" t="s">
        <v>94</v>
      </c>
      <c r="Z165" s="32" t="s">
        <v>94</v>
      </c>
      <c r="AA165" s="32" t="s">
        <v>94</v>
      </c>
      <c r="AB165" s="32" t="s">
        <v>94</v>
      </c>
      <c r="AC165" s="32">
        <v>15.305999999999999</v>
      </c>
      <c r="AD165" s="32" t="s">
        <v>94</v>
      </c>
      <c r="AE165" s="32">
        <v>26.606000000000002</v>
      </c>
      <c r="AF165" s="32" t="s">
        <v>94</v>
      </c>
      <c r="AG165" s="32" t="s">
        <v>94</v>
      </c>
      <c r="AH165" s="32" t="s">
        <v>94</v>
      </c>
      <c r="AI165" s="32" t="s">
        <v>94</v>
      </c>
      <c r="AJ165" s="32" t="s">
        <v>94</v>
      </c>
      <c r="AK165">
        <v>81</v>
      </c>
      <c r="AL165" s="30">
        <v>0.01</v>
      </c>
      <c r="AM165" s="30">
        <v>99.95</v>
      </c>
      <c r="AN165" s="4">
        <v>41.911999999999999</v>
      </c>
    </row>
    <row r="166" spans="1:40">
      <c r="A166" t="s">
        <v>211</v>
      </c>
      <c r="B166" t="s">
        <v>88</v>
      </c>
      <c r="C166" t="s">
        <v>89</v>
      </c>
      <c r="D166" t="s">
        <v>112</v>
      </c>
      <c r="E166" t="s">
        <v>104</v>
      </c>
      <c r="F166" t="s">
        <v>93</v>
      </c>
      <c r="G166" s="32" t="s">
        <v>94</v>
      </c>
      <c r="H166" s="32" t="s">
        <v>94</v>
      </c>
      <c r="I166" s="32" t="s">
        <v>94</v>
      </c>
      <c r="J166" s="32" t="s">
        <v>94</v>
      </c>
      <c r="K166" s="32" t="s">
        <v>94</v>
      </c>
      <c r="L166" s="32" t="s">
        <v>94</v>
      </c>
      <c r="M166" s="32" t="s">
        <v>94</v>
      </c>
      <c r="N166" s="32" t="s">
        <v>94</v>
      </c>
      <c r="O166" s="32" t="s">
        <v>94</v>
      </c>
      <c r="P166" s="32" t="s">
        <v>94</v>
      </c>
      <c r="Q166" s="32" t="s">
        <v>94</v>
      </c>
      <c r="R166" s="32" t="s">
        <v>94</v>
      </c>
      <c r="S166" s="32" t="s">
        <v>94</v>
      </c>
      <c r="T166" s="32" t="s">
        <v>94</v>
      </c>
      <c r="U166" s="32" t="s">
        <v>94</v>
      </c>
      <c r="V166" s="32" t="s">
        <v>94</v>
      </c>
      <c r="W166" s="32" t="s">
        <v>94</v>
      </c>
      <c r="X166" s="32" t="s">
        <v>94</v>
      </c>
      <c r="Y166" s="32" t="s">
        <v>94</v>
      </c>
      <c r="Z166" s="32" t="s">
        <v>94</v>
      </c>
      <c r="AA166" s="32" t="s">
        <v>94</v>
      </c>
      <c r="AB166" s="32" t="s">
        <v>94</v>
      </c>
      <c r="AC166" s="32" t="s">
        <v>99</v>
      </c>
      <c r="AD166" s="32" t="s">
        <v>94</v>
      </c>
      <c r="AE166" s="32" t="s">
        <v>99</v>
      </c>
      <c r="AF166" s="32" t="s">
        <v>94</v>
      </c>
      <c r="AG166" s="32" t="s">
        <v>94</v>
      </c>
      <c r="AH166" s="32" t="s">
        <v>94</v>
      </c>
      <c r="AI166" s="32" t="s">
        <v>94</v>
      </c>
      <c r="AJ166" s="32" t="s">
        <v>94</v>
      </c>
      <c r="AK166">
        <v>81</v>
      </c>
      <c r="AL166" s="30" t="s">
        <v>94</v>
      </c>
      <c r="AM166" s="30" t="s">
        <v>94</v>
      </c>
      <c r="AN166" s="4" t="s">
        <v>94</v>
      </c>
    </row>
    <row r="167" spans="1:40">
      <c r="A167" t="s">
        <v>211</v>
      </c>
      <c r="B167" t="s">
        <v>88</v>
      </c>
      <c r="C167" t="s">
        <v>89</v>
      </c>
      <c r="D167" t="s">
        <v>112</v>
      </c>
      <c r="E167" t="s">
        <v>102</v>
      </c>
      <c r="F167" t="s">
        <v>92</v>
      </c>
      <c r="G167" s="32" t="s">
        <v>94</v>
      </c>
      <c r="H167" s="32" t="s">
        <v>94</v>
      </c>
      <c r="I167" s="32" t="s">
        <v>94</v>
      </c>
      <c r="J167" s="32" t="s">
        <v>94</v>
      </c>
      <c r="K167" s="32" t="s">
        <v>94</v>
      </c>
      <c r="L167" s="32" t="s">
        <v>94</v>
      </c>
      <c r="M167" s="32" t="s">
        <v>94</v>
      </c>
      <c r="N167" s="32" t="s">
        <v>94</v>
      </c>
      <c r="O167" s="32" t="s">
        <v>94</v>
      </c>
      <c r="P167" s="32" t="s">
        <v>94</v>
      </c>
      <c r="Q167" s="32" t="s">
        <v>94</v>
      </c>
      <c r="R167" s="32" t="s">
        <v>94</v>
      </c>
      <c r="S167" s="32" t="s">
        <v>94</v>
      </c>
      <c r="T167" s="32" t="s">
        <v>94</v>
      </c>
      <c r="U167" s="32" t="s">
        <v>94</v>
      </c>
      <c r="V167" s="32" t="s">
        <v>94</v>
      </c>
      <c r="W167" s="32" t="s">
        <v>94</v>
      </c>
      <c r="X167" s="32" t="s">
        <v>94</v>
      </c>
      <c r="Y167" s="32" t="s">
        <v>94</v>
      </c>
      <c r="Z167" s="32" t="s">
        <v>94</v>
      </c>
      <c r="AA167" s="32" t="s">
        <v>94</v>
      </c>
      <c r="AB167" s="32" t="s">
        <v>94</v>
      </c>
      <c r="AC167" s="32" t="s">
        <v>94</v>
      </c>
      <c r="AD167" s="32" t="s">
        <v>94</v>
      </c>
      <c r="AE167" s="32" t="s">
        <v>94</v>
      </c>
      <c r="AF167" s="32">
        <v>33.433999999999997</v>
      </c>
      <c r="AG167" s="32" t="s">
        <v>94</v>
      </c>
      <c r="AH167" s="32" t="s">
        <v>94</v>
      </c>
      <c r="AI167" s="32" t="s">
        <v>94</v>
      </c>
      <c r="AJ167" s="32" t="s">
        <v>94</v>
      </c>
      <c r="AK167">
        <v>82</v>
      </c>
      <c r="AL167" s="30">
        <v>0.01</v>
      </c>
      <c r="AM167" s="30">
        <v>99.95</v>
      </c>
      <c r="AN167" s="4">
        <v>33.433999999999997</v>
      </c>
    </row>
    <row r="168" spans="1:40">
      <c r="A168" t="s">
        <v>211</v>
      </c>
      <c r="B168" t="s">
        <v>88</v>
      </c>
      <c r="C168" t="s">
        <v>89</v>
      </c>
      <c r="D168" t="s">
        <v>112</v>
      </c>
      <c r="E168" t="s">
        <v>102</v>
      </c>
      <c r="F168" t="s">
        <v>93</v>
      </c>
      <c r="G168" s="32" t="s">
        <v>94</v>
      </c>
      <c r="H168" s="32" t="s">
        <v>94</v>
      </c>
      <c r="I168" s="32" t="s">
        <v>94</v>
      </c>
      <c r="J168" s="32" t="s">
        <v>94</v>
      </c>
      <c r="K168" s="32" t="s">
        <v>94</v>
      </c>
      <c r="L168" s="32" t="s">
        <v>94</v>
      </c>
      <c r="M168" s="32" t="s">
        <v>94</v>
      </c>
      <c r="N168" s="32" t="s">
        <v>94</v>
      </c>
      <c r="O168" s="32" t="s">
        <v>94</v>
      </c>
      <c r="P168" s="32" t="s">
        <v>94</v>
      </c>
      <c r="Q168" s="32" t="s">
        <v>94</v>
      </c>
      <c r="R168" s="32" t="s">
        <v>94</v>
      </c>
      <c r="S168" s="32" t="s">
        <v>94</v>
      </c>
      <c r="T168" s="32" t="s">
        <v>94</v>
      </c>
      <c r="U168" s="32" t="s">
        <v>94</v>
      </c>
      <c r="V168" s="32" t="s">
        <v>94</v>
      </c>
      <c r="W168" s="32" t="s">
        <v>94</v>
      </c>
      <c r="X168" s="32" t="s">
        <v>94</v>
      </c>
      <c r="Y168" s="32" t="s">
        <v>94</v>
      </c>
      <c r="Z168" s="32" t="s">
        <v>94</v>
      </c>
      <c r="AA168" s="32" t="s">
        <v>94</v>
      </c>
      <c r="AB168" s="32" t="s">
        <v>94</v>
      </c>
      <c r="AC168" s="32" t="s">
        <v>94</v>
      </c>
      <c r="AD168" s="32" t="s">
        <v>94</v>
      </c>
      <c r="AE168" s="32" t="s">
        <v>94</v>
      </c>
      <c r="AF168" s="32" t="s">
        <v>14</v>
      </c>
      <c r="AG168" s="32" t="s">
        <v>94</v>
      </c>
      <c r="AH168" s="32" t="s">
        <v>94</v>
      </c>
      <c r="AI168" s="32" t="s">
        <v>94</v>
      </c>
      <c r="AJ168" s="32" t="s">
        <v>94</v>
      </c>
      <c r="AK168">
        <v>82</v>
      </c>
      <c r="AL168" s="30" t="s">
        <v>94</v>
      </c>
      <c r="AM168" s="30" t="s">
        <v>94</v>
      </c>
      <c r="AN168" s="4" t="s">
        <v>94</v>
      </c>
    </row>
    <row r="169" spans="1:40">
      <c r="A169" t="s">
        <v>211</v>
      </c>
      <c r="B169" t="s">
        <v>88</v>
      </c>
      <c r="C169" t="s">
        <v>89</v>
      </c>
      <c r="D169" t="s">
        <v>135</v>
      </c>
      <c r="E169" t="s">
        <v>98</v>
      </c>
      <c r="F169" t="s">
        <v>92</v>
      </c>
      <c r="G169" s="32" t="s">
        <v>94</v>
      </c>
      <c r="H169" s="32" t="s">
        <v>94</v>
      </c>
      <c r="I169" s="32" t="s">
        <v>94</v>
      </c>
      <c r="J169" s="32" t="s">
        <v>94</v>
      </c>
      <c r="K169" s="32" t="s">
        <v>94</v>
      </c>
      <c r="L169" s="32" t="s">
        <v>94</v>
      </c>
      <c r="M169" s="32">
        <v>5.3</v>
      </c>
      <c r="N169" s="32" t="s">
        <v>94</v>
      </c>
      <c r="O169" s="32" t="s">
        <v>94</v>
      </c>
      <c r="P169" s="32" t="s">
        <v>94</v>
      </c>
      <c r="Q169" s="32" t="s">
        <v>94</v>
      </c>
      <c r="R169" s="32">
        <v>0.1</v>
      </c>
      <c r="S169" s="32" t="s">
        <v>94</v>
      </c>
      <c r="T169" s="32" t="s">
        <v>94</v>
      </c>
      <c r="U169" s="32" t="s">
        <v>94</v>
      </c>
      <c r="V169" s="32">
        <v>2.0019999999999998</v>
      </c>
      <c r="W169" s="32">
        <v>3.0680000000000001</v>
      </c>
      <c r="X169" s="32">
        <v>1.296</v>
      </c>
      <c r="Y169" s="32">
        <v>7.5279999999999996</v>
      </c>
      <c r="Z169" s="32">
        <v>8.4440000000000008</v>
      </c>
      <c r="AA169" s="32">
        <v>1.1240000000000001</v>
      </c>
      <c r="AB169" s="32" t="s">
        <v>94</v>
      </c>
      <c r="AC169" s="32" t="s">
        <v>94</v>
      </c>
      <c r="AD169" s="32" t="s">
        <v>94</v>
      </c>
      <c r="AE169" s="32" t="s">
        <v>94</v>
      </c>
      <c r="AF169" s="32" t="s">
        <v>94</v>
      </c>
      <c r="AG169" s="32" t="s">
        <v>94</v>
      </c>
      <c r="AH169" s="32" t="s">
        <v>94</v>
      </c>
      <c r="AI169" s="32" t="s">
        <v>94</v>
      </c>
      <c r="AJ169" s="32" t="s">
        <v>94</v>
      </c>
      <c r="AK169">
        <v>83</v>
      </c>
      <c r="AL169" s="30">
        <v>0.01</v>
      </c>
      <c r="AM169" s="30">
        <v>99.96</v>
      </c>
      <c r="AN169" s="4">
        <v>28.861999999999998</v>
      </c>
    </row>
    <row r="170" spans="1:40">
      <c r="A170" t="s">
        <v>211</v>
      </c>
      <c r="B170" t="s">
        <v>88</v>
      </c>
      <c r="C170" t="s">
        <v>89</v>
      </c>
      <c r="D170" t="s">
        <v>135</v>
      </c>
      <c r="E170" t="s">
        <v>98</v>
      </c>
      <c r="F170" t="s">
        <v>93</v>
      </c>
      <c r="G170" s="32" t="s">
        <v>94</v>
      </c>
      <c r="H170" s="32" t="s">
        <v>94</v>
      </c>
      <c r="I170" s="32" t="s">
        <v>94</v>
      </c>
      <c r="J170" s="32" t="s">
        <v>94</v>
      </c>
      <c r="K170" s="32" t="s">
        <v>94</v>
      </c>
      <c r="L170" s="32" t="s">
        <v>94</v>
      </c>
      <c r="M170" s="32" t="s">
        <v>14</v>
      </c>
      <c r="N170" s="32" t="s">
        <v>14</v>
      </c>
      <c r="O170" s="32" t="s">
        <v>94</v>
      </c>
      <c r="P170" s="32" t="s">
        <v>94</v>
      </c>
      <c r="Q170" s="32" t="s">
        <v>94</v>
      </c>
      <c r="R170" s="32" t="s">
        <v>14</v>
      </c>
      <c r="S170" s="32" t="s">
        <v>94</v>
      </c>
      <c r="T170" s="32" t="s">
        <v>14</v>
      </c>
      <c r="U170" s="32" t="s">
        <v>14</v>
      </c>
      <c r="V170" s="32" t="s">
        <v>14</v>
      </c>
      <c r="W170" s="32" t="s">
        <v>14</v>
      </c>
      <c r="X170" s="32" t="s">
        <v>14</v>
      </c>
      <c r="Y170" s="32" t="s">
        <v>14</v>
      </c>
      <c r="Z170" s="32" t="s">
        <v>14</v>
      </c>
      <c r="AA170" s="32" t="s">
        <v>14</v>
      </c>
      <c r="AB170" s="32" t="s">
        <v>94</v>
      </c>
      <c r="AC170" s="32" t="s">
        <v>94</v>
      </c>
      <c r="AD170" s="32" t="s">
        <v>94</v>
      </c>
      <c r="AE170" s="32" t="s">
        <v>94</v>
      </c>
      <c r="AF170" s="32" t="s">
        <v>94</v>
      </c>
      <c r="AG170" s="32" t="s">
        <v>94</v>
      </c>
      <c r="AH170" s="32" t="s">
        <v>94</v>
      </c>
      <c r="AI170" s="32" t="s">
        <v>94</v>
      </c>
      <c r="AJ170" s="32" t="s">
        <v>94</v>
      </c>
      <c r="AK170">
        <v>83</v>
      </c>
      <c r="AL170" s="30" t="s">
        <v>94</v>
      </c>
      <c r="AM170" s="30" t="s">
        <v>94</v>
      </c>
      <c r="AN170" s="4" t="s">
        <v>94</v>
      </c>
    </row>
    <row r="171" spans="1:40">
      <c r="A171" t="s">
        <v>211</v>
      </c>
      <c r="B171" t="s">
        <v>88</v>
      </c>
      <c r="C171" t="s">
        <v>106</v>
      </c>
      <c r="D171" t="s">
        <v>205</v>
      </c>
      <c r="E171" t="s">
        <v>96</v>
      </c>
      <c r="F171" t="s">
        <v>92</v>
      </c>
      <c r="G171" s="32" t="s">
        <v>94</v>
      </c>
      <c r="H171" s="32" t="s">
        <v>94</v>
      </c>
      <c r="I171" s="32" t="s">
        <v>94</v>
      </c>
      <c r="J171" s="32" t="s">
        <v>94</v>
      </c>
      <c r="K171" s="32" t="s">
        <v>94</v>
      </c>
      <c r="L171" s="32" t="s">
        <v>94</v>
      </c>
      <c r="M171" s="32" t="s">
        <v>94</v>
      </c>
      <c r="N171" s="32">
        <v>28</v>
      </c>
      <c r="O171" s="32" t="s">
        <v>94</v>
      </c>
      <c r="P171" s="32" t="s">
        <v>94</v>
      </c>
      <c r="Q171" s="32" t="s">
        <v>94</v>
      </c>
      <c r="R171" s="32" t="s">
        <v>94</v>
      </c>
      <c r="S171" s="32" t="s">
        <v>94</v>
      </c>
      <c r="T171" s="32" t="s">
        <v>94</v>
      </c>
      <c r="U171" s="32" t="s">
        <v>94</v>
      </c>
      <c r="V171" s="32" t="s">
        <v>94</v>
      </c>
      <c r="W171" s="32" t="s">
        <v>94</v>
      </c>
      <c r="X171" s="32" t="s">
        <v>94</v>
      </c>
      <c r="Y171" s="32" t="s">
        <v>94</v>
      </c>
      <c r="Z171" s="32" t="s">
        <v>94</v>
      </c>
      <c r="AA171" s="32" t="s">
        <v>94</v>
      </c>
      <c r="AB171" s="32" t="s">
        <v>94</v>
      </c>
      <c r="AC171" s="32" t="s">
        <v>94</v>
      </c>
      <c r="AD171" s="32" t="s">
        <v>94</v>
      </c>
      <c r="AE171" s="32" t="s">
        <v>94</v>
      </c>
      <c r="AF171" s="32" t="s">
        <v>94</v>
      </c>
      <c r="AG171" s="32" t="s">
        <v>94</v>
      </c>
      <c r="AH171" s="32" t="s">
        <v>94</v>
      </c>
      <c r="AI171" s="32" t="s">
        <v>94</v>
      </c>
      <c r="AJ171" s="32" t="s">
        <v>94</v>
      </c>
      <c r="AK171">
        <v>84</v>
      </c>
      <c r="AL171" s="30">
        <v>0.01</v>
      </c>
      <c r="AM171" s="30">
        <v>99.97</v>
      </c>
      <c r="AN171" s="4">
        <v>28</v>
      </c>
    </row>
    <row r="172" spans="1:40">
      <c r="A172" t="s">
        <v>211</v>
      </c>
      <c r="B172" t="s">
        <v>88</v>
      </c>
      <c r="C172" t="s">
        <v>106</v>
      </c>
      <c r="D172" t="s">
        <v>205</v>
      </c>
      <c r="E172" t="s">
        <v>96</v>
      </c>
      <c r="F172" t="s">
        <v>93</v>
      </c>
      <c r="G172" s="32" t="s">
        <v>17</v>
      </c>
      <c r="H172" s="32" t="s">
        <v>94</v>
      </c>
      <c r="I172" s="32" t="s">
        <v>94</v>
      </c>
      <c r="J172" s="32" t="s">
        <v>94</v>
      </c>
      <c r="K172" s="32" t="s">
        <v>94</v>
      </c>
      <c r="L172" s="32" t="s">
        <v>94</v>
      </c>
      <c r="M172" s="32" t="s">
        <v>94</v>
      </c>
      <c r="N172" s="32" t="s">
        <v>99</v>
      </c>
      <c r="O172" s="32" t="s">
        <v>20</v>
      </c>
      <c r="P172" s="32" t="s">
        <v>94</v>
      </c>
      <c r="Q172" s="32" t="s">
        <v>20</v>
      </c>
      <c r="R172" s="32" t="s">
        <v>94</v>
      </c>
      <c r="S172" s="32" t="s">
        <v>94</v>
      </c>
      <c r="T172" s="32" t="s">
        <v>94</v>
      </c>
      <c r="U172" s="32" t="s">
        <v>94</v>
      </c>
      <c r="V172" s="32" t="s">
        <v>94</v>
      </c>
      <c r="W172" s="32" t="s">
        <v>94</v>
      </c>
      <c r="X172" s="32" t="s">
        <v>94</v>
      </c>
      <c r="Y172" s="32" t="s">
        <v>94</v>
      </c>
      <c r="Z172" s="32" t="s">
        <v>94</v>
      </c>
      <c r="AA172" s="32" t="s">
        <v>94</v>
      </c>
      <c r="AB172" s="32" t="s">
        <v>94</v>
      </c>
      <c r="AC172" s="32" t="s">
        <v>94</v>
      </c>
      <c r="AD172" s="32" t="s">
        <v>94</v>
      </c>
      <c r="AE172" s="32" t="s">
        <v>94</v>
      </c>
      <c r="AF172" s="32" t="s">
        <v>94</v>
      </c>
      <c r="AG172" s="32" t="s">
        <v>94</v>
      </c>
      <c r="AH172" s="32" t="s">
        <v>94</v>
      </c>
      <c r="AI172" s="32" t="s">
        <v>94</v>
      </c>
      <c r="AJ172" s="32" t="s">
        <v>94</v>
      </c>
      <c r="AK172">
        <v>84</v>
      </c>
      <c r="AL172" s="30" t="s">
        <v>94</v>
      </c>
      <c r="AM172" s="30" t="s">
        <v>94</v>
      </c>
      <c r="AN172" s="4" t="s">
        <v>94</v>
      </c>
    </row>
    <row r="173" spans="1:40">
      <c r="A173" t="s">
        <v>211</v>
      </c>
      <c r="B173" t="s">
        <v>88</v>
      </c>
      <c r="C173" t="s">
        <v>106</v>
      </c>
      <c r="D173" t="s">
        <v>107</v>
      </c>
      <c r="E173" t="s">
        <v>104</v>
      </c>
      <c r="F173" t="s">
        <v>92</v>
      </c>
      <c r="G173" s="32" t="s">
        <v>94</v>
      </c>
      <c r="H173" s="32" t="s">
        <v>94</v>
      </c>
      <c r="I173" s="32" t="s">
        <v>94</v>
      </c>
      <c r="J173" s="32" t="s">
        <v>94</v>
      </c>
      <c r="K173" s="32" t="s">
        <v>94</v>
      </c>
      <c r="L173" s="32" t="s">
        <v>94</v>
      </c>
      <c r="M173" s="32" t="s">
        <v>94</v>
      </c>
      <c r="N173" s="32">
        <v>10.4</v>
      </c>
      <c r="O173" s="32">
        <v>0.61299999999999999</v>
      </c>
      <c r="P173" s="32" t="s">
        <v>94</v>
      </c>
      <c r="Q173" s="32">
        <v>0.46300000000000002</v>
      </c>
      <c r="R173" s="32">
        <v>0.60499999999999998</v>
      </c>
      <c r="S173" s="32">
        <v>0.03</v>
      </c>
      <c r="T173" s="32">
        <v>0.104</v>
      </c>
      <c r="U173" s="32">
        <v>9.1999999999999998E-2</v>
      </c>
      <c r="V173" s="32">
        <v>4.0000000000000001E-3</v>
      </c>
      <c r="W173" s="32">
        <v>1.4999999999999999E-2</v>
      </c>
      <c r="X173" s="32">
        <v>7.0000000000000001E-3</v>
      </c>
      <c r="Y173" s="32">
        <v>0.59799999999999998</v>
      </c>
      <c r="Z173" s="32">
        <v>0.436</v>
      </c>
      <c r="AA173" s="32">
        <v>2.3370000000000002</v>
      </c>
      <c r="AB173" s="32">
        <v>0.154</v>
      </c>
      <c r="AC173" s="32">
        <v>1.0569999999999999</v>
      </c>
      <c r="AD173" s="32" t="s">
        <v>94</v>
      </c>
      <c r="AE173" s="32">
        <v>1.4339999999999999</v>
      </c>
      <c r="AF173" s="32">
        <v>0.14000000000000001</v>
      </c>
      <c r="AG173" s="32">
        <v>0.23100000000000001</v>
      </c>
      <c r="AH173" s="32">
        <v>1.0999999999999999E-2</v>
      </c>
      <c r="AI173" s="32">
        <v>0.36699999999999999</v>
      </c>
      <c r="AJ173" s="32" t="s">
        <v>94</v>
      </c>
      <c r="AK173">
        <v>85</v>
      </c>
      <c r="AL173" s="30">
        <v>0</v>
      </c>
      <c r="AM173" s="30">
        <v>99.97</v>
      </c>
      <c r="AN173" s="4">
        <v>19.097999999999999</v>
      </c>
    </row>
    <row r="174" spans="1:40">
      <c r="A174" t="s">
        <v>211</v>
      </c>
      <c r="B174" t="s">
        <v>88</v>
      </c>
      <c r="C174" t="s">
        <v>106</v>
      </c>
      <c r="D174" t="s">
        <v>107</v>
      </c>
      <c r="E174" t="s">
        <v>104</v>
      </c>
      <c r="F174" t="s">
        <v>93</v>
      </c>
      <c r="G174" s="32" t="s">
        <v>94</v>
      </c>
      <c r="H174" s="32" t="s">
        <v>94</v>
      </c>
      <c r="I174" s="32" t="s">
        <v>94</v>
      </c>
      <c r="J174" s="32" t="s">
        <v>94</v>
      </c>
      <c r="K174" s="32" t="s">
        <v>94</v>
      </c>
      <c r="L174" s="32" t="s">
        <v>94</v>
      </c>
      <c r="M174" s="32" t="s">
        <v>94</v>
      </c>
      <c r="N174" s="32" t="s">
        <v>99</v>
      </c>
      <c r="O174" s="32" t="s">
        <v>99</v>
      </c>
      <c r="P174" s="32" t="s">
        <v>94</v>
      </c>
      <c r="Q174" s="32" t="s">
        <v>99</v>
      </c>
      <c r="R174" s="32" t="s">
        <v>99</v>
      </c>
      <c r="S174" s="32" t="s">
        <v>99</v>
      </c>
      <c r="T174" s="32" t="s">
        <v>99</v>
      </c>
      <c r="U174" s="32" t="s">
        <v>99</v>
      </c>
      <c r="V174" s="32" t="s">
        <v>99</v>
      </c>
      <c r="W174" s="32" t="s">
        <v>99</v>
      </c>
      <c r="X174" s="32" t="s">
        <v>99</v>
      </c>
      <c r="Y174" s="32" t="s">
        <v>99</v>
      </c>
      <c r="Z174" s="32" t="s">
        <v>99</v>
      </c>
      <c r="AA174" s="32" t="s">
        <v>99</v>
      </c>
      <c r="AB174" s="32" t="s">
        <v>99</v>
      </c>
      <c r="AC174" s="32" t="s">
        <v>99</v>
      </c>
      <c r="AD174" s="32" t="s">
        <v>94</v>
      </c>
      <c r="AE174" s="32" t="s">
        <v>99</v>
      </c>
      <c r="AF174" s="32" t="s">
        <v>99</v>
      </c>
      <c r="AG174" s="32" t="s">
        <v>99</v>
      </c>
      <c r="AH174" s="32" t="s">
        <v>99</v>
      </c>
      <c r="AI174" s="32" t="s">
        <v>99</v>
      </c>
      <c r="AJ174" s="32" t="s">
        <v>94</v>
      </c>
      <c r="AK174">
        <v>85</v>
      </c>
      <c r="AL174" s="30" t="s">
        <v>94</v>
      </c>
      <c r="AM174" s="30" t="s">
        <v>94</v>
      </c>
      <c r="AN174" s="4" t="s">
        <v>94</v>
      </c>
    </row>
    <row r="175" spans="1:40">
      <c r="A175" t="s">
        <v>211</v>
      </c>
      <c r="B175" t="s">
        <v>88</v>
      </c>
      <c r="C175" t="s">
        <v>89</v>
      </c>
      <c r="D175" t="s">
        <v>199</v>
      </c>
      <c r="E175" t="s">
        <v>98</v>
      </c>
      <c r="F175" t="s">
        <v>92</v>
      </c>
      <c r="G175" s="32">
        <v>17</v>
      </c>
      <c r="H175" s="32">
        <v>1</v>
      </c>
      <c r="I175" s="32" t="s">
        <v>94</v>
      </c>
      <c r="J175" s="32" t="s">
        <v>94</v>
      </c>
      <c r="K175" s="32" t="s">
        <v>94</v>
      </c>
      <c r="L175" s="32" t="s">
        <v>94</v>
      </c>
      <c r="M175" s="32" t="s">
        <v>94</v>
      </c>
      <c r="N175" s="32" t="s">
        <v>94</v>
      </c>
      <c r="O175" s="32" t="s">
        <v>94</v>
      </c>
      <c r="P175" s="32" t="s">
        <v>94</v>
      </c>
      <c r="Q175" s="32" t="s">
        <v>94</v>
      </c>
      <c r="R175" s="32" t="s">
        <v>94</v>
      </c>
      <c r="S175" s="32" t="s">
        <v>94</v>
      </c>
      <c r="T175" s="32" t="s">
        <v>94</v>
      </c>
      <c r="U175" s="32" t="s">
        <v>94</v>
      </c>
      <c r="V175" s="32" t="s">
        <v>94</v>
      </c>
      <c r="W175" s="32" t="s">
        <v>94</v>
      </c>
      <c r="X175" s="32" t="s">
        <v>94</v>
      </c>
      <c r="Y175" s="32" t="s">
        <v>94</v>
      </c>
      <c r="Z175" s="32" t="s">
        <v>94</v>
      </c>
      <c r="AA175" s="32" t="s">
        <v>94</v>
      </c>
      <c r="AB175" s="32" t="s">
        <v>94</v>
      </c>
      <c r="AC175" s="32" t="s">
        <v>94</v>
      </c>
      <c r="AD175" s="32" t="s">
        <v>94</v>
      </c>
      <c r="AE175" s="32" t="s">
        <v>94</v>
      </c>
      <c r="AF175" s="32" t="s">
        <v>94</v>
      </c>
      <c r="AG175" s="32" t="s">
        <v>94</v>
      </c>
      <c r="AH175" s="32" t="s">
        <v>94</v>
      </c>
      <c r="AI175" s="32" t="s">
        <v>94</v>
      </c>
      <c r="AJ175" s="32" t="s">
        <v>94</v>
      </c>
      <c r="AK175">
        <v>86</v>
      </c>
      <c r="AL175" s="30">
        <v>0</v>
      </c>
      <c r="AM175" s="30">
        <v>99.98</v>
      </c>
      <c r="AN175" s="4">
        <v>18</v>
      </c>
    </row>
    <row r="176" spans="1:40">
      <c r="A176" t="s">
        <v>211</v>
      </c>
      <c r="B176" t="s">
        <v>88</v>
      </c>
      <c r="C176" t="s">
        <v>89</v>
      </c>
      <c r="D176" t="s">
        <v>199</v>
      </c>
      <c r="E176" t="s">
        <v>98</v>
      </c>
      <c r="F176" t="s">
        <v>93</v>
      </c>
      <c r="G176" s="32" t="s">
        <v>99</v>
      </c>
      <c r="H176" s="32" t="s">
        <v>99</v>
      </c>
      <c r="I176" s="32" t="s">
        <v>94</v>
      </c>
      <c r="J176" s="32" t="s">
        <v>94</v>
      </c>
      <c r="K176" s="32" t="s">
        <v>94</v>
      </c>
      <c r="L176" s="32" t="s">
        <v>94</v>
      </c>
      <c r="M176" s="32" t="s">
        <v>94</v>
      </c>
      <c r="N176" s="32" t="s">
        <v>94</v>
      </c>
      <c r="O176" s="32" t="s">
        <v>94</v>
      </c>
      <c r="P176" s="32" t="s">
        <v>94</v>
      </c>
      <c r="Q176" s="32" t="s">
        <v>94</v>
      </c>
      <c r="R176" s="32" t="s">
        <v>94</v>
      </c>
      <c r="S176" s="32" t="s">
        <v>94</v>
      </c>
      <c r="T176" s="32" t="s">
        <v>94</v>
      </c>
      <c r="U176" s="32" t="s">
        <v>94</v>
      </c>
      <c r="V176" s="32" t="s">
        <v>94</v>
      </c>
      <c r="W176" s="32" t="s">
        <v>94</v>
      </c>
      <c r="X176" s="32" t="s">
        <v>94</v>
      </c>
      <c r="Y176" s="32" t="s">
        <v>94</v>
      </c>
      <c r="Z176" s="32" t="s">
        <v>94</v>
      </c>
      <c r="AA176" s="32" t="s">
        <v>94</v>
      </c>
      <c r="AB176" s="32" t="s">
        <v>94</v>
      </c>
      <c r="AC176" s="32" t="s">
        <v>94</v>
      </c>
      <c r="AD176" s="32" t="s">
        <v>94</v>
      </c>
      <c r="AE176" s="32" t="s">
        <v>94</v>
      </c>
      <c r="AF176" s="32" t="s">
        <v>94</v>
      </c>
      <c r="AG176" s="32" t="s">
        <v>94</v>
      </c>
      <c r="AH176" s="32" t="s">
        <v>94</v>
      </c>
      <c r="AI176" s="32" t="s">
        <v>94</v>
      </c>
      <c r="AJ176" s="32" t="s">
        <v>94</v>
      </c>
      <c r="AK176">
        <v>86</v>
      </c>
      <c r="AL176" s="30" t="s">
        <v>94</v>
      </c>
      <c r="AM176" s="30" t="s">
        <v>94</v>
      </c>
      <c r="AN176" s="4" t="s">
        <v>94</v>
      </c>
    </row>
    <row r="177" spans="1:40">
      <c r="A177" t="s">
        <v>211</v>
      </c>
      <c r="B177" t="s">
        <v>88</v>
      </c>
      <c r="C177" t="s">
        <v>89</v>
      </c>
      <c r="D177" t="s">
        <v>115</v>
      </c>
      <c r="E177" t="s">
        <v>104</v>
      </c>
      <c r="F177" t="s">
        <v>92</v>
      </c>
      <c r="G177" s="32" t="s">
        <v>94</v>
      </c>
      <c r="H177" s="32" t="s">
        <v>94</v>
      </c>
      <c r="I177" s="32" t="s">
        <v>94</v>
      </c>
      <c r="J177" s="32" t="s">
        <v>94</v>
      </c>
      <c r="K177" s="32" t="s">
        <v>94</v>
      </c>
      <c r="L177" s="32" t="s">
        <v>94</v>
      </c>
      <c r="M177" s="32" t="s">
        <v>94</v>
      </c>
      <c r="N177" s="32" t="s">
        <v>94</v>
      </c>
      <c r="O177" s="32" t="s">
        <v>94</v>
      </c>
      <c r="P177" s="32" t="s">
        <v>94</v>
      </c>
      <c r="Q177" s="32" t="s">
        <v>94</v>
      </c>
      <c r="R177" s="32" t="s">
        <v>94</v>
      </c>
      <c r="S177" s="32" t="s">
        <v>94</v>
      </c>
      <c r="T177" s="32" t="s">
        <v>94</v>
      </c>
      <c r="U177" s="32" t="s">
        <v>94</v>
      </c>
      <c r="V177" s="32" t="s">
        <v>94</v>
      </c>
      <c r="W177" s="32" t="s">
        <v>94</v>
      </c>
      <c r="X177" s="32" t="s">
        <v>94</v>
      </c>
      <c r="Y177" s="32">
        <v>3.0230000000000001</v>
      </c>
      <c r="Z177" s="32" t="s">
        <v>94</v>
      </c>
      <c r="AA177" s="32" t="s">
        <v>94</v>
      </c>
      <c r="AB177" s="32" t="s">
        <v>94</v>
      </c>
      <c r="AC177" s="32" t="s">
        <v>94</v>
      </c>
      <c r="AD177" s="32" t="s">
        <v>94</v>
      </c>
      <c r="AE177" s="32" t="s">
        <v>94</v>
      </c>
      <c r="AF177" s="32">
        <v>3.2010000000000001</v>
      </c>
      <c r="AG177" s="32">
        <v>4.6100000000000003</v>
      </c>
      <c r="AH177" s="32">
        <v>0.89300000000000002</v>
      </c>
      <c r="AI177" s="32">
        <v>2.7149999999999999</v>
      </c>
      <c r="AJ177" s="32">
        <v>2.73</v>
      </c>
      <c r="AK177">
        <v>87</v>
      </c>
      <c r="AL177" s="30">
        <v>0</v>
      </c>
      <c r="AM177" s="30">
        <v>99.98</v>
      </c>
      <c r="AN177" s="4">
        <v>17.172000000000001</v>
      </c>
    </row>
    <row r="178" spans="1:40">
      <c r="A178" t="s">
        <v>211</v>
      </c>
      <c r="B178" t="s">
        <v>88</v>
      </c>
      <c r="C178" t="s">
        <v>89</v>
      </c>
      <c r="D178" t="s">
        <v>115</v>
      </c>
      <c r="E178" t="s">
        <v>104</v>
      </c>
      <c r="F178" t="s">
        <v>93</v>
      </c>
      <c r="G178" s="32" t="s">
        <v>94</v>
      </c>
      <c r="H178" s="32" t="s">
        <v>94</v>
      </c>
      <c r="I178" s="32" t="s">
        <v>94</v>
      </c>
      <c r="J178" s="32" t="s">
        <v>94</v>
      </c>
      <c r="K178" s="32" t="s">
        <v>94</v>
      </c>
      <c r="L178" s="32" t="s">
        <v>94</v>
      </c>
      <c r="M178" s="32" t="s">
        <v>94</v>
      </c>
      <c r="N178" s="32" t="s">
        <v>94</v>
      </c>
      <c r="O178" s="32" t="s">
        <v>94</v>
      </c>
      <c r="P178" s="32" t="s">
        <v>94</v>
      </c>
      <c r="Q178" s="32" t="s">
        <v>94</v>
      </c>
      <c r="R178" s="32" t="s">
        <v>94</v>
      </c>
      <c r="S178" s="32" t="s">
        <v>94</v>
      </c>
      <c r="T178" s="32" t="s">
        <v>94</v>
      </c>
      <c r="U178" s="32" t="s">
        <v>94</v>
      </c>
      <c r="V178" s="32" t="s">
        <v>94</v>
      </c>
      <c r="W178" s="32" t="s">
        <v>94</v>
      </c>
      <c r="X178" s="32" t="s">
        <v>94</v>
      </c>
      <c r="Y178" s="32" t="s">
        <v>99</v>
      </c>
      <c r="Z178" s="32" t="s">
        <v>94</v>
      </c>
      <c r="AA178" s="32" t="s">
        <v>94</v>
      </c>
      <c r="AB178" s="32" t="s">
        <v>94</v>
      </c>
      <c r="AC178" s="32" t="s">
        <v>94</v>
      </c>
      <c r="AD178" s="32" t="s">
        <v>94</v>
      </c>
      <c r="AE178" s="32" t="s">
        <v>94</v>
      </c>
      <c r="AF178" s="32" t="s">
        <v>99</v>
      </c>
      <c r="AG178" s="32" t="s">
        <v>99</v>
      </c>
      <c r="AH178" s="32" t="s">
        <v>99</v>
      </c>
      <c r="AI178" s="32" t="s">
        <v>99</v>
      </c>
      <c r="AJ178" s="32" t="s">
        <v>99</v>
      </c>
      <c r="AK178">
        <v>87</v>
      </c>
      <c r="AL178" s="30" t="s">
        <v>94</v>
      </c>
      <c r="AM178" s="30" t="s">
        <v>94</v>
      </c>
      <c r="AN178" s="4" t="s">
        <v>94</v>
      </c>
    </row>
    <row r="179" spans="1:40">
      <c r="A179" t="s">
        <v>211</v>
      </c>
      <c r="B179" t="s">
        <v>88</v>
      </c>
      <c r="C179" t="s">
        <v>89</v>
      </c>
      <c r="D179" t="s">
        <v>115</v>
      </c>
      <c r="E179" t="s">
        <v>98</v>
      </c>
      <c r="F179" t="s">
        <v>92</v>
      </c>
      <c r="G179" s="32" t="s">
        <v>94</v>
      </c>
      <c r="H179" s="32" t="s">
        <v>94</v>
      </c>
      <c r="I179" s="32" t="s">
        <v>94</v>
      </c>
      <c r="J179" s="32" t="s">
        <v>94</v>
      </c>
      <c r="K179" s="32" t="s">
        <v>94</v>
      </c>
      <c r="L179" s="32" t="s">
        <v>94</v>
      </c>
      <c r="M179" s="32" t="s">
        <v>94</v>
      </c>
      <c r="N179" s="32" t="s">
        <v>94</v>
      </c>
      <c r="O179" s="32" t="s">
        <v>94</v>
      </c>
      <c r="P179" s="32" t="s">
        <v>94</v>
      </c>
      <c r="Q179" s="32" t="s">
        <v>94</v>
      </c>
      <c r="R179" s="32" t="s">
        <v>94</v>
      </c>
      <c r="S179" s="32" t="s">
        <v>94</v>
      </c>
      <c r="T179" s="32" t="s">
        <v>94</v>
      </c>
      <c r="U179" s="32" t="s">
        <v>94</v>
      </c>
      <c r="V179" s="32" t="s">
        <v>94</v>
      </c>
      <c r="W179" s="32" t="s">
        <v>94</v>
      </c>
      <c r="X179" s="32" t="s">
        <v>94</v>
      </c>
      <c r="Y179" s="32" t="s">
        <v>94</v>
      </c>
      <c r="Z179" s="32">
        <v>3.2650000000000001</v>
      </c>
      <c r="AA179" s="32">
        <v>4.2530000000000001</v>
      </c>
      <c r="AB179" s="32">
        <v>2.492</v>
      </c>
      <c r="AC179" s="32">
        <v>1.37</v>
      </c>
      <c r="AD179" s="32">
        <v>1.042</v>
      </c>
      <c r="AE179" s="32">
        <v>1.76</v>
      </c>
      <c r="AF179" s="32" t="s">
        <v>94</v>
      </c>
      <c r="AG179" s="32" t="s">
        <v>94</v>
      </c>
      <c r="AH179" s="32" t="s">
        <v>94</v>
      </c>
      <c r="AI179" s="32" t="s">
        <v>94</v>
      </c>
      <c r="AJ179" s="32" t="s">
        <v>94</v>
      </c>
      <c r="AK179">
        <v>88</v>
      </c>
      <c r="AL179" s="30">
        <v>0</v>
      </c>
      <c r="AM179" s="30">
        <v>99.98</v>
      </c>
      <c r="AN179" s="4">
        <v>14.182</v>
      </c>
    </row>
    <row r="180" spans="1:40">
      <c r="A180" t="s">
        <v>211</v>
      </c>
      <c r="B180" t="s">
        <v>88</v>
      </c>
      <c r="C180" t="s">
        <v>89</v>
      </c>
      <c r="D180" t="s">
        <v>115</v>
      </c>
      <c r="E180" t="s">
        <v>98</v>
      </c>
      <c r="F180" t="s">
        <v>93</v>
      </c>
      <c r="G180" s="32" t="s">
        <v>94</v>
      </c>
      <c r="H180" s="32" t="s">
        <v>94</v>
      </c>
      <c r="I180" s="32" t="s">
        <v>94</v>
      </c>
      <c r="J180" s="32" t="s">
        <v>94</v>
      </c>
      <c r="K180" s="32" t="s">
        <v>94</v>
      </c>
      <c r="L180" s="32" t="s">
        <v>94</v>
      </c>
      <c r="M180" s="32" t="s">
        <v>94</v>
      </c>
      <c r="N180" s="32" t="s">
        <v>94</v>
      </c>
      <c r="O180" s="32" t="s">
        <v>94</v>
      </c>
      <c r="P180" s="32" t="s">
        <v>94</v>
      </c>
      <c r="Q180" s="32" t="s">
        <v>94</v>
      </c>
      <c r="R180" s="32" t="s">
        <v>94</v>
      </c>
      <c r="S180" s="32" t="s">
        <v>94</v>
      </c>
      <c r="T180" s="32" t="s">
        <v>94</v>
      </c>
      <c r="U180" s="32" t="s">
        <v>94</v>
      </c>
      <c r="V180" s="32" t="s">
        <v>94</v>
      </c>
      <c r="W180" s="32" t="s">
        <v>94</v>
      </c>
      <c r="X180" s="32" t="s">
        <v>94</v>
      </c>
      <c r="Y180" s="32" t="s">
        <v>94</v>
      </c>
      <c r="Z180" s="32" t="s">
        <v>99</v>
      </c>
      <c r="AA180" s="32" t="s">
        <v>99</v>
      </c>
      <c r="AB180" s="32" t="s">
        <v>99</v>
      </c>
      <c r="AC180" s="32" t="s">
        <v>99</v>
      </c>
      <c r="AD180" s="32" t="s">
        <v>99</v>
      </c>
      <c r="AE180" s="32" t="s">
        <v>99</v>
      </c>
      <c r="AF180" s="32" t="s">
        <v>94</v>
      </c>
      <c r="AG180" s="32" t="s">
        <v>94</v>
      </c>
      <c r="AH180" s="32" t="s">
        <v>94</v>
      </c>
      <c r="AI180" s="32" t="s">
        <v>94</v>
      </c>
      <c r="AJ180" s="32" t="s">
        <v>94</v>
      </c>
      <c r="AK180">
        <v>88</v>
      </c>
      <c r="AL180" s="30" t="s">
        <v>94</v>
      </c>
      <c r="AM180" s="30" t="s">
        <v>94</v>
      </c>
      <c r="AN180" s="4" t="s">
        <v>94</v>
      </c>
    </row>
    <row r="181" spans="1:40">
      <c r="A181" t="s">
        <v>211</v>
      </c>
      <c r="B181" t="s">
        <v>88</v>
      </c>
      <c r="C181" t="s">
        <v>89</v>
      </c>
      <c r="D181" t="s">
        <v>146</v>
      </c>
      <c r="E181" t="s">
        <v>101</v>
      </c>
      <c r="F181" t="s">
        <v>92</v>
      </c>
      <c r="G181" s="32" t="s">
        <v>94</v>
      </c>
      <c r="H181" s="32" t="s">
        <v>94</v>
      </c>
      <c r="I181" s="32" t="s">
        <v>94</v>
      </c>
      <c r="J181" s="32" t="s">
        <v>94</v>
      </c>
      <c r="K181" s="32" t="s">
        <v>94</v>
      </c>
      <c r="L181" s="32" t="s">
        <v>94</v>
      </c>
      <c r="M181" s="32" t="s">
        <v>94</v>
      </c>
      <c r="N181" s="32" t="s">
        <v>94</v>
      </c>
      <c r="O181" s="32" t="s">
        <v>94</v>
      </c>
      <c r="P181" s="32" t="s">
        <v>94</v>
      </c>
      <c r="Q181" s="32" t="s">
        <v>94</v>
      </c>
      <c r="R181" s="32" t="s">
        <v>94</v>
      </c>
      <c r="S181" s="32" t="s">
        <v>94</v>
      </c>
      <c r="T181" s="32" t="s">
        <v>94</v>
      </c>
      <c r="U181" s="32" t="s">
        <v>94</v>
      </c>
      <c r="V181" s="32" t="s">
        <v>94</v>
      </c>
      <c r="W181" s="32">
        <v>9</v>
      </c>
      <c r="X181" s="32">
        <v>1</v>
      </c>
      <c r="Y181" s="32">
        <v>2</v>
      </c>
      <c r="Z181" s="32">
        <v>0.6</v>
      </c>
      <c r="AA181" s="32" t="s">
        <v>94</v>
      </c>
      <c r="AB181" s="32" t="s">
        <v>94</v>
      </c>
      <c r="AC181" s="32" t="s">
        <v>94</v>
      </c>
      <c r="AD181" s="32" t="s">
        <v>94</v>
      </c>
      <c r="AE181" s="32" t="s">
        <v>94</v>
      </c>
      <c r="AF181" s="32" t="s">
        <v>94</v>
      </c>
      <c r="AG181" s="32" t="s">
        <v>94</v>
      </c>
      <c r="AH181" s="32" t="s">
        <v>94</v>
      </c>
      <c r="AI181" s="32" t="s">
        <v>94</v>
      </c>
      <c r="AJ181" s="32" t="s">
        <v>94</v>
      </c>
      <c r="AK181">
        <v>89</v>
      </c>
      <c r="AL181" s="30">
        <v>0</v>
      </c>
      <c r="AM181" s="30">
        <v>99.99</v>
      </c>
      <c r="AN181" s="4">
        <v>12.6</v>
      </c>
    </row>
    <row r="182" spans="1:40">
      <c r="A182" t="s">
        <v>211</v>
      </c>
      <c r="B182" t="s">
        <v>88</v>
      </c>
      <c r="C182" t="s">
        <v>89</v>
      </c>
      <c r="D182" t="s">
        <v>146</v>
      </c>
      <c r="E182" t="s">
        <v>101</v>
      </c>
      <c r="F182" t="s">
        <v>93</v>
      </c>
      <c r="G182" s="32" t="s">
        <v>94</v>
      </c>
      <c r="H182" s="32" t="s">
        <v>94</v>
      </c>
      <c r="I182" s="32" t="s">
        <v>94</v>
      </c>
      <c r="J182" s="32" t="s">
        <v>94</v>
      </c>
      <c r="K182" s="32" t="s">
        <v>94</v>
      </c>
      <c r="L182" s="32" t="s">
        <v>94</v>
      </c>
      <c r="M182" s="32" t="s">
        <v>94</v>
      </c>
      <c r="N182" s="32" t="s">
        <v>94</v>
      </c>
      <c r="O182" s="32" t="s">
        <v>94</v>
      </c>
      <c r="P182" s="32" t="s">
        <v>94</v>
      </c>
      <c r="Q182" s="32" t="s">
        <v>94</v>
      </c>
      <c r="R182" s="32" t="s">
        <v>94</v>
      </c>
      <c r="S182" s="32" t="s">
        <v>94</v>
      </c>
      <c r="T182" s="32" t="s">
        <v>94</v>
      </c>
      <c r="U182" s="32" t="s">
        <v>94</v>
      </c>
      <c r="V182" s="32" t="s">
        <v>94</v>
      </c>
      <c r="W182" s="32" t="s">
        <v>99</v>
      </c>
      <c r="X182" s="32" t="s">
        <v>99</v>
      </c>
      <c r="Y182" s="32" t="s">
        <v>14</v>
      </c>
      <c r="Z182" s="32" t="s">
        <v>14</v>
      </c>
      <c r="AA182" s="32" t="s">
        <v>14</v>
      </c>
      <c r="AB182" s="32" t="s">
        <v>14</v>
      </c>
      <c r="AC182" s="32" t="s">
        <v>94</v>
      </c>
      <c r="AD182" s="32" t="s">
        <v>94</v>
      </c>
      <c r="AE182" s="32" t="s">
        <v>94</v>
      </c>
      <c r="AF182" s="32" t="s">
        <v>94</v>
      </c>
      <c r="AG182" s="32" t="s">
        <v>94</v>
      </c>
      <c r="AH182" s="32" t="s">
        <v>94</v>
      </c>
      <c r="AI182" s="32" t="s">
        <v>94</v>
      </c>
      <c r="AJ182" s="32" t="s">
        <v>94</v>
      </c>
      <c r="AK182">
        <v>89</v>
      </c>
      <c r="AL182" s="30" t="s">
        <v>94</v>
      </c>
      <c r="AM182" s="30" t="s">
        <v>94</v>
      </c>
      <c r="AN182" s="4" t="s">
        <v>94</v>
      </c>
    </row>
    <row r="183" spans="1:40">
      <c r="A183" t="s">
        <v>211</v>
      </c>
      <c r="B183" t="s">
        <v>88</v>
      </c>
      <c r="C183" t="s">
        <v>89</v>
      </c>
      <c r="D183" t="s">
        <v>126</v>
      </c>
      <c r="E183" t="s">
        <v>119</v>
      </c>
      <c r="F183" t="s">
        <v>92</v>
      </c>
      <c r="G183" s="32" t="s">
        <v>94</v>
      </c>
      <c r="H183" s="32" t="s">
        <v>94</v>
      </c>
      <c r="I183" s="32" t="s">
        <v>94</v>
      </c>
      <c r="J183" s="32" t="s">
        <v>94</v>
      </c>
      <c r="K183" s="32" t="s">
        <v>94</v>
      </c>
      <c r="L183" s="32" t="s">
        <v>94</v>
      </c>
      <c r="M183" s="32" t="s">
        <v>94</v>
      </c>
      <c r="N183" s="32" t="s">
        <v>94</v>
      </c>
      <c r="O183" s="32" t="s">
        <v>94</v>
      </c>
      <c r="P183" s="32" t="s">
        <v>94</v>
      </c>
      <c r="Q183" s="32" t="s">
        <v>94</v>
      </c>
      <c r="R183" s="32" t="s">
        <v>94</v>
      </c>
      <c r="S183" s="32" t="s">
        <v>94</v>
      </c>
      <c r="T183" s="32" t="s">
        <v>94</v>
      </c>
      <c r="U183" s="32">
        <v>2</v>
      </c>
      <c r="V183" s="32">
        <v>2</v>
      </c>
      <c r="W183" s="32">
        <v>2</v>
      </c>
      <c r="X183" s="32">
        <v>2</v>
      </c>
      <c r="Y183" s="32" t="s">
        <v>94</v>
      </c>
      <c r="Z183" s="32" t="s">
        <v>94</v>
      </c>
      <c r="AA183" s="32" t="s">
        <v>94</v>
      </c>
      <c r="AB183" s="32" t="s">
        <v>94</v>
      </c>
      <c r="AC183" s="32" t="s">
        <v>94</v>
      </c>
      <c r="AD183" s="32" t="s">
        <v>94</v>
      </c>
      <c r="AE183" s="32" t="s">
        <v>94</v>
      </c>
      <c r="AF183" s="32">
        <v>3.218</v>
      </c>
      <c r="AG183" s="32" t="s">
        <v>94</v>
      </c>
      <c r="AH183" s="32" t="s">
        <v>94</v>
      </c>
      <c r="AI183" s="32" t="s">
        <v>94</v>
      </c>
      <c r="AJ183" s="32" t="s">
        <v>94</v>
      </c>
      <c r="AK183">
        <v>90</v>
      </c>
      <c r="AL183" s="30">
        <v>0</v>
      </c>
      <c r="AM183" s="30">
        <v>99.99</v>
      </c>
      <c r="AN183" s="4">
        <v>11.218</v>
      </c>
    </row>
    <row r="184" spans="1:40">
      <c r="A184" t="s">
        <v>211</v>
      </c>
      <c r="B184" t="s">
        <v>88</v>
      </c>
      <c r="C184" t="s">
        <v>89</v>
      </c>
      <c r="D184" t="s">
        <v>126</v>
      </c>
      <c r="E184" t="s">
        <v>119</v>
      </c>
      <c r="F184" t="s">
        <v>93</v>
      </c>
      <c r="G184" s="32" t="s">
        <v>94</v>
      </c>
      <c r="H184" s="32" t="s">
        <v>94</v>
      </c>
      <c r="I184" s="32" t="s">
        <v>94</v>
      </c>
      <c r="J184" s="32" t="s">
        <v>94</v>
      </c>
      <c r="K184" s="32" t="s">
        <v>94</v>
      </c>
      <c r="L184" s="32" t="s">
        <v>94</v>
      </c>
      <c r="M184" s="32" t="s">
        <v>94</v>
      </c>
      <c r="N184" s="32" t="s">
        <v>94</v>
      </c>
      <c r="O184" s="32" t="s">
        <v>94</v>
      </c>
      <c r="P184" s="32" t="s">
        <v>94</v>
      </c>
      <c r="Q184" s="32" t="s">
        <v>94</v>
      </c>
      <c r="R184" s="32" t="s">
        <v>94</v>
      </c>
      <c r="S184" s="32" t="s">
        <v>94</v>
      </c>
      <c r="T184" s="32" t="s">
        <v>94</v>
      </c>
      <c r="U184" s="32" t="s">
        <v>99</v>
      </c>
      <c r="V184" s="32" t="s">
        <v>99</v>
      </c>
      <c r="W184" s="32" t="s">
        <v>99</v>
      </c>
      <c r="X184" s="32" t="s">
        <v>99</v>
      </c>
      <c r="Y184" s="32" t="s">
        <v>94</v>
      </c>
      <c r="Z184" s="32" t="s">
        <v>94</v>
      </c>
      <c r="AA184" s="32" t="s">
        <v>94</v>
      </c>
      <c r="AB184" s="32" t="s">
        <v>94</v>
      </c>
      <c r="AC184" s="32" t="s">
        <v>94</v>
      </c>
      <c r="AD184" s="32" t="s">
        <v>94</v>
      </c>
      <c r="AE184" s="32" t="s">
        <v>94</v>
      </c>
      <c r="AF184" s="32" t="s">
        <v>99</v>
      </c>
      <c r="AG184" s="32" t="s">
        <v>94</v>
      </c>
      <c r="AH184" s="32" t="s">
        <v>94</v>
      </c>
      <c r="AI184" s="32" t="s">
        <v>94</v>
      </c>
      <c r="AJ184" s="32" t="s">
        <v>94</v>
      </c>
      <c r="AK184">
        <v>90</v>
      </c>
      <c r="AL184" s="30" t="s">
        <v>94</v>
      </c>
      <c r="AM184" s="30" t="s">
        <v>94</v>
      </c>
      <c r="AN184" s="4" t="s">
        <v>94</v>
      </c>
    </row>
    <row r="185" spans="1:40">
      <c r="A185" t="s">
        <v>211</v>
      </c>
      <c r="B185" t="s">
        <v>88</v>
      </c>
      <c r="C185" t="s">
        <v>89</v>
      </c>
      <c r="D185" t="s">
        <v>112</v>
      </c>
      <c r="E185" t="s">
        <v>98</v>
      </c>
      <c r="F185" t="s">
        <v>92</v>
      </c>
      <c r="G185" s="32" t="s">
        <v>94</v>
      </c>
      <c r="H185" s="32" t="s">
        <v>94</v>
      </c>
      <c r="I185" s="32" t="s">
        <v>94</v>
      </c>
      <c r="J185" s="32" t="s">
        <v>94</v>
      </c>
      <c r="K185" s="32" t="s">
        <v>94</v>
      </c>
      <c r="L185" s="32" t="s">
        <v>94</v>
      </c>
      <c r="M185" s="32" t="s">
        <v>94</v>
      </c>
      <c r="N185" s="32" t="s">
        <v>94</v>
      </c>
      <c r="O185" s="32" t="s">
        <v>94</v>
      </c>
      <c r="P185" s="32" t="s">
        <v>94</v>
      </c>
      <c r="Q185" s="32" t="s">
        <v>94</v>
      </c>
      <c r="R185" s="32" t="s">
        <v>94</v>
      </c>
      <c r="S185" s="32" t="s">
        <v>94</v>
      </c>
      <c r="T185" s="32" t="s">
        <v>94</v>
      </c>
      <c r="U185" s="32" t="s">
        <v>94</v>
      </c>
      <c r="V185" s="32" t="s">
        <v>94</v>
      </c>
      <c r="W185" s="32" t="s">
        <v>94</v>
      </c>
      <c r="X185" s="32" t="s">
        <v>94</v>
      </c>
      <c r="Y185" s="32" t="s">
        <v>94</v>
      </c>
      <c r="Z185" s="32" t="s">
        <v>94</v>
      </c>
      <c r="AA185" s="32" t="s">
        <v>94</v>
      </c>
      <c r="AB185" s="32" t="s">
        <v>94</v>
      </c>
      <c r="AC185" s="32" t="s">
        <v>94</v>
      </c>
      <c r="AD185" s="32" t="s">
        <v>94</v>
      </c>
      <c r="AE185" s="32" t="s">
        <v>94</v>
      </c>
      <c r="AF185" s="32" t="s">
        <v>94</v>
      </c>
      <c r="AG185" s="32" t="s">
        <v>94</v>
      </c>
      <c r="AH185" s="32" t="s">
        <v>94</v>
      </c>
      <c r="AI185" s="32">
        <v>0.29199999999999998</v>
      </c>
      <c r="AJ185" s="32">
        <v>5.1020000000000003</v>
      </c>
      <c r="AK185">
        <v>91</v>
      </c>
      <c r="AL185" s="30">
        <v>0</v>
      </c>
      <c r="AM185" s="30">
        <v>99.99</v>
      </c>
      <c r="AN185" s="4">
        <v>5.3940000000000001</v>
      </c>
    </row>
    <row r="186" spans="1:40">
      <c r="A186" t="s">
        <v>211</v>
      </c>
      <c r="B186" t="s">
        <v>88</v>
      </c>
      <c r="C186" t="s">
        <v>89</v>
      </c>
      <c r="D186" t="s">
        <v>112</v>
      </c>
      <c r="E186" t="s">
        <v>98</v>
      </c>
      <c r="F186" t="s">
        <v>93</v>
      </c>
      <c r="G186" s="32" t="s">
        <v>94</v>
      </c>
      <c r="H186" s="32" t="s">
        <v>94</v>
      </c>
      <c r="I186" s="32" t="s">
        <v>94</v>
      </c>
      <c r="J186" s="32" t="s">
        <v>94</v>
      </c>
      <c r="K186" s="32" t="s">
        <v>94</v>
      </c>
      <c r="L186" s="32" t="s">
        <v>94</v>
      </c>
      <c r="M186" s="32" t="s">
        <v>94</v>
      </c>
      <c r="N186" s="32" t="s">
        <v>94</v>
      </c>
      <c r="O186" s="32" t="s">
        <v>94</v>
      </c>
      <c r="P186" s="32" t="s">
        <v>94</v>
      </c>
      <c r="Q186" s="32" t="s">
        <v>94</v>
      </c>
      <c r="R186" s="32" t="s">
        <v>94</v>
      </c>
      <c r="S186" s="32" t="s">
        <v>94</v>
      </c>
      <c r="T186" s="32" t="s">
        <v>94</v>
      </c>
      <c r="U186" s="32" t="s">
        <v>94</v>
      </c>
      <c r="V186" s="32" t="s">
        <v>94</v>
      </c>
      <c r="W186" s="32" t="s">
        <v>94</v>
      </c>
      <c r="X186" s="32" t="s">
        <v>94</v>
      </c>
      <c r="Y186" s="32" t="s">
        <v>94</v>
      </c>
      <c r="Z186" s="32" t="s">
        <v>94</v>
      </c>
      <c r="AA186" s="32" t="s">
        <v>94</v>
      </c>
      <c r="AB186" s="32" t="s">
        <v>94</v>
      </c>
      <c r="AC186" s="32" t="s">
        <v>94</v>
      </c>
      <c r="AD186" s="32" t="s">
        <v>94</v>
      </c>
      <c r="AE186" s="32" t="s">
        <v>94</v>
      </c>
      <c r="AF186" s="32" t="s">
        <v>94</v>
      </c>
      <c r="AG186" s="32" t="s">
        <v>94</v>
      </c>
      <c r="AH186" s="32" t="s">
        <v>94</v>
      </c>
      <c r="AI186" s="32" t="s">
        <v>99</v>
      </c>
      <c r="AJ186" s="32" t="s">
        <v>99</v>
      </c>
      <c r="AK186">
        <v>91</v>
      </c>
      <c r="AL186" s="30" t="s">
        <v>94</v>
      </c>
      <c r="AM186" s="30" t="s">
        <v>94</v>
      </c>
      <c r="AN186" s="4" t="s">
        <v>94</v>
      </c>
    </row>
    <row r="187" spans="1:40">
      <c r="A187" t="s">
        <v>211</v>
      </c>
      <c r="B187" t="s">
        <v>88</v>
      </c>
      <c r="C187" t="s">
        <v>89</v>
      </c>
      <c r="D187" t="s">
        <v>111</v>
      </c>
      <c r="E187" t="s">
        <v>105</v>
      </c>
      <c r="F187" t="s">
        <v>92</v>
      </c>
      <c r="G187" s="32" t="s">
        <v>94</v>
      </c>
      <c r="H187" s="32" t="s">
        <v>94</v>
      </c>
      <c r="I187" s="32" t="s">
        <v>94</v>
      </c>
      <c r="J187" s="32" t="s">
        <v>94</v>
      </c>
      <c r="K187" s="32" t="s">
        <v>94</v>
      </c>
      <c r="L187" s="32" t="s">
        <v>94</v>
      </c>
      <c r="M187" s="32" t="s">
        <v>94</v>
      </c>
      <c r="N187" s="32">
        <v>4.9400000000000004</v>
      </c>
      <c r="O187" s="32" t="s">
        <v>94</v>
      </c>
      <c r="P187" s="32" t="s">
        <v>94</v>
      </c>
      <c r="Q187" s="32" t="s">
        <v>94</v>
      </c>
      <c r="R187" s="32" t="s">
        <v>94</v>
      </c>
      <c r="S187" s="32" t="s">
        <v>94</v>
      </c>
      <c r="T187" s="32" t="s">
        <v>94</v>
      </c>
      <c r="U187" s="32" t="s">
        <v>94</v>
      </c>
      <c r="V187" s="32" t="s">
        <v>94</v>
      </c>
      <c r="W187" s="32" t="s">
        <v>94</v>
      </c>
      <c r="X187" s="32" t="s">
        <v>94</v>
      </c>
      <c r="Y187" s="32" t="s">
        <v>94</v>
      </c>
      <c r="Z187" s="32" t="s">
        <v>94</v>
      </c>
      <c r="AA187" s="32" t="s">
        <v>94</v>
      </c>
      <c r="AB187" s="32" t="s">
        <v>94</v>
      </c>
      <c r="AC187" s="32" t="s">
        <v>94</v>
      </c>
      <c r="AD187" s="32" t="s">
        <v>94</v>
      </c>
      <c r="AE187" s="32" t="s">
        <v>94</v>
      </c>
      <c r="AF187" s="32" t="s">
        <v>94</v>
      </c>
      <c r="AG187" s="32" t="s">
        <v>94</v>
      </c>
      <c r="AH187" s="32" t="s">
        <v>94</v>
      </c>
      <c r="AI187" s="32" t="s">
        <v>94</v>
      </c>
      <c r="AJ187" s="32" t="s">
        <v>94</v>
      </c>
      <c r="AK187">
        <v>92</v>
      </c>
      <c r="AL187" s="30">
        <v>0</v>
      </c>
      <c r="AM187" s="30">
        <v>99.99</v>
      </c>
      <c r="AN187" s="4">
        <v>4.9400000000000004</v>
      </c>
    </row>
    <row r="188" spans="1:40">
      <c r="A188" t="s">
        <v>211</v>
      </c>
      <c r="B188" t="s">
        <v>88</v>
      </c>
      <c r="C188" t="s">
        <v>89</v>
      </c>
      <c r="D188" t="s">
        <v>111</v>
      </c>
      <c r="E188" t="s">
        <v>105</v>
      </c>
      <c r="F188" t="s">
        <v>93</v>
      </c>
      <c r="G188" s="32" t="s">
        <v>94</v>
      </c>
      <c r="H188" s="32" t="s">
        <v>94</v>
      </c>
      <c r="I188" s="32" t="s">
        <v>94</v>
      </c>
      <c r="J188" s="32" t="s">
        <v>94</v>
      </c>
      <c r="K188" s="32" t="s">
        <v>94</v>
      </c>
      <c r="L188" s="32" t="s">
        <v>94</v>
      </c>
      <c r="M188" s="32" t="s">
        <v>17</v>
      </c>
      <c r="N188" s="32" t="s">
        <v>34</v>
      </c>
      <c r="O188" s="32" t="s">
        <v>17</v>
      </c>
      <c r="P188" s="32" t="s">
        <v>17</v>
      </c>
      <c r="Q188" s="32" t="s">
        <v>94</v>
      </c>
      <c r="R188" s="32" t="s">
        <v>94</v>
      </c>
      <c r="S188" s="32" t="s">
        <v>94</v>
      </c>
      <c r="T188" s="32" t="s">
        <v>94</v>
      </c>
      <c r="U188" s="32" t="s">
        <v>94</v>
      </c>
      <c r="V188" s="32" t="s">
        <v>94</v>
      </c>
      <c r="W188" s="32" t="s">
        <v>94</v>
      </c>
      <c r="X188" s="32" t="s">
        <v>94</v>
      </c>
      <c r="Y188" s="32" t="s">
        <v>94</v>
      </c>
      <c r="Z188" s="32" t="s">
        <v>94</v>
      </c>
      <c r="AA188" s="32" t="s">
        <v>94</v>
      </c>
      <c r="AB188" s="32" t="s">
        <v>94</v>
      </c>
      <c r="AC188" s="32" t="s">
        <v>94</v>
      </c>
      <c r="AD188" s="32" t="s">
        <v>94</v>
      </c>
      <c r="AE188" s="32" t="s">
        <v>94</v>
      </c>
      <c r="AF188" s="32" t="s">
        <v>94</v>
      </c>
      <c r="AG188" s="32" t="s">
        <v>94</v>
      </c>
      <c r="AH188" s="32" t="s">
        <v>94</v>
      </c>
      <c r="AI188" s="32" t="s">
        <v>94</v>
      </c>
      <c r="AJ188" s="32" t="s">
        <v>94</v>
      </c>
      <c r="AK188">
        <v>92</v>
      </c>
      <c r="AL188" s="30" t="s">
        <v>94</v>
      </c>
      <c r="AM188" s="30" t="s">
        <v>94</v>
      </c>
      <c r="AN188" s="4" t="s">
        <v>94</v>
      </c>
    </row>
    <row r="189" spans="1:40">
      <c r="A189" t="s">
        <v>211</v>
      </c>
      <c r="B189" t="s">
        <v>88</v>
      </c>
      <c r="C189" t="s">
        <v>106</v>
      </c>
      <c r="D189" t="s">
        <v>107</v>
      </c>
      <c r="E189" t="s">
        <v>101</v>
      </c>
      <c r="F189" t="s">
        <v>92</v>
      </c>
      <c r="G189" s="32" t="s">
        <v>94</v>
      </c>
      <c r="H189" s="32" t="s">
        <v>94</v>
      </c>
      <c r="I189" s="32" t="s">
        <v>94</v>
      </c>
      <c r="J189" s="32">
        <v>1.6</v>
      </c>
      <c r="K189" s="32">
        <v>2</v>
      </c>
      <c r="L189" s="32" t="s">
        <v>94</v>
      </c>
      <c r="M189" s="32">
        <v>1.06</v>
      </c>
      <c r="N189" s="32" t="s">
        <v>94</v>
      </c>
      <c r="O189" s="32" t="s">
        <v>94</v>
      </c>
      <c r="P189" s="32" t="s">
        <v>94</v>
      </c>
      <c r="Q189" s="32" t="s">
        <v>94</v>
      </c>
      <c r="R189" s="32" t="s">
        <v>94</v>
      </c>
      <c r="S189" s="32" t="s">
        <v>94</v>
      </c>
      <c r="T189" s="32" t="s">
        <v>94</v>
      </c>
      <c r="U189" s="32" t="s">
        <v>94</v>
      </c>
      <c r="V189" s="32" t="s">
        <v>94</v>
      </c>
      <c r="W189" s="32" t="s">
        <v>94</v>
      </c>
      <c r="X189" s="32" t="s">
        <v>94</v>
      </c>
      <c r="Y189" s="32" t="s">
        <v>94</v>
      </c>
      <c r="Z189" s="32" t="s">
        <v>94</v>
      </c>
      <c r="AA189" s="32" t="s">
        <v>94</v>
      </c>
      <c r="AB189" s="32" t="s">
        <v>94</v>
      </c>
      <c r="AC189" s="32" t="s">
        <v>94</v>
      </c>
      <c r="AD189" s="32" t="s">
        <v>94</v>
      </c>
      <c r="AE189" s="32" t="s">
        <v>94</v>
      </c>
      <c r="AF189" s="32" t="s">
        <v>94</v>
      </c>
      <c r="AG189" s="32" t="s">
        <v>94</v>
      </c>
      <c r="AH189" s="32" t="s">
        <v>94</v>
      </c>
      <c r="AI189" s="32" t="s">
        <v>94</v>
      </c>
      <c r="AJ189" s="32" t="s">
        <v>94</v>
      </c>
      <c r="AK189">
        <v>93</v>
      </c>
      <c r="AL189" s="30">
        <v>0</v>
      </c>
      <c r="AM189" s="30">
        <v>99.99</v>
      </c>
      <c r="AN189" s="4">
        <v>4.66</v>
      </c>
    </row>
    <row r="190" spans="1:40">
      <c r="A190" t="s">
        <v>211</v>
      </c>
      <c r="B190" t="s">
        <v>88</v>
      </c>
      <c r="C190" t="s">
        <v>106</v>
      </c>
      <c r="D190" t="s">
        <v>107</v>
      </c>
      <c r="E190" t="s">
        <v>101</v>
      </c>
      <c r="F190" t="s">
        <v>93</v>
      </c>
      <c r="G190" s="32" t="s">
        <v>94</v>
      </c>
      <c r="H190" s="32" t="s">
        <v>94</v>
      </c>
      <c r="I190" s="32" t="s">
        <v>94</v>
      </c>
      <c r="J190" s="32" t="s">
        <v>99</v>
      </c>
      <c r="K190" s="32" t="s">
        <v>99</v>
      </c>
      <c r="L190" s="32" t="s">
        <v>94</v>
      </c>
      <c r="M190" s="32" t="s">
        <v>99</v>
      </c>
      <c r="N190" s="32" t="s">
        <v>94</v>
      </c>
      <c r="O190" s="32" t="s">
        <v>94</v>
      </c>
      <c r="P190" s="32" t="s">
        <v>94</v>
      </c>
      <c r="Q190" s="32" t="s">
        <v>94</v>
      </c>
      <c r="R190" s="32" t="s">
        <v>94</v>
      </c>
      <c r="S190" s="32" t="s">
        <v>94</v>
      </c>
      <c r="T190" s="32" t="s">
        <v>94</v>
      </c>
      <c r="U190" s="32" t="s">
        <v>94</v>
      </c>
      <c r="V190" s="32" t="s">
        <v>94</v>
      </c>
      <c r="W190" s="32" t="s">
        <v>94</v>
      </c>
      <c r="X190" s="32" t="s">
        <v>94</v>
      </c>
      <c r="Y190" s="32" t="s">
        <v>94</v>
      </c>
      <c r="Z190" s="32" t="s">
        <v>94</v>
      </c>
      <c r="AA190" s="32" t="s">
        <v>94</v>
      </c>
      <c r="AB190" s="32" t="s">
        <v>94</v>
      </c>
      <c r="AC190" s="32" t="s">
        <v>94</v>
      </c>
      <c r="AD190" s="32" t="s">
        <v>94</v>
      </c>
      <c r="AE190" s="32" t="s">
        <v>94</v>
      </c>
      <c r="AF190" s="32" t="s">
        <v>94</v>
      </c>
      <c r="AG190" s="32" t="s">
        <v>94</v>
      </c>
      <c r="AH190" s="32" t="s">
        <v>94</v>
      </c>
      <c r="AI190" s="32" t="s">
        <v>94</v>
      </c>
      <c r="AJ190" s="32" t="s">
        <v>94</v>
      </c>
      <c r="AK190">
        <v>93</v>
      </c>
      <c r="AL190" s="30" t="s">
        <v>94</v>
      </c>
      <c r="AM190" s="30" t="s">
        <v>94</v>
      </c>
      <c r="AN190" s="4" t="s">
        <v>94</v>
      </c>
    </row>
    <row r="191" spans="1:40">
      <c r="A191" t="s">
        <v>211</v>
      </c>
      <c r="B191" t="s">
        <v>88</v>
      </c>
      <c r="C191" t="s">
        <v>89</v>
      </c>
      <c r="D191" t="s">
        <v>126</v>
      </c>
      <c r="E191" t="s">
        <v>102</v>
      </c>
      <c r="F191" t="s">
        <v>92</v>
      </c>
      <c r="G191" s="32" t="s">
        <v>94</v>
      </c>
      <c r="H191" s="32" t="s">
        <v>94</v>
      </c>
      <c r="I191" s="32" t="s">
        <v>94</v>
      </c>
      <c r="J191" s="32" t="s">
        <v>94</v>
      </c>
      <c r="K191" s="32" t="s">
        <v>94</v>
      </c>
      <c r="L191" s="32" t="s">
        <v>94</v>
      </c>
      <c r="M191" s="32" t="s">
        <v>94</v>
      </c>
      <c r="N191" s="32" t="s">
        <v>94</v>
      </c>
      <c r="O191" s="32" t="s">
        <v>94</v>
      </c>
      <c r="P191" s="32" t="s">
        <v>94</v>
      </c>
      <c r="Q191" s="32" t="s">
        <v>94</v>
      </c>
      <c r="R191" s="32" t="s">
        <v>94</v>
      </c>
      <c r="S191" s="32" t="s">
        <v>94</v>
      </c>
      <c r="T191" s="32" t="s">
        <v>94</v>
      </c>
      <c r="U191" s="32" t="s">
        <v>94</v>
      </c>
      <c r="V191" s="32" t="s">
        <v>94</v>
      </c>
      <c r="W191" s="32" t="s">
        <v>94</v>
      </c>
      <c r="X191" s="32" t="s">
        <v>94</v>
      </c>
      <c r="Y191" s="32" t="s">
        <v>94</v>
      </c>
      <c r="Z191" s="32" t="s">
        <v>94</v>
      </c>
      <c r="AA191" s="32">
        <v>4.4669999999999996</v>
      </c>
      <c r="AB191" s="32" t="s">
        <v>94</v>
      </c>
      <c r="AC191" s="32" t="s">
        <v>94</v>
      </c>
      <c r="AD191" s="32" t="s">
        <v>94</v>
      </c>
      <c r="AE191" s="32" t="s">
        <v>94</v>
      </c>
      <c r="AF191" s="32" t="s">
        <v>94</v>
      </c>
      <c r="AG191" s="32" t="s">
        <v>94</v>
      </c>
      <c r="AH191" s="32" t="s">
        <v>94</v>
      </c>
      <c r="AI191" s="32" t="s">
        <v>94</v>
      </c>
      <c r="AJ191" s="32" t="s">
        <v>94</v>
      </c>
      <c r="AK191">
        <v>94</v>
      </c>
      <c r="AL191" s="30">
        <v>0</v>
      </c>
      <c r="AM191" s="30">
        <v>99.99</v>
      </c>
      <c r="AN191" s="4">
        <v>4.4669999999999996</v>
      </c>
    </row>
    <row r="192" spans="1:40">
      <c r="A192" t="s">
        <v>211</v>
      </c>
      <c r="B192" t="s">
        <v>88</v>
      </c>
      <c r="C192" t="s">
        <v>89</v>
      </c>
      <c r="D192" t="s">
        <v>126</v>
      </c>
      <c r="E192" t="s">
        <v>102</v>
      </c>
      <c r="F192" t="s">
        <v>93</v>
      </c>
      <c r="G192" s="32" t="s">
        <v>94</v>
      </c>
      <c r="H192" s="32" t="s">
        <v>94</v>
      </c>
      <c r="I192" s="32" t="s">
        <v>94</v>
      </c>
      <c r="J192" s="32" t="s">
        <v>94</v>
      </c>
      <c r="K192" s="32" t="s">
        <v>94</v>
      </c>
      <c r="L192" s="32" t="s">
        <v>94</v>
      </c>
      <c r="M192" s="32" t="s">
        <v>94</v>
      </c>
      <c r="N192" s="32" t="s">
        <v>94</v>
      </c>
      <c r="O192" s="32" t="s">
        <v>94</v>
      </c>
      <c r="P192" s="32" t="s">
        <v>94</v>
      </c>
      <c r="Q192" s="32" t="s">
        <v>94</v>
      </c>
      <c r="R192" s="32" t="s">
        <v>94</v>
      </c>
      <c r="S192" s="32" t="s">
        <v>94</v>
      </c>
      <c r="T192" s="32" t="s">
        <v>94</v>
      </c>
      <c r="U192" s="32" t="s">
        <v>94</v>
      </c>
      <c r="V192" s="32" t="s">
        <v>94</v>
      </c>
      <c r="W192" s="32" t="s">
        <v>94</v>
      </c>
      <c r="X192" s="32" t="s">
        <v>94</v>
      </c>
      <c r="Y192" s="32" t="s">
        <v>94</v>
      </c>
      <c r="Z192" s="32" t="s">
        <v>94</v>
      </c>
      <c r="AA192" s="32" t="s">
        <v>99</v>
      </c>
      <c r="AB192" s="32" t="s">
        <v>94</v>
      </c>
      <c r="AC192" s="32" t="s">
        <v>94</v>
      </c>
      <c r="AD192" s="32" t="s">
        <v>94</v>
      </c>
      <c r="AE192" s="32" t="s">
        <v>94</v>
      </c>
      <c r="AF192" s="32" t="s">
        <v>94</v>
      </c>
      <c r="AG192" s="32" t="s">
        <v>94</v>
      </c>
      <c r="AH192" s="32" t="s">
        <v>94</v>
      </c>
      <c r="AI192" s="32" t="s">
        <v>94</v>
      </c>
      <c r="AJ192" s="32" t="s">
        <v>94</v>
      </c>
      <c r="AK192">
        <v>94</v>
      </c>
      <c r="AL192" s="30" t="s">
        <v>94</v>
      </c>
      <c r="AM192" s="30" t="s">
        <v>94</v>
      </c>
      <c r="AN192" s="4" t="s">
        <v>94</v>
      </c>
    </row>
    <row r="193" spans="1:40">
      <c r="A193" t="s">
        <v>211</v>
      </c>
      <c r="B193" t="s">
        <v>88</v>
      </c>
      <c r="C193" t="s">
        <v>89</v>
      </c>
      <c r="D193" t="s">
        <v>131</v>
      </c>
      <c r="E193" t="s">
        <v>117</v>
      </c>
      <c r="F193" t="s">
        <v>92</v>
      </c>
      <c r="G193" s="32" t="s">
        <v>94</v>
      </c>
      <c r="H193" s="32" t="s">
        <v>94</v>
      </c>
      <c r="I193" s="32" t="s">
        <v>94</v>
      </c>
      <c r="J193" s="32" t="s">
        <v>94</v>
      </c>
      <c r="K193" s="32" t="s">
        <v>94</v>
      </c>
      <c r="L193" s="32" t="s">
        <v>94</v>
      </c>
      <c r="M193" s="32" t="s">
        <v>94</v>
      </c>
      <c r="N193" s="32" t="s">
        <v>94</v>
      </c>
      <c r="O193" s="32" t="s">
        <v>94</v>
      </c>
      <c r="P193" s="32" t="s">
        <v>94</v>
      </c>
      <c r="Q193" s="32" t="s">
        <v>94</v>
      </c>
      <c r="R193" s="32" t="s">
        <v>94</v>
      </c>
      <c r="S193" s="32" t="s">
        <v>94</v>
      </c>
      <c r="T193" s="32" t="s">
        <v>94</v>
      </c>
      <c r="U193" s="32" t="s">
        <v>94</v>
      </c>
      <c r="V193" s="32" t="s">
        <v>94</v>
      </c>
      <c r="W193" s="32" t="s">
        <v>94</v>
      </c>
      <c r="X193" s="32" t="s">
        <v>94</v>
      </c>
      <c r="Y193" s="32" t="s">
        <v>94</v>
      </c>
      <c r="Z193" s="32" t="s">
        <v>94</v>
      </c>
      <c r="AA193" s="32" t="s">
        <v>94</v>
      </c>
      <c r="AB193" s="32" t="s">
        <v>94</v>
      </c>
      <c r="AC193" s="32" t="s">
        <v>94</v>
      </c>
      <c r="AD193" s="32">
        <v>1.165</v>
      </c>
      <c r="AE193" s="32">
        <v>1.8320000000000001</v>
      </c>
      <c r="AF193" s="32">
        <v>4.9000000000000002E-2</v>
      </c>
      <c r="AG193" s="32">
        <v>8.0000000000000002E-3</v>
      </c>
      <c r="AH193" s="32">
        <v>0.97299999999999998</v>
      </c>
      <c r="AI193" s="32">
        <v>0.42099999999999999</v>
      </c>
      <c r="AJ193" s="32">
        <v>1.7000000000000001E-2</v>
      </c>
      <c r="AK193">
        <v>95</v>
      </c>
      <c r="AL193" s="30">
        <v>0</v>
      </c>
      <c r="AM193" s="30">
        <v>99.99</v>
      </c>
      <c r="AN193" s="4">
        <v>4.4640000000000004</v>
      </c>
    </row>
    <row r="194" spans="1:40">
      <c r="A194" t="s">
        <v>211</v>
      </c>
      <c r="B194" t="s">
        <v>88</v>
      </c>
      <c r="C194" t="s">
        <v>89</v>
      </c>
      <c r="D194" t="s">
        <v>131</v>
      </c>
      <c r="E194" t="s">
        <v>117</v>
      </c>
      <c r="F194" t="s">
        <v>93</v>
      </c>
      <c r="G194" s="32" t="s">
        <v>94</v>
      </c>
      <c r="H194" s="32" t="s">
        <v>94</v>
      </c>
      <c r="I194" s="32" t="s">
        <v>94</v>
      </c>
      <c r="J194" s="32" t="s">
        <v>94</v>
      </c>
      <c r="K194" s="32" t="s">
        <v>94</v>
      </c>
      <c r="L194" s="32" t="s">
        <v>94</v>
      </c>
      <c r="M194" s="32" t="s">
        <v>94</v>
      </c>
      <c r="N194" s="32" t="s">
        <v>94</v>
      </c>
      <c r="O194" s="32" t="s">
        <v>94</v>
      </c>
      <c r="P194" s="32" t="s">
        <v>94</v>
      </c>
      <c r="Q194" s="32" t="s">
        <v>94</v>
      </c>
      <c r="R194" s="32" t="s">
        <v>94</v>
      </c>
      <c r="S194" s="32" t="s">
        <v>94</v>
      </c>
      <c r="T194" s="32" t="s">
        <v>94</v>
      </c>
      <c r="U194" s="32" t="s">
        <v>94</v>
      </c>
      <c r="V194" s="32" t="s">
        <v>94</v>
      </c>
      <c r="W194" s="32" t="s">
        <v>94</v>
      </c>
      <c r="X194" s="32" t="s">
        <v>94</v>
      </c>
      <c r="Y194" s="32" t="s">
        <v>94</v>
      </c>
      <c r="Z194" s="32" t="s">
        <v>94</v>
      </c>
      <c r="AA194" s="32" t="s">
        <v>94</v>
      </c>
      <c r="AB194" s="32" t="s">
        <v>94</v>
      </c>
      <c r="AC194" s="32" t="s">
        <v>94</v>
      </c>
      <c r="AD194" s="32" t="s">
        <v>14</v>
      </c>
      <c r="AE194" s="32" t="s">
        <v>14</v>
      </c>
      <c r="AF194" s="32" t="s">
        <v>14</v>
      </c>
      <c r="AG194" s="32" t="s">
        <v>14</v>
      </c>
      <c r="AH194" s="32" t="s">
        <v>14</v>
      </c>
      <c r="AI194" s="32" t="s">
        <v>14</v>
      </c>
      <c r="AJ194" s="32" t="s">
        <v>14</v>
      </c>
      <c r="AK194">
        <v>95</v>
      </c>
      <c r="AL194" s="30" t="s">
        <v>94</v>
      </c>
      <c r="AM194" s="30" t="s">
        <v>94</v>
      </c>
      <c r="AN194" s="4" t="s">
        <v>94</v>
      </c>
    </row>
    <row r="195" spans="1:40">
      <c r="A195" t="s">
        <v>211</v>
      </c>
      <c r="B195" t="s">
        <v>88</v>
      </c>
      <c r="C195" t="s">
        <v>89</v>
      </c>
      <c r="D195" t="s">
        <v>97</v>
      </c>
      <c r="E195" t="s">
        <v>120</v>
      </c>
      <c r="F195" t="s">
        <v>92</v>
      </c>
      <c r="G195" s="32" t="s">
        <v>94</v>
      </c>
      <c r="H195" s="32" t="s">
        <v>94</v>
      </c>
      <c r="I195" s="32" t="s">
        <v>94</v>
      </c>
      <c r="J195" s="32" t="s">
        <v>94</v>
      </c>
      <c r="K195" s="32" t="s">
        <v>94</v>
      </c>
      <c r="L195" s="32" t="s">
        <v>94</v>
      </c>
      <c r="M195" s="32" t="s">
        <v>94</v>
      </c>
      <c r="N195" s="32" t="s">
        <v>94</v>
      </c>
      <c r="O195" s="32" t="s">
        <v>94</v>
      </c>
      <c r="P195" s="32" t="s">
        <v>94</v>
      </c>
      <c r="Q195" s="32" t="s">
        <v>94</v>
      </c>
      <c r="R195" s="32" t="s">
        <v>94</v>
      </c>
      <c r="S195" s="32" t="s">
        <v>94</v>
      </c>
      <c r="T195" s="32" t="s">
        <v>94</v>
      </c>
      <c r="U195" s="32" t="s">
        <v>94</v>
      </c>
      <c r="V195" s="32">
        <v>4.375</v>
      </c>
      <c r="W195" s="32" t="s">
        <v>94</v>
      </c>
      <c r="X195" s="32" t="s">
        <v>94</v>
      </c>
      <c r="Y195" s="32" t="s">
        <v>94</v>
      </c>
      <c r="Z195" s="32" t="s">
        <v>94</v>
      </c>
      <c r="AA195" s="32" t="s">
        <v>94</v>
      </c>
      <c r="AB195" s="32" t="s">
        <v>94</v>
      </c>
      <c r="AC195" s="32" t="s">
        <v>94</v>
      </c>
      <c r="AD195" s="32" t="s">
        <v>94</v>
      </c>
      <c r="AE195" s="32" t="s">
        <v>94</v>
      </c>
      <c r="AF195" s="32" t="s">
        <v>94</v>
      </c>
      <c r="AG195" s="32">
        <v>8.9999999999999993E-3</v>
      </c>
      <c r="AH195" s="32" t="s">
        <v>94</v>
      </c>
      <c r="AI195" s="32" t="s">
        <v>94</v>
      </c>
      <c r="AJ195" s="32" t="s">
        <v>94</v>
      </c>
      <c r="AK195">
        <v>96</v>
      </c>
      <c r="AL195" s="30">
        <v>0</v>
      </c>
      <c r="AM195" s="30">
        <v>99.99</v>
      </c>
      <c r="AN195" s="4">
        <v>4.3840000000000003</v>
      </c>
    </row>
    <row r="196" spans="1:40">
      <c r="A196" t="s">
        <v>211</v>
      </c>
      <c r="B196" t="s">
        <v>88</v>
      </c>
      <c r="C196" t="s">
        <v>89</v>
      </c>
      <c r="D196" t="s">
        <v>97</v>
      </c>
      <c r="E196" t="s">
        <v>120</v>
      </c>
      <c r="F196" t="s">
        <v>93</v>
      </c>
      <c r="G196" s="32" t="s">
        <v>94</v>
      </c>
      <c r="H196" s="32" t="s">
        <v>94</v>
      </c>
      <c r="I196" s="32" t="s">
        <v>94</v>
      </c>
      <c r="J196" s="32" t="s">
        <v>94</v>
      </c>
      <c r="K196" s="32" t="s">
        <v>94</v>
      </c>
      <c r="L196" s="32" t="s">
        <v>94</v>
      </c>
      <c r="M196" s="32" t="s">
        <v>94</v>
      </c>
      <c r="N196" s="32" t="s">
        <v>94</v>
      </c>
      <c r="O196" s="32" t="s">
        <v>94</v>
      </c>
      <c r="P196" s="32" t="s">
        <v>94</v>
      </c>
      <c r="Q196" s="32" t="s">
        <v>94</v>
      </c>
      <c r="R196" s="32" t="s">
        <v>94</v>
      </c>
      <c r="S196" s="32" t="s">
        <v>94</v>
      </c>
      <c r="T196" s="32" t="s">
        <v>94</v>
      </c>
      <c r="U196" s="32" t="s">
        <v>94</v>
      </c>
      <c r="V196" s="32" t="s">
        <v>99</v>
      </c>
      <c r="W196" s="32" t="s">
        <v>94</v>
      </c>
      <c r="X196" s="32" t="s">
        <v>94</v>
      </c>
      <c r="Y196" s="32" t="s">
        <v>94</v>
      </c>
      <c r="Z196" s="32" t="s">
        <v>94</v>
      </c>
      <c r="AA196" s="32" t="s">
        <v>94</v>
      </c>
      <c r="AB196" s="32" t="s">
        <v>94</v>
      </c>
      <c r="AC196" s="32" t="s">
        <v>94</v>
      </c>
      <c r="AD196" s="32" t="s">
        <v>94</v>
      </c>
      <c r="AE196" s="32" t="s">
        <v>94</v>
      </c>
      <c r="AF196" s="32" t="s">
        <v>94</v>
      </c>
      <c r="AG196" s="32" t="s">
        <v>34</v>
      </c>
      <c r="AH196" s="32" t="s">
        <v>94</v>
      </c>
      <c r="AI196" s="32" t="s">
        <v>94</v>
      </c>
      <c r="AJ196" s="32" t="s">
        <v>94</v>
      </c>
      <c r="AK196">
        <v>96</v>
      </c>
      <c r="AL196" s="30" t="s">
        <v>94</v>
      </c>
      <c r="AM196" s="30" t="s">
        <v>94</v>
      </c>
      <c r="AN196" s="4" t="s">
        <v>94</v>
      </c>
    </row>
    <row r="197" spans="1:40">
      <c r="A197" t="s">
        <v>211</v>
      </c>
      <c r="B197" t="s">
        <v>88</v>
      </c>
      <c r="C197" t="s">
        <v>89</v>
      </c>
      <c r="D197" t="s">
        <v>97</v>
      </c>
      <c r="E197" t="s">
        <v>119</v>
      </c>
      <c r="F197" t="s">
        <v>92</v>
      </c>
      <c r="G197" s="32" t="s">
        <v>94</v>
      </c>
      <c r="H197" s="32" t="s">
        <v>94</v>
      </c>
      <c r="I197" s="32" t="s">
        <v>94</v>
      </c>
      <c r="J197" s="32" t="s">
        <v>94</v>
      </c>
      <c r="K197" s="32" t="s">
        <v>94</v>
      </c>
      <c r="L197" s="32" t="s">
        <v>94</v>
      </c>
      <c r="M197" s="32" t="s">
        <v>94</v>
      </c>
      <c r="N197" s="32" t="s">
        <v>94</v>
      </c>
      <c r="O197" s="32" t="s">
        <v>94</v>
      </c>
      <c r="P197" s="32" t="s">
        <v>94</v>
      </c>
      <c r="Q197" s="32" t="s">
        <v>94</v>
      </c>
      <c r="R197" s="32" t="s">
        <v>94</v>
      </c>
      <c r="S197" s="32" t="s">
        <v>94</v>
      </c>
      <c r="T197" s="32" t="s">
        <v>94</v>
      </c>
      <c r="U197" s="32" t="s">
        <v>94</v>
      </c>
      <c r="V197" s="32">
        <v>4.1000000000000002E-2</v>
      </c>
      <c r="W197" s="32" t="s">
        <v>94</v>
      </c>
      <c r="X197" s="32">
        <v>1.4999999999999999E-2</v>
      </c>
      <c r="Y197" s="32">
        <v>4.8000000000000001E-2</v>
      </c>
      <c r="Z197" s="32" t="s">
        <v>94</v>
      </c>
      <c r="AA197" s="32" t="s">
        <v>94</v>
      </c>
      <c r="AB197" s="32">
        <v>0.19700000000000001</v>
      </c>
      <c r="AC197" s="32">
        <v>2.7029999999999998</v>
      </c>
      <c r="AD197" s="32">
        <v>4.7E-2</v>
      </c>
      <c r="AE197" s="32" t="s">
        <v>94</v>
      </c>
      <c r="AF197" s="32" t="s">
        <v>94</v>
      </c>
      <c r="AG197" s="32">
        <v>6.4000000000000001E-2</v>
      </c>
      <c r="AH197" s="32">
        <v>2.5999999999999999E-2</v>
      </c>
      <c r="AI197" s="32">
        <v>5.0000000000000001E-3</v>
      </c>
      <c r="AJ197" s="32">
        <v>5.0000000000000001E-3</v>
      </c>
      <c r="AK197">
        <v>97</v>
      </c>
      <c r="AL197" s="30">
        <v>0</v>
      </c>
      <c r="AM197" s="30">
        <v>100</v>
      </c>
      <c r="AN197" s="4">
        <v>3.1509999999999998</v>
      </c>
    </row>
    <row r="198" spans="1:40">
      <c r="A198" t="s">
        <v>211</v>
      </c>
      <c r="B198" t="s">
        <v>88</v>
      </c>
      <c r="C198" t="s">
        <v>89</v>
      </c>
      <c r="D198" t="s">
        <v>97</v>
      </c>
      <c r="E198" t="s">
        <v>119</v>
      </c>
      <c r="F198" t="s">
        <v>93</v>
      </c>
      <c r="G198" s="32" t="s">
        <v>94</v>
      </c>
      <c r="H198" s="32" t="s">
        <v>94</v>
      </c>
      <c r="I198" s="32" t="s">
        <v>94</v>
      </c>
      <c r="J198" s="32" t="s">
        <v>94</v>
      </c>
      <c r="K198" s="32" t="s">
        <v>94</v>
      </c>
      <c r="L198" s="32" t="s">
        <v>94</v>
      </c>
      <c r="M198" s="32" t="s">
        <v>94</v>
      </c>
      <c r="N198" s="32" t="s">
        <v>94</v>
      </c>
      <c r="O198" s="32" t="s">
        <v>94</v>
      </c>
      <c r="P198" s="32" t="s">
        <v>94</v>
      </c>
      <c r="Q198" s="32" t="s">
        <v>94</v>
      </c>
      <c r="R198" s="32" t="s">
        <v>94</v>
      </c>
      <c r="S198" s="32" t="s">
        <v>94</v>
      </c>
      <c r="T198" s="32" t="s">
        <v>94</v>
      </c>
      <c r="U198" s="32" t="s">
        <v>94</v>
      </c>
      <c r="V198" s="32" t="s">
        <v>99</v>
      </c>
      <c r="W198" s="32" t="s">
        <v>94</v>
      </c>
      <c r="X198" s="32" t="s">
        <v>99</v>
      </c>
      <c r="Y198" s="32" t="s">
        <v>99</v>
      </c>
      <c r="Z198" s="32" t="s">
        <v>94</v>
      </c>
      <c r="AA198" s="32" t="s">
        <v>94</v>
      </c>
      <c r="AB198" s="32" t="s">
        <v>99</v>
      </c>
      <c r="AC198" s="32" t="s">
        <v>14</v>
      </c>
      <c r="AD198" s="32" t="s">
        <v>99</v>
      </c>
      <c r="AE198" s="32" t="s">
        <v>94</v>
      </c>
      <c r="AF198" s="32" t="s">
        <v>94</v>
      </c>
      <c r="AG198" s="32" t="s">
        <v>14</v>
      </c>
      <c r="AH198" s="32" t="s">
        <v>14</v>
      </c>
      <c r="AI198" s="32" t="s">
        <v>14</v>
      </c>
      <c r="AJ198" s="32" t="s">
        <v>14</v>
      </c>
      <c r="AK198">
        <v>97</v>
      </c>
      <c r="AL198" s="30" t="s">
        <v>94</v>
      </c>
      <c r="AM198" s="30" t="s">
        <v>94</v>
      </c>
      <c r="AN198" s="4" t="s">
        <v>94</v>
      </c>
    </row>
    <row r="199" spans="1:40">
      <c r="A199" t="s">
        <v>211</v>
      </c>
      <c r="B199" t="s">
        <v>88</v>
      </c>
      <c r="C199" t="s">
        <v>106</v>
      </c>
      <c r="D199" t="s">
        <v>110</v>
      </c>
      <c r="E199" t="s">
        <v>104</v>
      </c>
      <c r="F199" t="s">
        <v>92</v>
      </c>
      <c r="G199" s="32" t="s">
        <v>94</v>
      </c>
      <c r="H199" s="32" t="s">
        <v>94</v>
      </c>
      <c r="I199" s="32" t="s">
        <v>94</v>
      </c>
      <c r="J199" s="32" t="s">
        <v>94</v>
      </c>
      <c r="K199" s="32" t="s">
        <v>94</v>
      </c>
      <c r="L199" s="32" t="s">
        <v>94</v>
      </c>
      <c r="M199" s="32" t="s">
        <v>94</v>
      </c>
      <c r="N199" s="32" t="s">
        <v>94</v>
      </c>
      <c r="O199" s="32" t="s">
        <v>94</v>
      </c>
      <c r="P199" s="32" t="s">
        <v>94</v>
      </c>
      <c r="Q199" s="32" t="s">
        <v>94</v>
      </c>
      <c r="R199" s="32">
        <v>0.41699999999999998</v>
      </c>
      <c r="S199" s="32">
        <v>0.01</v>
      </c>
      <c r="T199" s="32" t="s">
        <v>94</v>
      </c>
      <c r="U199" s="32" t="s">
        <v>94</v>
      </c>
      <c r="V199" s="32" t="s">
        <v>94</v>
      </c>
      <c r="W199" s="32" t="s">
        <v>94</v>
      </c>
      <c r="X199" s="32" t="s">
        <v>94</v>
      </c>
      <c r="Y199" s="32" t="s">
        <v>94</v>
      </c>
      <c r="Z199" s="32">
        <v>0.80800000000000005</v>
      </c>
      <c r="AA199" s="32">
        <v>0.158</v>
      </c>
      <c r="AB199" s="32">
        <v>0.58699999999999997</v>
      </c>
      <c r="AC199" s="32">
        <v>0.42899999999999999</v>
      </c>
      <c r="AD199" s="32">
        <v>3.9E-2</v>
      </c>
      <c r="AE199" s="32">
        <v>0.215</v>
      </c>
      <c r="AF199" s="32">
        <v>4.4999999999999998E-2</v>
      </c>
      <c r="AG199" s="32" t="s">
        <v>94</v>
      </c>
      <c r="AH199" s="32" t="s">
        <v>94</v>
      </c>
      <c r="AI199" s="32" t="s">
        <v>94</v>
      </c>
      <c r="AJ199" s="32" t="s">
        <v>94</v>
      </c>
      <c r="AK199">
        <v>98</v>
      </c>
      <c r="AL199" s="30">
        <v>0</v>
      </c>
      <c r="AM199" s="30">
        <v>100</v>
      </c>
      <c r="AN199" s="4">
        <v>2.706</v>
      </c>
    </row>
    <row r="200" spans="1:40">
      <c r="A200" t="s">
        <v>211</v>
      </c>
      <c r="B200" t="s">
        <v>88</v>
      </c>
      <c r="C200" t="s">
        <v>106</v>
      </c>
      <c r="D200" t="s">
        <v>110</v>
      </c>
      <c r="E200" t="s">
        <v>104</v>
      </c>
      <c r="F200" t="s">
        <v>93</v>
      </c>
      <c r="G200" s="32" t="s">
        <v>94</v>
      </c>
      <c r="H200" s="32" t="s">
        <v>94</v>
      </c>
      <c r="I200" s="32" t="s">
        <v>94</v>
      </c>
      <c r="J200" s="32" t="s">
        <v>94</v>
      </c>
      <c r="K200" s="32" t="s">
        <v>94</v>
      </c>
      <c r="L200" s="32" t="s">
        <v>94</v>
      </c>
      <c r="M200" s="32" t="s">
        <v>94</v>
      </c>
      <c r="N200" s="32" t="s">
        <v>94</v>
      </c>
      <c r="O200" s="32" t="s">
        <v>94</v>
      </c>
      <c r="P200" s="32" t="s">
        <v>94</v>
      </c>
      <c r="Q200" s="32" t="s">
        <v>94</v>
      </c>
      <c r="R200" s="32" t="s">
        <v>14</v>
      </c>
      <c r="S200" s="32" t="s">
        <v>14</v>
      </c>
      <c r="T200" s="32" t="s">
        <v>94</v>
      </c>
      <c r="U200" s="32" t="s">
        <v>94</v>
      </c>
      <c r="V200" s="32" t="s">
        <v>94</v>
      </c>
      <c r="W200" s="32" t="s">
        <v>94</v>
      </c>
      <c r="X200" s="32" t="s">
        <v>94</v>
      </c>
      <c r="Y200" s="32" t="s">
        <v>94</v>
      </c>
      <c r="Z200" s="32" t="s">
        <v>99</v>
      </c>
      <c r="AA200" s="32" t="s">
        <v>99</v>
      </c>
      <c r="AB200" s="32" t="s">
        <v>99</v>
      </c>
      <c r="AC200" s="32" t="s">
        <v>14</v>
      </c>
      <c r="AD200" s="32" t="s">
        <v>14</v>
      </c>
      <c r="AE200" s="32" t="s">
        <v>14</v>
      </c>
      <c r="AF200" s="32" t="s">
        <v>14</v>
      </c>
      <c r="AG200" s="32" t="s">
        <v>94</v>
      </c>
      <c r="AH200" s="32" t="s">
        <v>94</v>
      </c>
      <c r="AI200" s="32" t="s">
        <v>94</v>
      </c>
      <c r="AJ200" s="32" t="s">
        <v>94</v>
      </c>
      <c r="AK200">
        <v>98</v>
      </c>
      <c r="AL200" s="30" t="s">
        <v>94</v>
      </c>
      <c r="AM200" s="30" t="s">
        <v>94</v>
      </c>
      <c r="AN200" s="4" t="s">
        <v>94</v>
      </c>
    </row>
    <row r="201" spans="1:40">
      <c r="A201" t="s">
        <v>211</v>
      </c>
      <c r="B201" t="s">
        <v>88</v>
      </c>
      <c r="C201" t="s">
        <v>106</v>
      </c>
      <c r="D201" t="s">
        <v>110</v>
      </c>
      <c r="E201" t="s">
        <v>101</v>
      </c>
      <c r="F201" t="s">
        <v>92</v>
      </c>
      <c r="G201" s="32" t="s">
        <v>94</v>
      </c>
      <c r="H201" s="32" t="s">
        <v>94</v>
      </c>
      <c r="I201" s="32" t="s">
        <v>94</v>
      </c>
      <c r="J201" s="32" t="s">
        <v>94</v>
      </c>
      <c r="K201" s="32" t="s">
        <v>94</v>
      </c>
      <c r="L201" s="32" t="s">
        <v>94</v>
      </c>
      <c r="M201" s="32" t="s">
        <v>94</v>
      </c>
      <c r="N201" s="32" t="s">
        <v>94</v>
      </c>
      <c r="O201" s="32" t="s">
        <v>94</v>
      </c>
      <c r="P201" s="32" t="s">
        <v>94</v>
      </c>
      <c r="Q201" s="32" t="s">
        <v>94</v>
      </c>
      <c r="R201" s="32" t="s">
        <v>94</v>
      </c>
      <c r="S201" s="32" t="s">
        <v>94</v>
      </c>
      <c r="T201" s="32" t="s">
        <v>94</v>
      </c>
      <c r="U201" s="32" t="s">
        <v>94</v>
      </c>
      <c r="V201" s="32" t="s">
        <v>94</v>
      </c>
      <c r="W201" s="32" t="s">
        <v>94</v>
      </c>
      <c r="X201" s="32" t="s">
        <v>94</v>
      </c>
      <c r="Y201" s="32" t="s">
        <v>94</v>
      </c>
      <c r="Z201" s="32">
        <v>5.8999999999999997E-2</v>
      </c>
      <c r="AA201" s="32">
        <v>0.16200000000000001</v>
      </c>
      <c r="AB201" s="32">
        <v>0.35799999999999998</v>
      </c>
      <c r="AC201" s="32">
        <v>0.89600000000000002</v>
      </c>
      <c r="AD201" s="32">
        <v>0.41299999999999998</v>
      </c>
      <c r="AE201" s="32">
        <v>0.41299999999999998</v>
      </c>
      <c r="AF201" s="32" t="s">
        <v>94</v>
      </c>
      <c r="AG201" s="32" t="s">
        <v>94</v>
      </c>
      <c r="AH201" s="32" t="s">
        <v>94</v>
      </c>
      <c r="AI201" s="32" t="s">
        <v>94</v>
      </c>
      <c r="AJ201" s="32" t="s">
        <v>94</v>
      </c>
      <c r="AK201">
        <v>99</v>
      </c>
      <c r="AL201" s="30">
        <v>0</v>
      </c>
      <c r="AM201" s="30">
        <v>100</v>
      </c>
      <c r="AN201" s="4">
        <v>2.3010000000000002</v>
      </c>
    </row>
    <row r="202" spans="1:40">
      <c r="A202" t="s">
        <v>211</v>
      </c>
      <c r="B202" t="s">
        <v>88</v>
      </c>
      <c r="C202" t="s">
        <v>106</v>
      </c>
      <c r="D202" t="s">
        <v>110</v>
      </c>
      <c r="E202" t="s">
        <v>101</v>
      </c>
      <c r="F202" t="s">
        <v>93</v>
      </c>
      <c r="G202" s="32" t="s">
        <v>94</v>
      </c>
      <c r="H202" s="32" t="s">
        <v>94</v>
      </c>
      <c r="I202" s="32" t="s">
        <v>94</v>
      </c>
      <c r="J202" s="32" t="s">
        <v>94</v>
      </c>
      <c r="K202" s="32" t="s">
        <v>94</v>
      </c>
      <c r="L202" s="32" t="s">
        <v>94</v>
      </c>
      <c r="M202" s="32" t="s">
        <v>94</v>
      </c>
      <c r="N202" s="32" t="s">
        <v>94</v>
      </c>
      <c r="O202" s="32" t="s">
        <v>94</v>
      </c>
      <c r="P202" s="32" t="s">
        <v>94</v>
      </c>
      <c r="Q202" s="32" t="s">
        <v>94</v>
      </c>
      <c r="R202" s="32" t="s">
        <v>94</v>
      </c>
      <c r="S202" s="32" t="s">
        <v>94</v>
      </c>
      <c r="T202" s="32" t="s">
        <v>94</v>
      </c>
      <c r="U202" s="32" t="s">
        <v>94</v>
      </c>
      <c r="V202" s="32" t="s">
        <v>94</v>
      </c>
      <c r="W202" s="32" t="s">
        <v>94</v>
      </c>
      <c r="X202" s="32" t="s">
        <v>94</v>
      </c>
      <c r="Y202" s="32" t="s">
        <v>94</v>
      </c>
      <c r="Z202" s="32" t="s">
        <v>99</v>
      </c>
      <c r="AA202" s="32" t="s">
        <v>99</v>
      </c>
      <c r="AB202" s="32" t="s">
        <v>99</v>
      </c>
      <c r="AC202" s="32" t="s">
        <v>14</v>
      </c>
      <c r="AD202" s="32" t="s">
        <v>14</v>
      </c>
      <c r="AE202" s="32" t="s">
        <v>14</v>
      </c>
      <c r="AF202" s="32" t="s">
        <v>94</v>
      </c>
      <c r="AG202" s="32" t="s">
        <v>94</v>
      </c>
      <c r="AH202" s="32" t="s">
        <v>94</v>
      </c>
      <c r="AI202" s="32" t="s">
        <v>94</v>
      </c>
      <c r="AJ202" s="32" t="s">
        <v>94</v>
      </c>
      <c r="AK202">
        <v>99</v>
      </c>
      <c r="AL202" s="30" t="s">
        <v>94</v>
      </c>
      <c r="AM202" s="30" t="s">
        <v>94</v>
      </c>
      <c r="AN202" s="4" t="s">
        <v>94</v>
      </c>
    </row>
    <row r="203" spans="1:40">
      <c r="A203" t="s">
        <v>211</v>
      </c>
      <c r="B203" t="s">
        <v>88</v>
      </c>
      <c r="C203" t="s">
        <v>89</v>
      </c>
      <c r="D203" t="s">
        <v>90</v>
      </c>
      <c r="E203" t="s">
        <v>152</v>
      </c>
      <c r="F203" t="s">
        <v>92</v>
      </c>
      <c r="G203" s="32" t="s">
        <v>94</v>
      </c>
      <c r="H203" s="32">
        <v>2</v>
      </c>
      <c r="I203" s="32">
        <v>0.13</v>
      </c>
      <c r="J203" s="32" t="s">
        <v>94</v>
      </c>
      <c r="K203" s="32" t="s">
        <v>94</v>
      </c>
      <c r="L203" s="32">
        <v>0.15</v>
      </c>
      <c r="M203" s="32" t="s">
        <v>94</v>
      </c>
      <c r="N203" s="32" t="s">
        <v>94</v>
      </c>
      <c r="O203" s="32" t="s">
        <v>94</v>
      </c>
      <c r="P203" s="32" t="s">
        <v>94</v>
      </c>
      <c r="Q203" s="32" t="s">
        <v>94</v>
      </c>
      <c r="R203" s="32" t="s">
        <v>94</v>
      </c>
      <c r="S203" s="32" t="s">
        <v>94</v>
      </c>
      <c r="T203" s="32" t="s">
        <v>94</v>
      </c>
      <c r="U203" s="32" t="s">
        <v>94</v>
      </c>
      <c r="V203" s="32" t="s">
        <v>94</v>
      </c>
      <c r="W203" s="32" t="s">
        <v>94</v>
      </c>
      <c r="X203" s="32" t="s">
        <v>94</v>
      </c>
      <c r="Y203" s="32" t="s">
        <v>94</v>
      </c>
      <c r="Z203" s="32" t="s">
        <v>94</v>
      </c>
      <c r="AA203" s="32" t="s">
        <v>94</v>
      </c>
      <c r="AB203" s="32" t="s">
        <v>94</v>
      </c>
      <c r="AC203" s="32" t="s">
        <v>94</v>
      </c>
      <c r="AD203" s="32" t="s">
        <v>94</v>
      </c>
      <c r="AE203" s="32" t="s">
        <v>94</v>
      </c>
      <c r="AF203" s="32" t="s">
        <v>94</v>
      </c>
      <c r="AG203" s="32" t="s">
        <v>94</v>
      </c>
      <c r="AH203" s="32" t="s">
        <v>94</v>
      </c>
      <c r="AI203" s="32" t="s">
        <v>94</v>
      </c>
      <c r="AJ203" s="32" t="s">
        <v>94</v>
      </c>
      <c r="AK203">
        <v>100</v>
      </c>
      <c r="AL203" s="30">
        <v>0</v>
      </c>
      <c r="AM203" s="30">
        <v>100</v>
      </c>
      <c r="AN203" s="4">
        <v>2.2799999999999998</v>
      </c>
    </row>
    <row r="204" spans="1:40">
      <c r="A204" t="s">
        <v>211</v>
      </c>
      <c r="B204" t="s">
        <v>88</v>
      </c>
      <c r="C204" t="s">
        <v>89</v>
      </c>
      <c r="D204" t="s">
        <v>90</v>
      </c>
      <c r="E204" t="s">
        <v>152</v>
      </c>
      <c r="F204" t="s">
        <v>93</v>
      </c>
      <c r="G204" s="32" t="s">
        <v>94</v>
      </c>
      <c r="H204" s="32" t="s">
        <v>99</v>
      </c>
      <c r="I204" s="32" t="s">
        <v>99</v>
      </c>
      <c r="J204" s="32" t="s">
        <v>94</v>
      </c>
      <c r="K204" s="32" t="s">
        <v>94</v>
      </c>
      <c r="L204" s="32" t="s">
        <v>99</v>
      </c>
      <c r="M204" s="32" t="s">
        <v>94</v>
      </c>
      <c r="N204" s="32" t="s">
        <v>94</v>
      </c>
      <c r="O204" s="32" t="s">
        <v>94</v>
      </c>
      <c r="P204" s="32" t="s">
        <v>94</v>
      </c>
      <c r="Q204" s="32" t="s">
        <v>94</v>
      </c>
      <c r="R204" s="32" t="s">
        <v>94</v>
      </c>
      <c r="S204" s="32" t="s">
        <v>94</v>
      </c>
      <c r="T204" s="32" t="s">
        <v>94</v>
      </c>
      <c r="U204" s="32" t="s">
        <v>94</v>
      </c>
      <c r="V204" s="32" t="s">
        <v>94</v>
      </c>
      <c r="W204" s="32" t="s">
        <v>94</v>
      </c>
      <c r="X204" s="32" t="s">
        <v>94</v>
      </c>
      <c r="Y204" s="32" t="s">
        <v>94</v>
      </c>
      <c r="Z204" s="32" t="s">
        <v>94</v>
      </c>
      <c r="AA204" s="32" t="s">
        <v>94</v>
      </c>
      <c r="AB204" s="32" t="s">
        <v>94</v>
      </c>
      <c r="AC204" s="32" t="s">
        <v>94</v>
      </c>
      <c r="AD204" s="32" t="s">
        <v>94</v>
      </c>
      <c r="AE204" s="32" t="s">
        <v>94</v>
      </c>
      <c r="AF204" s="32" t="s">
        <v>94</v>
      </c>
      <c r="AG204" s="32" t="s">
        <v>94</v>
      </c>
      <c r="AH204" s="32" t="s">
        <v>94</v>
      </c>
      <c r="AI204" s="32" t="s">
        <v>94</v>
      </c>
      <c r="AJ204" s="32" t="s">
        <v>94</v>
      </c>
      <c r="AK204">
        <v>100</v>
      </c>
      <c r="AL204" s="30" t="s">
        <v>94</v>
      </c>
      <c r="AM204" s="30" t="s">
        <v>94</v>
      </c>
      <c r="AN204" s="4" t="s">
        <v>94</v>
      </c>
    </row>
    <row r="205" spans="1:40">
      <c r="A205" t="s">
        <v>211</v>
      </c>
      <c r="B205" t="s">
        <v>88</v>
      </c>
      <c r="C205" t="s">
        <v>106</v>
      </c>
      <c r="D205" t="s">
        <v>107</v>
      </c>
      <c r="E205" t="s">
        <v>98</v>
      </c>
      <c r="F205" t="s">
        <v>92</v>
      </c>
      <c r="G205" s="32" t="s">
        <v>94</v>
      </c>
      <c r="H205" s="32" t="s">
        <v>94</v>
      </c>
      <c r="I205" s="32">
        <v>2</v>
      </c>
      <c r="J205" s="32" t="s">
        <v>94</v>
      </c>
      <c r="K205" s="32" t="s">
        <v>94</v>
      </c>
      <c r="L205" s="32" t="s">
        <v>94</v>
      </c>
      <c r="M205" s="32" t="s">
        <v>94</v>
      </c>
      <c r="N205" s="32" t="s">
        <v>94</v>
      </c>
      <c r="O205" s="32" t="s">
        <v>94</v>
      </c>
      <c r="P205" s="32" t="s">
        <v>94</v>
      </c>
      <c r="Q205" s="32" t="s">
        <v>94</v>
      </c>
      <c r="R205" s="32" t="s">
        <v>94</v>
      </c>
      <c r="S205" s="32" t="s">
        <v>94</v>
      </c>
      <c r="T205" s="32" t="s">
        <v>94</v>
      </c>
      <c r="U205" s="32" t="s">
        <v>94</v>
      </c>
      <c r="V205" s="32" t="s">
        <v>94</v>
      </c>
      <c r="W205" s="32" t="s">
        <v>94</v>
      </c>
      <c r="X205" s="32" t="s">
        <v>94</v>
      </c>
      <c r="Y205" s="32" t="s">
        <v>94</v>
      </c>
      <c r="Z205" s="32" t="s">
        <v>94</v>
      </c>
      <c r="AA205" s="32" t="s">
        <v>94</v>
      </c>
      <c r="AB205" s="32" t="s">
        <v>94</v>
      </c>
      <c r="AC205" s="32" t="s">
        <v>94</v>
      </c>
      <c r="AD205" s="32" t="s">
        <v>94</v>
      </c>
      <c r="AE205" s="32" t="s">
        <v>94</v>
      </c>
      <c r="AF205" s="32" t="s">
        <v>94</v>
      </c>
      <c r="AG205" s="32" t="s">
        <v>94</v>
      </c>
      <c r="AH205" s="32" t="s">
        <v>94</v>
      </c>
      <c r="AI205" s="32" t="s">
        <v>94</v>
      </c>
      <c r="AJ205" s="32" t="s">
        <v>94</v>
      </c>
      <c r="AK205">
        <v>101</v>
      </c>
      <c r="AL205" s="30">
        <v>0</v>
      </c>
      <c r="AM205" s="30">
        <v>100</v>
      </c>
      <c r="AN205" s="4">
        <v>2</v>
      </c>
    </row>
    <row r="206" spans="1:40">
      <c r="A206" t="s">
        <v>211</v>
      </c>
      <c r="B206" t="s">
        <v>88</v>
      </c>
      <c r="C206" t="s">
        <v>106</v>
      </c>
      <c r="D206" t="s">
        <v>107</v>
      </c>
      <c r="E206" t="s">
        <v>98</v>
      </c>
      <c r="F206" t="s">
        <v>93</v>
      </c>
      <c r="G206" s="32" t="s">
        <v>94</v>
      </c>
      <c r="H206" s="32" t="s">
        <v>94</v>
      </c>
      <c r="I206" s="32" t="s">
        <v>99</v>
      </c>
      <c r="J206" s="32" t="s">
        <v>94</v>
      </c>
      <c r="K206" s="32" t="s">
        <v>94</v>
      </c>
      <c r="L206" s="32" t="s">
        <v>94</v>
      </c>
      <c r="M206" s="32" t="s">
        <v>94</v>
      </c>
      <c r="N206" s="32" t="s">
        <v>94</v>
      </c>
      <c r="O206" s="32" t="s">
        <v>94</v>
      </c>
      <c r="P206" s="32" t="s">
        <v>94</v>
      </c>
      <c r="Q206" s="32" t="s">
        <v>94</v>
      </c>
      <c r="R206" s="32" t="s">
        <v>94</v>
      </c>
      <c r="S206" s="32" t="s">
        <v>94</v>
      </c>
      <c r="T206" s="32" t="s">
        <v>94</v>
      </c>
      <c r="U206" s="32" t="s">
        <v>94</v>
      </c>
      <c r="V206" s="32" t="s">
        <v>94</v>
      </c>
      <c r="W206" s="32" t="s">
        <v>94</v>
      </c>
      <c r="X206" s="32" t="s">
        <v>94</v>
      </c>
      <c r="Y206" s="32" t="s">
        <v>94</v>
      </c>
      <c r="Z206" s="32" t="s">
        <v>94</v>
      </c>
      <c r="AA206" s="32" t="s">
        <v>94</v>
      </c>
      <c r="AB206" s="32" t="s">
        <v>94</v>
      </c>
      <c r="AC206" s="32" t="s">
        <v>94</v>
      </c>
      <c r="AD206" s="32" t="s">
        <v>94</v>
      </c>
      <c r="AE206" s="32" t="s">
        <v>94</v>
      </c>
      <c r="AF206" s="32" t="s">
        <v>94</v>
      </c>
      <c r="AG206" s="32" t="s">
        <v>94</v>
      </c>
      <c r="AH206" s="32" t="s">
        <v>94</v>
      </c>
      <c r="AI206" s="32" t="s">
        <v>94</v>
      </c>
      <c r="AJ206" s="32" t="s">
        <v>94</v>
      </c>
      <c r="AK206">
        <v>101</v>
      </c>
      <c r="AL206" s="30" t="s">
        <v>94</v>
      </c>
      <c r="AM206" s="30" t="s">
        <v>94</v>
      </c>
      <c r="AN206" s="4" t="s">
        <v>94</v>
      </c>
    </row>
    <row r="207" spans="1:40">
      <c r="A207" t="s">
        <v>211</v>
      </c>
      <c r="B207" t="s">
        <v>88</v>
      </c>
      <c r="C207" t="s">
        <v>89</v>
      </c>
      <c r="D207" t="s">
        <v>103</v>
      </c>
      <c r="E207" t="s">
        <v>102</v>
      </c>
      <c r="F207" t="s">
        <v>92</v>
      </c>
      <c r="G207" s="32" t="s">
        <v>94</v>
      </c>
      <c r="H207" s="32" t="s">
        <v>94</v>
      </c>
      <c r="I207" s="32" t="s">
        <v>94</v>
      </c>
      <c r="J207" s="32" t="s">
        <v>94</v>
      </c>
      <c r="K207" s="32" t="s">
        <v>94</v>
      </c>
      <c r="L207" s="32" t="s">
        <v>94</v>
      </c>
      <c r="M207" s="32" t="s">
        <v>94</v>
      </c>
      <c r="N207" s="32" t="s">
        <v>94</v>
      </c>
      <c r="O207" s="32" t="s">
        <v>94</v>
      </c>
      <c r="P207" s="32" t="s">
        <v>94</v>
      </c>
      <c r="Q207" s="32" t="s">
        <v>94</v>
      </c>
      <c r="R207" s="32" t="s">
        <v>94</v>
      </c>
      <c r="S207" s="32" t="s">
        <v>94</v>
      </c>
      <c r="T207" s="32" t="s">
        <v>94</v>
      </c>
      <c r="U207" s="32" t="s">
        <v>94</v>
      </c>
      <c r="V207" s="32" t="s">
        <v>94</v>
      </c>
      <c r="W207" s="32" t="s">
        <v>94</v>
      </c>
      <c r="X207" s="32" t="s">
        <v>94</v>
      </c>
      <c r="Y207" s="32" t="s">
        <v>94</v>
      </c>
      <c r="Z207" s="32" t="s">
        <v>94</v>
      </c>
      <c r="AA207" s="32">
        <v>0.84299999999999997</v>
      </c>
      <c r="AB207" s="32">
        <v>1.1479999999999999</v>
      </c>
      <c r="AC207" s="32" t="s">
        <v>94</v>
      </c>
      <c r="AD207" s="32" t="s">
        <v>94</v>
      </c>
      <c r="AE207" s="32" t="s">
        <v>94</v>
      </c>
      <c r="AF207" s="32" t="s">
        <v>94</v>
      </c>
      <c r="AG207" s="32" t="s">
        <v>94</v>
      </c>
      <c r="AH207" s="32" t="s">
        <v>94</v>
      </c>
      <c r="AI207" s="32" t="s">
        <v>94</v>
      </c>
      <c r="AJ207" s="32" t="s">
        <v>94</v>
      </c>
      <c r="AK207">
        <v>102</v>
      </c>
      <c r="AL207" s="30">
        <v>0</v>
      </c>
      <c r="AM207" s="30">
        <v>100</v>
      </c>
      <c r="AN207" s="4">
        <v>1.99</v>
      </c>
    </row>
    <row r="208" spans="1:40">
      <c r="A208" t="s">
        <v>211</v>
      </c>
      <c r="B208" t="s">
        <v>88</v>
      </c>
      <c r="C208" t="s">
        <v>89</v>
      </c>
      <c r="D208" t="s">
        <v>103</v>
      </c>
      <c r="E208" t="s">
        <v>102</v>
      </c>
      <c r="F208" t="s">
        <v>93</v>
      </c>
      <c r="G208" s="32" t="s">
        <v>94</v>
      </c>
      <c r="H208" s="32" t="s">
        <v>94</v>
      </c>
      <c r="I208" s="32" t="s">
        <v>94</v>
      </c>
      <c r="J208" s="32" t="s">
        <v>94</v>
      </c>
      <c r="K208" s="32" t="s">
        <v>94</v>
      </c>
      <c r="L208" s="32" t="s">
        <v>94</v>
      </c>
      <c r="M208" s="32" t="s">
        <v>94</v>
      </c>
      <c r="N208" s="32" t="s">
        <v>94</v>
      </c>
      <c r="O208" s="32" t="s">
        <v>94</v>
      </c>
      <c r="P208" s="32" t="s">
        <v>94</v>
      </c>
      <c r="Q208" s="32" t="s">
        <v>94</v>
      </c>
      <c r="R208" s="32" t="s">
        <v>94</v>
      </c>
      <c r="S208" s="32" t="s">
        <v>94</v>
      </c>
      <c r="T208" s="32" t="s">
        <v>94</v>
      </c>
      <c r="U208" s="32" t="s">
        <v>94</v>
      </c>
      <c r="V208" s="32" t="s">
        <v>94</v>
      </c>
      <c r="W208" s="32" t="s">
        <v>94</v>
      </c>
      <c r="X208" s="32" t="s">
        <v>94</v>
      </c>
      <c r="Y208" s="32" t="s">
        <v>94</v>
      </c>
      <c r="Z208" s="32" t="s">
        <v>94</v>
      </c>
      <c r="AA208" s="32" t="s">
        <v>99</v>
      </c>
      <c r="AB208" s="32" t="s">
        <v>99</v>
      </c>
      <c r="AC208" s="32" t="s">
        <v>94</v>
      </c>
      <c r="AD208" s="32" t="s">
        <v>94</v>
      </c>
      <c r="AE208" s="32" t="s">
        <v>94</v>
      </c>
      <c r="AF208" s="32" t="s">
        <v>94</v>
      </c>
      <c r="AG208" s="32" t="s">
        <v>94</v>
      </c>
      <c r="AH208" s="32" t="s">
        <v>94</v>
      </c>
      <c r="AI208" s="32" t="s">
        <v>94</v>
      </c>
      <c r="AJ208" s="32" t="s">
        <v>94</v>
      </c>
      <c r="AK208">
        <v>102</v>
      </c>
      <c r="AL208" s="30" t="s">
        <v>94</v>
      </c>
      <c r="AM208" s="30" t="s">
        <v>94</v>
      </c>
      <c r="AN208" s="4" t="s">
        <v>94</v>
      </c>
    </row>
    <row r="209" spans="1:40">
      <c r="A209" t="s">
        <v>211</v>
      </c>
      <c r="B209" t="s">
        <v>88</v>
      </c>
      <c r="C209" t="s">
        <v>89</v>
      </c>
      <c r="D209" t="s">
        <v>112</v>
      </c>
      <c r="E209" t="s">
        <v>105</v>
      </c>
      <c r="F209" t="s">
        <v>92</v>
      </c>
      <c r="G209" s="32" t="s">
        <v>94</v>
      </c>
      <c r="H209" s="32" t="s">
        <v>94</v>
      </c>
      <c r="I209" s="32" t="s">
        <v>94</v>
      </c>
      <c r="J209" s="32" t="s">
        <v>94</v>
      </c>
      <c r="K209" s="32" t="s">
        <v>94</v>
      </c>
      <c r="L209" s="32" t="s">
        <v>94</v>
      </c>
      <c r="M209" s="32" t="s">
        <v>94</v>
      </c>
      <c r="N209" s="32" t="s">
        <v>94</v>
      </c>
      <c r="O209" s="32">
        <v>1.94</v>
      </c>
      <c r="P209" s="32" t="s">
        <v>94</v>
      </c>
      <c r="Q209" s="32" t="s">
        <v>94</v>
      </c>
      <c r="R209" s="32" t="s">
        <v>94</v>
      </c>
      <c r="S209" s="32" t="s">
        <v>94</v>
      </c>
      <c r="T209" s="32" t="s">
        <v>94</v>
      </c>
      <c r="U209" s="32" t="s">
        <v>94</v>
      </c>
      <c r="V209" s="32" t="s">
        <v>94</v>
      </c>
      <c r="W209" s="32" t="s">
        <v>94</v>
      </c>
      <c r="X209" s="32" t="s">
        <v>94</v>
      </c>
      <c r="Y209" s="32" t="s">
        <v>94</v>
      </c>
      <c r="Z209" s="32" t="s">
        <v>94</v>
      </c>
      <c r="AA209" s="32" t="s">
        <v>94</v>
      </c>
      <c r="AB209" s="32" t="s">
        <v>94</v>
      </c>
      <c r="AC209" s="32" t="s">
        <v>94</v>
      </c>
      <c r="AD209" s="32" t="s">
        <v>94</v>
      </c>
      <c r="AE209" s="32" t="s">
        <v>94</v>
      </c>
      <c r="AF209" s="32" t="s">
        <v>94</v>
      </c>
      <c r="AG209" s="32" t="s">
        <v>94</v>
      </c>
      <c r="AH209" s="32" t="s">
        <v>94</v>
      </c>
      <c r="AI209" s="32" t="s">
        <v>94</v>
      </c>
      <c r="AJ209" s="32" t="s">
        <v>94</v>
      </c>
      <c r="AK209">
        <v>103</v>
      </c>
      <c r="AL209" s="30">
        <v>0</v>
      </c>
      <c r="AM209" s="30">
        <v>100</v>
      </c>
      <c r="AN209" s="4">
        <v>1.94</v>
      </c>
    </row>
    <row r="210" spans="1:40">
      <c r="A210" t="s">
        <v>211</v>
      </c>
      <c r="B210" t="s">
        <v>88</v>
      </c>
      <c r="C210" t="s">
        <v>89</v>
      </c>
      <c r="D210" t="s">
        <v>112</v>
      </c>
      <c r="E210" t="s">
        <v>105</v>
      </c>
      <c r="F210" t="s">
        <v>93</v>
      </c>
      <c r="G210" s="32" t="s">
        <v>94</v>
      </c>
      <c r="H210" s="32" t="s">
        <v>94</v>
      </c>
      <c r="I210" s="32" t="s">
        <v>94</v>
      </c>
      <c r="J210" s="32" t="s">
        <v>94</v>
      </c>
      <c r="K210" s="32" t="s">
        <v>94</v>
      </c>
      <c r="L210" s="32" t="s">
        <v>94</v>
      </c>
      <c r="M210" s="32" t="s">
        <v>94</v>
      </c>
      <c r="N210" s="32" t="s">
        <v>17</v>
      </c>
      <c r="O210" s="32" t="s">
        <v>14</v>
      </c>
      <c r="P210" s="32" t="s">
        <v>94</v>
      </c>
      <c r="Q210" s="32" t="s">
        <v>94</v>
      </c>
      <c r="R210" s="32" t="s">
        <v>94</v>
      </c>
      <c r="S210" s="32" t="s">
        <v>94</v>
      </c>
      <c r="T210" s="32" t="s">
        <v>94</v>
      </c>
      <c r="U210" s="32" t="s">
        <v>94</v>
      </c>
      <c r="V210" s="32" t="s">
        <v>94</v>
      </c>
      <c r="W210" s="32" t="s">
        <v>94</v>
      </c>
      <c r="X210" s="32" t="s">
        <v>94</v>
      </c>
      <c r="Y210" s="32" t="s">
        <v>94</v>
      </c>
      <c r="Z210" s="32" t="s">
        <v>94</v>
      </c>
      <c r="AA210" s="32" t="s">
        <v>94</v>
      </c>
      <c r="AB210" s="32" t="s">
        <v>94</v>
      </c>
      <c r="AC210" s="32" t="s">
        <v>94</v>
      </c>
      <c r="AD210" s="32" t="s">
        <v>94</v>
      </c>
      <c r="AE210" s="32" t="s">
        <v>94</v>
      </c>
      <c r="AF210" s="32" t="s">
        <v>94</v>
      </c>
      <c r="AG210" s="32" t="s">
        <v>94</v>
      </c>
      <c r="AH210" s="32" t="s">
        <v>94</v>
      </c>
      <c r="AI210" s="32" t="s">
        <v>94</v>
      </c>
      <c r="AJ210" s="32" t="s">
        <v>94</v>
      </c>
      <c r="AK210">
        <v>103</v>
      </c>
      <c r="AL210" s="30" t="s">
        <v>94</v>
      </c>
      <c r="AM210" s="30" t="s">
        <v>94</v>
      </c>
      <c r="AN210" s="4" t="s">
        <v>94</v>
      </c>
    </row>
    <row r="211" spans="1:40">
      <c r="A211" t="s">
        <v>211</v>
      </c>
      <c r="B211" t="s">
        <v>88</v>
      </c>
      <c r="C211" t="s">
        <v>89</v>
      </c>
      <c r="D211" t="s">
        <v>131</v>
      </c>
      <c r="E211" t="s">
        <v>123</v>
      </c>
      <c r="F211" t="s">
        <v>92</v>
      </c>
      <c r="G211" s="32" t="s">
        <v>94</v>
      </c>
      <c r="H211" s="32" t="s">
        <v>94</v>
      </c>
      <c r="I211" s="32" t="s">
        <v>94</v>
      </c>
      <c r="J211" s="32" t="s">
        <v>94</v>
      </c>
      <c r="K211" s="32" t="s">
        <v>94</v>
      </c>
      <c r="L211" s="32" t="s">
        <v>94</v>
      </c>
      <c r="M211" s="32" t="s">
        <v>94</v>
      </c>
      <c r="N211" s="32" t="s">
        <v>94</v>
      </c>
      <c r="O211" s="32" t="s">
        <v>94</v>
      </c>
      <c r="P211" s="32" t="s">
        <v>94</v>
      </c>
      <c r="Q211" s="32" t="s">
        <v>94</v>
      </c>
      <c r="R211" s="32" t="s">
        <v>94</v>
      </c>
      <c r="S211" s="32" t="s">
        <v>94</v>
      </c>
      <c r="T211" s="32" t="s">
        <v>94</v>
      </c>
      <c r="U211" s="32" t="s">
        <v>94</v>
      </c>
      <c r="V211" s="32" t="s">
        <v>94</v>
      </c>
      <c r="W211" s="32" t="s">
        <v>94</v>
      </c>
      <c r="X211" s="32" t="s">
        <v>94</v>
      </c>
      <c r="Y211" s="32" t="s">
        <v>94</v>
      </c>
      <c r="Z211" s="32" t="s">
        <v>94</v>
      </c>
      <c r="AA211" s="32" t="s">
        <v>94</v>
      </c>
      <c r="AB211" s="32" t="s">
        <v>94</v>
      </c>
      <c r="AC211" s="32" t="s">
        <v>94</v>
      </c>
      <c r="AD211" s="32" t="s">
        <v>94</v>
      </c>
      <c r="AE211" s="32" t="s">
        <v>94</v>
      </c>
      <c r="AF211" s="32">
        <v>0.375</v>
      </c>
      <c r="AG211" s="32">
        <v>1.4E-2</v>
      </c>
      <c r="AH211" s="32">
        <v>0.30599999999999999</v>
      </c>
      <c r="AI211" s="32">
        <v>0.90600000000000003</v>
      </c>
      <c r="AJ211" s="32">
        <v>0.27800000000000002</v>
      </c>
      <c r="AK211">
        <v>104</v>
      </c>
      <c r="AL211" s="30">
        <v>0</v>
      </c>
      <c r="AM211" s="30">
        <v>100</v>
      </c>
      <c r="AN211" s="4">
        <v>1.879</v>
      </c>
    </row>
    <row r="212" spans="1:40">
      <c r="A212" t="s">
        <v>211</v>
      </c>
      <c r="B212" t="s">
        <v>88</v>
      </c>
      <c r="C212" t="s">
        <v>89</v>
      </c>
      <c r="D212" t="s">
        <v>131</v>
      </c>
      <c r="E212" t="s">
        <v>123</v>
      </c>
      <c r="F212" t="s">
        <v>93</v>
      </c>
      <c r="G212" s="32" t="s">
        <v>94</v>
      </c>
      <c r="H212" s="32" t="s">
        <v>94</v>
      </c>
      <c r="I212" s="32" t="s">
        <v>94</v>
      </c>
      <c r="J212" s="32" t="s">
        <v>94</v>
      </c>
      <c r="K212" s="32" t="s">
        <v>94</v>
      </c>
      <c r="L212" s="32" t="s">
        <v>94</v>
      </c>
      <c r="M212" s="32" t="s">
        <v>94</v>
      </c>
      <c r="N212" s="32" t="s">
        <v>94</v>
      </c>
      <c r="O212" s="32" t="s">
        <v>94</v>
      </c>
      <c r="P212" s="32" t="s">
        <v>94</v>
      </c>
      <c r="Q212" s="32" t="s">
        <v>94</v>
      </c>
      <c r="R212" s="32" t="s">
        <v>94</v>
      </c>
      <c r="S212" s="32" t="s">
        <v>94</v>
      </c>
      <c r="T212" s="32" t="s">
        <v>94</v>
      </c>
      <c r="U212" s="32" t="s">
        <v>94</v>
      </c>
      <c r="V212" s="32" t="s">
        <v>94</v>
      </c>
      <c r="W212" s="32" t="s">
        <v>94</v>
      </c>
      <c r="X212" s="32" t="s">
        <v>94</v>
      </c>
      <c r="Y212" s="32" t="s">
        <v>94</v>
      </c>
      <c r="Z212" s="32" t="s">
        <v>94</v>
      </c>
      <c r="AA212" s="32" t="s">
        <v>94</v>
      </c>
      <c r="AB212" s="32" t="s">
        <v>94</v>
      </c>
      <c r="AC212" s="32" t="s">
        <v>94</v>
      </c>
      <c r="AD212" s="32" t="s">
        <v>94</v>
      </c>
      <c r="AE212" s="32" t="s">
        <v>94</v>
      </c>
      <c r="AF212" s="32" t="s">
        <v>14</v>
      </c>
      <c r="AG212" s="32" t="s">
        <v>14</v>
      </c>
      <c r="AH212" s="32" t="s">
        <v>14</v>
      </c>
      <c r="AI212" s="32" t="s">
        <v>14</v>
      </c>
      <c r="AJ212" s="32" t="s">
        <v>14</v>
      </c>
      <c r="AK212">
        <v>104</v>
      </c>
      <c r="AL212" s="30" t="s">
        <v>94</v>
      </c>
      <c r="AM212" s="30" t="s">
        <v>94</v>
      </c>
      <c r="AN212" s="4" t="s">
        <v>94</v>
      </c>
    </row>
    <row r="213" spans="1:40">
      <c r="A213" t="s">
        <v>211</v>
      </c>
      <c r="B213" t="s">
        <v>88</v>
      </c>
      <c r="C213" t="s">
        <v>89</v>
      </c>
      <c r="D213" t="s">
        <v>97</v>
      </c>
      <c r="E213" t="s">
        <v>117</v>
      </c>
      <c r="F213" t="s">
        <v>92</v>
      </c>
      <c r="G213" s="32" t="s">
        <v>94</v>
      </c>
      <c r="H213" s="32" t="s">
        <v>94</v>
      </c>
      <c r="I213" s="32" t="s">
        <v>94</v>
      </c>
      <c r="J213" s="32" t="s">
        <v>94</v>
      </c>
      <c r="K213" s="32" t="s">
        <v>94</v>
      </c>
      <c r="L213" s="32" t="s">
        <v>94</v>
      </c>
      <c r="M213" s="32" t="s">
        <v>94</v>
      </c>
      <c r="N213" s="32" t="s">
        <v>94</v>
      </c>
      <c r="O213" s="32" t="s">
        <v>94</v>
      </c>
      <c r="P213" s="32" t="s">
        <v>94</v>
      </c>
      <c r="Q213" s="32" t="s">
        <v>94</v>
      </c>
      <c r="R213" s="32" t="s">
        <v>94</v>
      </c>
      <c r="S213" s="32" t="s">
        <v>94</v>
      </c>
      <c r="T213" s="32" t="s">
        <v>94</v>
      </c>
      <c r="U213" s="32" t="s">
        <v>94</v>
      </c>
      <c r="V213" s="32">
        <v>0.17699999999999999</v>
      </c>
      <c r="W213" s="32" t="s">
        <v>94</v>
      </c>
      <c r="X213" s="32">
        <v>0.01</v>
      </c>
      <c r="Y213" s="32">
        <v>6.0000000000000001E-3</v>
      </c>
      <c r="Z213" s="32" t="s">
        <v>94</v>
      </c>
      <c r="AA213" s="32">
        <v>0.33100000000000002</v>
      </c>
      <c r="AB213" s="32">
        <v>0.41699999999999998</v>
      </c>
      <c r="AC213" s="32" t="s">
        <v>94</v>
      </c>
      <c r="AD213" s="32" t="s">
        <v>94</v>
      </c>
      <c r="AE213" s="32" t="s">
        <v>94</v>
      </c>
      <c r="AF213" s="32">
        <v>8.0000000000000002E-3</v>
      </c>
      <c r="AG213" s="32">
        <v>8.0000000000000002E-3</v>
      </c>
      <c r="AH213" s="32">
        <v>2.3E-2</v>
      </c>
      <c r="AI213" s="32">
        <v>0.08</v>
      </c>
      <c r="AJ213" s="32">
        <v>0.01</v>
      </c>
      <c r="AK213">
        <v>105</v>
      </c>
      <c r="AL213" s="30">
        <v>0</v>
      </c>
      <c r="AM213" s="30">
        <v>100</v>
      </c>
      <c r="AN213" s="4">
        <v>1.07</v>
      </c>
    </row>
    <row r="214" spans="1:40">
      <c r="A214" t="s">
        <v>211</v>
      </c>
      <c r="B214" t="s">
        <v>88</v>
      </c>
      <c r="C214" t="s">
        <v>89</v>
      </c>
      <c r="D214" t="s">
        <v>97</v>
      </c>
      <c r="E214" t="s">
        <v>117</v>
      </c>
      <c r="F214" t="s">
        <v>93</v>
      </c>
      <c r="G214" s="32" t="s">
        <v>94</v>
      </c>
      <c r="H214" s="32" t="s">
        <v>94</v>
      </c>
      <c r="I214" s="32" t="s">
        <v>94</v>
      </c>
      <c r="J214" s="32" t="s">
        <v>94</v>
      </c>
      <c r="K214" s="32" t="s">
        <v>94</v>
      </c>
      <c r="L214" s="32" t="s">
        <v>94</v>
      </c>
      <c r="M214" s="32" t="s">
        <v>94</v>
      </c>
      <c r="N214" s="32" t="s">
        <v>94</v>
      </c>
      <c r="O214" s="32" t="s">
        <v>94</v>
      </c>
      <c r="P214" s="32" t="s">
        <v>94</v>
      </c>
      <c r="Q214" s="32" t="s">
        <v>94</v>
      </c>
      <c r="R214" s="32" t="s">
        <v>94</v>
      </c>
      <c r="S214" s="32" t="s">
        <v>94</v>
      </c>
      <c r="T214" s="32" t="s">
        <v>94</v>
      </c>
      <c r="U214" s="32" t="s">
        <v>94</v>
      </c>
      <c r="V214" s="32" t="s">
        <v>99</v>
      </c>
      <c r="W214" s="32" t="s">
        <v>94</v>
      </c>
      <c r="X214" s="32" t="s">
        <v>99</v>
      </c>
      <c r="Y214" s="32" t="s">
        <v>99</v>
      </c>
      <c r="Z214" s="32" t="s">
        <v>94</v>
      </c>
      <c r="AA214" s="32" t="s">
        <v>99</v>
      </c>
      <c r="AB214" s="32" t="s">
        <v>99</v>
      </c>
      <c r="AC214" s="32" t="s">
        <v>94</v>
      </c>
      <c r="AD214" s="32" t="s">
        <v>94</v>
      </c>
      <c r="AE214" s="32" t="s">
        <v>94</v>
      </c>
      <c r="AF214" s="32" t="s">
        <v>99</v>
      </c>
      <c r="AG214" s="32" t="s">
        <v>14</v>
      </c>
      <c r="AH214" s="32" t="s">
        <v>14</v>
      </c>
      <c r="AI214" s="32" t="s">
        <v>99</v>
      </c>
      <c r="AJ214" s="32" t="s">
        <v>14</v>
      </c>
      <c r="AK214">
        <v>105</v>
      </c>
      <c r="AL214" s="30" t="s">
        <v>94</v>
      </c>
      <c r="AM214" s="30" t="s">
        <v>94</v>
      </c>
      <c r="AN214" s="4" t="s">
        <v>94</v>
      </c>
    </row>
    <row r="215" spans="1:40">
      <c r="A215" t="s">
        <v>211</v>
      </c>
      <c r="B215" t="s">
        <v>88</v>
      </c>
      <c r="C215" t="s">
        <v>89</v>
      </c>
      <c r="D215" t="s">
        <v>175</v>
      </c>
      <c r="E215" t="s">
        <v>105</v>
      </c>
      <c r="F215" t="s">
        <v>92</v>
      </c>
      <c r="G215" s="32" t="s">
        <v>94</v>
      </c>
      <c r="H215" s="32" t="s">
        <v>94</v>
      </c>
      <c r="I215" s="32" t="s">
        <v>94</v>
      </c>
      <c r="J215" s="32" t="s">
        <v>94</v>
      </c>
      <c r="K215" s="32" t="s">
        <v>94</v>
      </c>
      <c r="L215" s="32" t="s">
        <v>94</v>
      </c>
      <c r="M215" s="32" t="s">
        <v>94</v>
      </c>
      <c r="N215" s="32">
        <v>1</v>
      </c>
      <c r="O215" s="32" t="s">
        <v>94</v>
      </c>
      <c r="P215" s="32" t="s">
        <v>94</v>
      </c>
      <c r="Q215" s="32" t="s">
        <v>94</v>
      </c>
      <c r="R215" s="32" t="s">
        <v>94</v>
      </c>
      <c r="S215" s="32" t="s">
        <v>94</v>
      </c>
      <c r="T215" s="32" t="s">
        <v>94</v>
      </c>
      <c r="U215" s="32" t="s">
        <v>94</v>
      </c>
      <c r="V215" s="32" t="s">
        <v>94</v>
      </c>
      <c r="W215" s="32" t="s">
        <v>94</v>
      </c>
      <c r="X215" s="32" t="s">
        <v>94</v>
      </c>
      <c r="Y215" s="32" t="s">
        <v>94</v>
      </c>
      <c r="Z215" s="32" t="s">
        <v>94</v>
      </c>
      <c r="AA215" s="32" t="s">
        <v>94</v>
      </c>
      <c r="AB215" s="32" t="s">
        <v>94</v>
      </c>
      <c r="AC215" s="32" t="s">
        <v>94</v>
      </c>
      <c r="AD215" s="32" t="s">
        <v>94</v>
      </c>
      <c r="AE215" s="32" t="s">
        <v>94</v>
      </c>
      <c r="AF215" s="32" t="s">
        <v>94</v>
      </c>
      <c r="AG215" s="32" t="s">
        <v>94</v>
      </c>
      <c r="AH215" s="32" t="s">
        <v>94</v>
      </c>
      <c r="AI215" s="32" t="s">
        <v>94</v>
      </c>
      <c r="AJ215" s="32" t="s">
        <v>94</v>
      </c>
      <c r="AK215">
        <v>106</v>
      </c>
      <c r="AL215" s="30">
        <v>0</v>
      </c>
      <c r="AM215" s="30">
        <v>100</v>
      </c>
      <c r="AN215" s="4">
        <v>1</v>
      </c>
    </row>
    <row r="216" spans="1:40">
      <c r="A216" t="s">
        <v>211</v>
      </c>
      <c r="B216" t="s">
        <v>88</v>
      </c>
      <c r="C216" t="s">
        <v>89</v>
      </c>
      <c r="D216" t="s">
        <v>175</v>
      </c>
      <c r="E216" t="s">
        <v>105</v>
      </c>
      <c r="F216" t="s">
        <v>93</v>
      </c>
      <c r="G216" s="32" t="s">
        <v>94</v>
      </c>
      <c r="H216" s="32" t="s">
        <v>94</v>
      </c>
      <c r="I216" s="32" t="s">
        <v>94</v>
      </c>
      <c r="J216" s="32" t="s">
        <v>94</v>
      </c>
      <c r="K216" s="32" t="s">
        <v>94</v>
      </c>
      <c r="L216" s="32" t="s">
        <v>94</v>
      </c>
      <c r="M216" s="32" t="s">
        <v>94</v>
      </c>
      <c r="N216" s="32" t="s">
        <v>99</v>
      </c>
      <c r="O216" s="32" t="s">
        <v>94</v>
      </c>
      <c r="P216" s="32" t="s">
        <v>94</v>
      </c>
      <c r="Q216" s="32" t="s">
        <v>94</v>
      </c>
      <c r="R216" s="32" t="s">
        <v>94</v>
      </c>
      <c r="S216" s="32" t="s">
        <v>94</v>
      </c>
      <c r="T216" s="32" t="s">
        <v>94</v>
      </c>
      <c r="U216" s="32" t="s">
        <v>94</v>
      </c>
      <c r="V216" s="32" t="s">
        <v>94</v>
      </c>
      <c r="W216" s="32" t="s">
        <v>94</v>
      </c>
      <c r="X216" s="32" t="s">
        <v>94</v>
      </c>
      <c r="Y216" s="32" t="s">
        <v>94</v>
      </c>
      <c r="Z216" s="32" t="s">
        <v>94</v>
      </c>
      <c r="AA216" s="32" t="s">
        <v>94</v>
      </c>
      <c r="AB216" s="32" t="s">
        <v>94</v>
      </c>
      <c r="AC216" s="32" t="s">
        <v>94</v>
      </c>
      <c r="AD216" s="32" t="s">
        <v>94</v>
      </c>
      <c r="AE216" s="32" t="s">
        <v>94</v>
      </c>
      <c r="AF216" s="32" t="s">
        <v>94</v>
      </c>
      <c r="AG216" s="32" t="s">
        <v>94</v>
      </c>
      <c r="AH216" s="32" t="s">
        <v>94</v>
      </c>
      <c r="AI216" s="32" t="s">
        <v>94</v>
      </c>
      <c r="AJ216" s="32" t="s">
        <v>94</v>
      </c>
      <c r="AK216">
        <v>106</v>
      </c>
      <c r="AL216" s="30" t="s">
        <v>94</v>
      </c>
      <c r="AM216" s="30" t="s">
        <v>94</v>
      </c>
      <c r="AN216" s="4" t="s">
        <v>94</v>
      </c>
    </row>
    <row r="217" spans="1:40">
      <c r="A217" t="s">
        <v>211</v>
      </c>
      <c r="B217" t="s">
        <v>88</v>
      </c>
      <c r="C217" t="s">
        <v>106</v>
      </c>
      <c r="D217" t="s">
        <v>110</v>
      </c>
      <c r="E217" t="s">
        <v>98</v>
      </c>
      <c r="F217" t="s">
        <v>92</v>
      </c>
      <c r="G217" s="32" t="s">
        <v>94</v>
      </c>
      <c r="H217" s="32" t="s">
        <v>94</v>
      </c>
      <c r="I217" s="32" t="s">
        <v>94</v>
      </c>
      <c r="J217" s="32" t="s">
        <v>94</v>
      </c>
      <c r="K217" s="32" t="s">
        <v>94</v>
      </c>
      <c r="L217" s="32" t="s">
        <v>94</v>
      </c>
      <c r="M217" s="32" t="s">
        <v>94</v>
      </c>
      <c r="N217" s="32" t="s">
        <v>94</v>
      </c>
      <c r="O217" s="32" t="s">
        <v>94</v>
      </c>
      <c r="P217" s="32" t="s">
        <v>94</v>
      </c>
      <c r="Q217" s="32" t="s">
        <v>94</v>
      </c>
      <c r="R217" s="32" t="s">
        <v>94</v>
      </c>
      <c r="S217" s="32" t="s">
        <v>94</v>
      </c>
      <c r="T217" s="32" t="s">
        <v>94</v>
      </c>
      <c r="U217" s="32" t="s">
        <v>94</v>
      </c>
      <c r="V217" s="32" t="s">
        <v>94</v>
      </c>
      <c r="W217" s="32" t="s">
        <v>94</v>
      </c>
      <c r="X217" s="32" t="s">
        <v>94</v>
      </c>
      <c r="Y217" s="32" t="s">
        <v>94</v>
      </c>
      <c r="Z217" s="32">
        <v>0.105</v>
      </c>
      <c r="AA217" s="32">
        <v>0.214</v>
      </c>
      <c r="AB217" s="32">
        <v>0.20100000000000001</v>
      </c>
      <c r="AC217" s="32" t="s">
        <v>94</v>
      </c>
      <c r="AD217" s="32">
        <v>0.13200000000000001</v>
      </c>
      <c r="AE217" s="32">
        <v>0.17199999999999999</v>
      </c>
      <c r="AF217" s="32" t="s">
        <v>94</v>
      </c>
      <c r="AG217" s="32" t="s">
        <v>94</v>
      </c>
      <c r="AH217" s="32" t="s">
        <v>94</v>
      </c>
      <c r="AI217" s="32" t="s">
        <v>94</v>
      </c>
      <c r="AJ217" s="32" t="s">
        <v>94</v>
      </c>
      <c r="AK217">
        <v>107</v>
      </c>
      <c r="AL217" s="30">
        <v>0</v>
      </c>
      <c r="AM217" s="30">
        <v>100</v>
      </c>
      <c r="AN217" s="4">
        <v>0.82399999999999995</v>
      </c>
    </row>
    <row r="218" spans="1:40">
      <c r="A218" t="s">
        <v>211</v>
      </c>
      <c r="B218" t="s">
        <v>88</v>
      </c>
      <c r="C218" t="s">
        <v>106</v>
      </c>
      <c r="D218" t="s">
        <v>110</v>
      </c>
      <c r="E218" t="s">
        <v>98</v>
      </c>
      <c r="F218" t="s">
        <v>93</v>
      </c>
      <c r="G218" s="32" t="s">
        <v>94</v>
      </c>
      <c r="H218" s="32" t="s">
        <v>94</v>
      </c>
      <c r="I218" s="32" t="s">
        <v>94</v>
      </c>
      <c r="J218" s="32" t="s">
        <v>94</v>
      </c>
      <c r="K218" s="32" t="s">
        <v>94</v>
      </c>
      <c r="L218" s="32" t="s">
        <v>94</v>
      </c>
      <c r="M218" s="32" t="s">
        <v>94</v>
      </c>
      <c r="N218" s="32" t="s">
        <v>94</v>
      </c>
      <c r="O218" s="32" t="s">
        <v>94</v>
      </c>
      <c r="P218" s="32" t="s">
        <v>94</v>
      </c>
      <c r="Q218" s="32" t="s">
        <v>94</v>
      </c>
      <c r="R218" s="32" t="s">
        <v>94</v>
      </c>
      <c r="S218" s="32" t="s">
        <v>94</v>
      </c>
      <c r="T218" s="32" t="s">
        <v>94</v>
      </c>
      <c r="U218" s="32" t="s">
        <v>94</v>
      </c>
      <c r="V218" s="32" t="s">
        <v>94</v>
      </c>
      <c r="W218" s="32" t="s">
        <v>94</v>
      </c>
      <c r="X218" s="32" t="s">
        <v>94</v>
      </c>
      <c r="Y218" s="32" t="s">
        <v>94</v>
      </c>
      <c r="Z218" s="32" t="s">
        <v>99</v>
      </c>
      <c r="AA218" s="32" t="s">
        <v>99</v>
      </c>
      <c r="AB218" s="32" t="s">
        <v>99</v>
      </c>
      <c r="AC218" s="32" t="s">
        <v>94</v>
      </c>
      <c r="AD218" s="32" t="s">
        <v>14</v>
      </c>
      <c r="AE218" s="32" t="s">
        <v>14</v>
      </c>
      <c r="AF218" s="32" t="s">
        <v>94</v>
      </c>
      <c r="AG218" s="32" t="s">
        <v>94</v>
      </c>
      <c r="AH218" s="32" t="s">
        <v>94</v>
      </c>
      <c r="AI218" s="32" t="s">
        <v>94</v>
      </c>
      <c r="AJ218" s="32" t="s">
        <v>94</v>
      </c>
      <c r="AK218">
        <v>107</v>
      </c>
      <c r="AL218" s="30" t="s">
        <v>94</v>
      </c>
      <c r="AM218" s="30" t="s">
        <v>94</v>
      </c>
      <c r="AN218" s="4" t="s">
        <v>94</v>
      </c>
    </row>
    <row r="219" spans="1:40">
      <c r="A219" t="s">
        <v>211</v>
      </c>
      <c r="B219" t="s">
        <v>88</v>
      </c>
      <c r="C219" t="s">
        <v>89</v>
      </c>
      <c r="D219" t="s">
        <v>135</v>
      </c>
      <c r="E219" t="s">
        <v>101</v>
      </c>
      <c r="F219" t="s">
        <v>92</v>
      </c>
      <c r="G219" s="32" t="s">
        <v>94</v>
      </c>
      <c r="H219" s="32" t="s">
        <v>94</v>
      </c>
      <c r="I219" s="32" t="s">
        <v>94</v>
      </c>
      <c r="J219" s="32" t="s">
        <v>94</v>
      </c>
      <c r="K219" s="32" t="s">
        <v>94</v>
      </c>
      <c r="L219" s="32" t="s">
        <v>94</v>
      </c>
      <c r="M219" s="32" t="s">
        <v>94</v>
      </c>
      <c r="N219" s="32" t="s">
        <v>94</v>
      </c>
      <c r="O219" s="32" t="s">
        <v>94</v>
      </c>
      <c r="P219" s="32" t="s">
        <v>94</v>
      </c>
      <c r="Q219" s="32" t="s">
        <v>94</v>
      </c>
      <c r="R219" s="32" t="s">
        <v>94</v>
      </c>
      <c r="S219" s="32" t="s">
        <v>94</v>
      </c>
      <c r="T219" s="32" t="s">
        <v>94</v>
      </c>
      <c r="U219" s="32" t="s">
        <v>94</v>
      </c>
      <c r="V219" s="32" t="s">
        <v>94</v>
      </c>
      <c r="W219" s="32" t="s">
        <v>94</v>
      </c>
      <c r="X219" s="32" t="s">
        <v>94</v>
      </c>
      <c r="Y219" s="32" t="s">
        <v>94</v>
      </c>
      <c r="Z219" s="32" t="s">
        <v>94</v>
      </c>
      <c r="AA219" s="32" t="s">
        <v>94</v>
      </c>
      <c r="AB219" s="32" t="s">
        <v>94</v>
      </c>
      <c r="AC219" s="32">
        <v>0.58199999999999996</v>
      </c>
      <c r="AD219" s="32" t="s">
        <v>94</v>
      </c>
      <c r="AE219" s="32" t="s">
        <v>94</v>
      </c>
      <c r="AF219" s="32" t="s">
        <v>94</v>
      </c>
      <c r="AG219" s="32" t="s">
        <v>94</v>
      </c>
      <c r="AH219" s="32">
        <v>5.0999999999999997E-2</v>
      </c>
      <c r="AI219" s="32" t="s">
        <v>94</v>
      </c>
      <c r="AJ219" s="32" t="s">
        <v>94</v>
      </c>
      <c r="AK219">
        <v>108</v>
      </c>
      <c r="AL219" s="30">
        <v>0</v>
      </c>
      <c r="AM219" s="30">
        <v>100</v>
      </c>
      <c r="AN219" s="4">
        <v>0.63300000000000001</v>
      </c>
    </row>
    <row r="220" spans="1:40">
      <c r="A220" t="s">
        <v>211</v>
      </c>
      <c r="B220" t="s">
        <v>88</v>
      </c>
      <c r="C220" t="s">
        <v>89</v>
      </c>
      <c r="D220" t="s">
        <v>135</v>
      </c>
      <c r="E220" t="s">
        <v>101</v>
      </c>
      <c r="F220" t="s">
        <v>93</v>
      </c>
      <c r="G220" s="32" t="s">
        <v>94</v>
      </c>
      <c r="H220" s="32" t="s">
        <v>94</v>
      </c>
      <c r="I220" s="32" t="s">
        <v>94</v>
      </c>
      <c r="J220" s="32" t="s">
        <v>94</v>
      </c>
      <c r="K220" s="32" t="s">
        <v>94</v>
      </c>
      <c r="L220" s="32" t="s">
        <v>94</v>
      </c>
      <c r="M220" s="32" t="s">
        <v>94</v>
      </c>
      <c r="N220" s="32" t="s">
        <v>94</v>
      </c>
      <c r="O220" s="32" t="s">
        <v>94</v>
      </c>
      <c r="P220" s="32" t="s">
        <v>94</v>
      </c>
      <c r="Q220" s="32" t="s">
        <v>94</v>
      </c>
      <c r="R220" s="32" t="s">
        <v>94</v>
      </c>
      <c r="S220" s="32" t="s">
        <v>94</v>
      </c>
      <c r="T220" s="32" t="s">
        <v>94</v>
      </c>
      <c r="U220" s="32" t="s">
        <v>94</v>
      </c>
      <c r="V220" s="32" t="s">
        <v>94</v>
      </c>
      <c r="W220" s="32" t="s">
        <v>94</v>
      </c>
      <c r="X220" s="32" t="s">
        <v>94</v>
      </c>
      <c r="Y220" s="32" t="s">
        <v>94</v>
      </c>
      <c r="Z220" s="32" t="s">
        <v>94</v>
      </c>
      <c r="AA220" s="32" t="s">
        <v>94</v>
      </c>
      <c r="AB220" s="32" t="s">
        <v>94</v>
      </c>
      <c r="AC220" s="32" t="s">
        <v>99</v>
      </c>
      <c r="AD220" s="32" t="s">
        <v>94</v>
      </c>
      <c r="AE220" s="32" t="s">
        <v>94</v>
      </c>
      <c r="AF220" s="32" t="s">
        <v>94</v>
      </c>
      <c r="AG220" s="32" t="s">
        <v>94</v>
      </c>
      <c r="AH220" s="32" t="s">
        <v>14</v>
      </c>
      <c r="AI220" s="32" t="s">
        <v>14</v>
      </c>
      <c r="AJ220" s="32" t="s">
        <v>14</v>
      </c>
      <c r="AK220">
        <v>108</v>
      </c>
      <c r="AL220" s="30" t="s">
        <v>94</v>
      </c>
      <c r="AM220" s="30" t="s">
        <v>94</v>
      </c>
      <c r="AN220" s="4" t="s">
        <v>94</v>
      </c>
    </row>
    <row r="221" spans="1:40">
      <c r="A221" t="s">
        <v>211</v>
      </c>
      <c r="B221" t="s">
        <v>88</v>
      </c>
      <c r="C221" t="s">
        <v>89</v>
      </c>
      <c r="D221" t="s">
        <v>112</v>
      </c>
      <c r="E221" t="s">
        <v>101</v>
      </c>
      <c r="F221" t="s">
        <v>92</v>
      </c>
      <c r="G221" s="32" t="s">
        <v>94</v>
      </c>
      <c r="H221" s="32" t="s">
        <v>94</v>
      </c>
      <c r="I221" s="32" t="s">
        <v>94</v>
      </c>
      <c r="J221" s="32" t="s">
        <v>94</v>
      </c>
      <c r="K221" s="32" t="s">
        <v>94</v>
      </c>
      <c r="L221" s="32" t="s">
        <v>94</v>
      </c>
      <c r="M221" s="32" t="s">
        <v>94</v>
      </c>
      <c r="N221" s="32" t="s">
        <v>94</v>
      </c>
      <c r="O221" s="32" t="s">
        <v>94</v>
      </c>
      <c r="P221" s="32" t="s">
        <v>94</v>
      </c>
      <c r="Q221" s="32" t="s">
        <v>94</v>
      </c>
      <c r="R221" s="32" t="s">
        <v>94</v>
      </c>
      <c r="S221" s="32" t="s">
        <v>94</v>
      </c>
      <c r="T221" s="32" t="s">
        <v>94</v>
      </c>
      <c r="U221" s="32" t="s">
        <v>94</v>
      </c>
      <c r="V221" s="32" t="s">
        <v>94</v>
      </c>
      <c r="W221" s="32" t="s">
        <v>94</v>
      </c>
      <c r="X221" s="32" t="s">
        <v>94</v>
      </c>
      <c r="Y221" s="32" t="s">
        <v>94</v>
      </c>
      <c r="Z221" s="32" t="s">
        <v>94</v>
      </c>
      <c r="AA221" s="32" t="s">
        <v>94</v>
      </c>
      <c r="AB221" s="32" t="s">
        <v>94</v>
      </c>
      <c r="AC221" s="32" t="s">
        <v>94</v>
      </c>
      <c r="AD221" s="32" t="s">
        <v>94</v>
      </c>
      <c r="AE221" s="32" t="s">
        <v>94</v>
      </c>
      <c r="AF221" s="32" t="s">
        <v>94</v>
      </c>
      <c r="AG221" s="32" t="s">
        <v>94</v>
      </c>
      <c r="AH221" s="32" t="s">
        <v>94</v>
      </c>
      <c r="AI221" s="32" t="s">
        <v>94</v>
      </c>
      <c r="AJ221" s="32">
        <v>0.36299999999999999</v>
      </c>
      <c r="AK221">
        <v>109</v>
      </c>
      <c r="AL221" s="30">
        <v>0</v>
      </c>
      <c r="AM221" s="30">
        <v>100</v>
      </c>
      <c r="AN221" s="4">
        <v>0.36299999999999999</v>
      </c>
    </row>
    <row r="222" spans="1:40">
      <c r="A222" t="s">
        <v>211</v>
      </c>
      <c r="B222" t="s">
        <v>88</v>
      </c>
      <c r="C222" t="s">
        <v>89</v>
      </c>
      <c r="D222" t="s">
        <v>112</v>
      </c>
      <c r="E222" t="s">
        <v>101</v>
      </c>
      <c r="F222" t="s">
        <v>93</v>
      </c>
      <c r="G222" s="32" t="s">
        <v>94</v>
      </c>
      <c r="H222" s="32" t="s">
        <v>94</v>
      </c>
      <c r="I222" s="32" t="s">
        <v>94</v>
      </c>
      <c r="J222" s="32" t="s">
        <v>94</v>
      </c>
      <c r="K222" s="32" t="s">
        <v>94</v>
      </c>
      <c r="L222" s="32" t="s">
        <v>94</v>
      </c>
      <c r="M222" s="32" t="s">
        <v>94</v>
      </c>
      <c r="N222" s="32" t="s">
        <v>94</v>
      </c>
      <c r="O222" s="32" t="s">
        <v>94</v>
      </c>
      <c r="P222" s="32" t="s">
        <v>94</v>
      </c>
      <c r="Q222" s="32" t="s">
        <v>94</v>
      </c>
      <c r="R222" s="32" t="s">
        <v>94</v>
      </c>
      <c r="S222" s="32" t="s">
        <v>94</v>
      </c>
      <c r="T222" s="32" t="s">
        <v>94</v>
      </c>
      <c r="U222" s="32" t="s">
        <v>94</v>
      </c>
      <c r="V222" s="32" t="s">
        <v>94</v>
      </c>
      <c r="W222" s="32" t="s">
        <v>94</v>
      </c>
      <c r="X222" s="32" t="s">
        <v>94</v>
      </c>
      <c r="Y222" s="32" t="s">
        <v>94</v>
      </c>
      <c r="Z222" s="32" t="s">
        <v>94</v>
      </c>
      <c r="AA222" s="32" t="s">
        <v>94</v>
      </c>
      <c r="AB222" s="32" t="s">
        <v>94</v>
      </c>
      <c r="AC222" s="32" t="s">
        <v>94</v>
      </c>
      <c r="AD222" s="32" t="s">
        <v>94</v>
      </c>
      <c r="AE222" s="32" t="s">
        <v>94</v>
      </c>
      <c r="AF222" s="32" t="s">
        <v>94</v>
      </c>
      <c r="AG222" s="32" t="s">
        <v>94</v>
      </c>
      <c r="AH222" s="32" t="s">
        <v>94</v>
      </c>
      <c r="AI222" s="32" t="s">
        <v>94</v>
      </c>
      <c r="AJ222" s="32" t="s">
        <v>99</v>
      </c>
      <c r="AK222">
        <v>109</v>
      </c>
      <c r="AL222" s="30" t="s">
        <v>94</v>
      </c>
      <c r="AM222" s="30" t="s">
        <v>94</v>
      </c>
      <c r="AN222" s="4" t="s">
        <v>94</v>
      </c>
    </row>
    <row r="223" spans="1:40">
      <c r="A223" t="s">
        <v>211</v>
      </c>
      <c r="B223" t="s">
        <v>88</v>
      </c>
      <c r="C223" t="s">
        <v>89</v>
      </c>
      <c r="D223" t="s">
        <v>97</v>
      </c>
      <c r="E223" t="s">
        <v>102</v>
      </c>
      <c r="F223" t="s">
        <v>92</v>
      </c>
      <c r="G223" s="32" t="s">
        <v>94</v>
      </c>
      <c r="H223" s="32" t="s">
        <v>94</v>
      </c>
      <c r="I223" s="32" t="s">
        <v>94</v>
      </c>
      <c r="J223" s="32" t="s">
        <v>94</v>
      </c>
      <c r="K223" s="32" t="s">
        <v>94</v>
      </c>
      <c r="L223" s="32" t="s">
        <v>94</v>
      </c>
      <c r="M223" s="32" t="s">
        <v>94</v>
      </c>
      <c r="N223" s="32" t="s">
        <v>94</v>
      </c>
      <c r="O223" s="32" t="s">
        <v>94</v>
      </c>
      <c r="P223" s="32" t="s">
        <v>94</v>
      </c>
      <c r="Q223" s="32" t="s">
        <v>94</v>
      </c>
      <c r="R223" s="32" t="s">
        <v>94</v>
      </c>
      <c r="S223" s="32" t="s">
        <v>94</v>
      </c>
      <c r="T223" s="32" t="s">
        <v>94</v>
      </c>
      <c r="U223" s="32" t="s">
        <v>94</v>
      </c>
      <c r="V223" s="32">
        <v>0.23799999999999999</v>
      </c>
      <c r="W223" s="32" t="s">
        <v>94</v>
      </c>
      <c r="X223" s="32" t="s">
        <v>94</v>
      </c>
      <c r="Y223" s="32">
        <v>5.5E-2</v>
      </c>
      <c r="Z223" s="32" t="s">
        <v>94</v>
      </c>
      <c r="AA223" s="32" t="s">
        <v>94</v>
      </c>
      <c r="AB223" s="32">
        <v>0.05</v>
      </c>
      <c r="AC223" s="32">
        <v>4.0000000000000001E-3</v>
      </c>
      <c r="AD223" s="32" t="s">
        <v>94</v>
      </c>
      <c r="AE223" s="32" t="s">
        <v>94</v>
      </c>
      <c r="AF223" s="32" t="s">
        <v>94</v>
      </c>
      <c r="AG223" s="32" t="s">
        <v>94</v>
      </c>
      <c r="AH223" s="32" t="s">
        <v>94</v>
      </c>
      <c r="AI223" s="32">
        <v>6.0000000000000001E-3</v>
      </c>
      <c r="AJ223" s="32" t="s">
        <v>94</v>
      </c>
      <c r="AK223">
        <v>110</v>
      </c>
      <c r="AL223" s="30">
        <v>0</v>
      </c>
      <c r="AM223" s="30">
        <v>100</v>
      </c>
      <c r="AN223" s="4">
        <v>0.35299999999999998</v>
      </c>
    </row>
    <row r="224" spans="1:40">
      <c r="A224" t="s">
        <v>211</v>
      </c>
      <c r="B224" t="s">
        <v>88</v>
      </c>
      <c r="C224" t="s">
        <v>89</v>
      </c>
      <c r="D224" t="s">
        <v>97</v>
      </c>
      <c r="E224" t="s">
        <v>102</v>
      </c>
      <c r="F224" t="s">
        <v>93</v>
      </c>
      <c r="G224" s="32" t="s">
        <v>94</v>
      </c>
      <c r="H224" s="32" t="s">
        <v>94</v>
      </c>
      <c r="I224" s="32" t="s">
        <v>94</v>
      </c>
      <c r="J224" s="32" t="s">
        <v>94</v>
      </c>
      <c r="K224" s="32" t="s">
        <v>94</v>
      </c>
      <c r="L224" s="32" t="s">
        <v>94</v>
      </c>
      <c r="M224" s="32" t="s">
        <v>94</v>
      </c>
      <c r="N224" s="32" t="s">
        <v>94</v>
      </c>
      <c r="O224" s="32" t="s">
        <v>94</v>
      </c>
      <c r="P224" s="32" t="s">
        <v>94</v>
      </c>
      <c r="Q224" s="32" t="s">
        <v>94</v>
      </c>
      <c r="R224" s="32" t="s">
        <v>94</v>
      </c>
      <c r="S224" s="32" t="s">
        <v>94</v>
      </c>
      <c r="T224" s="32" t="s">
        <v>94</v>
      </c>
      <c r="U224" s="32" t="s">
        <v>94</v>
      </c>
      <c r="V224" s="32" t="s">
        <v>99</v>
      </c>
      <c r="W224" s="32" t="s">
        <v>94</v>
      </c>
      <c r="X224" s="32" t="s">
        <v>94</v>
      </c>
      <c r="Y224" s="32" t="s">
        <v>99</v>
      </c>
      <c r="Z224" s="32" t="s">
        <v>94</v>
      </c>
      <c r="AA224" s="32" t="s">
        <v>94</v>
      </c>
      <c r="AB224" s="32" t="s">
        <v>99</v>
      </c>
      <c r="AC224" s="32" t="s">
        <v>14</v>
      </c>
      <c r="AD224" s="32" t="s">
        <v>94</v>
      </c>
      <c r="AE224" s="32" t="s">
        <v>94</v>
      </c>
      <c r="AF224" s="32" t="s">
        <v>94</v>
      </c>
      <c r="AG224" s="32" t="s">
        <v>94</v>
      </c>
      <c r="AH224" s="32" t="s">
        <v>94</v>
      </c>
      <c r="AI224" s="32" t="s">
        <v>14</v>
      </c>
      <c r="AJ224" s="32" t="s">
        <v>94</v>
      </c>
      <c r="AK224">
        <v>110</v>
      </c>
      <c r="AL224" s="30" t="s">
        <v>94</v>
      </c>
      <c r="AM224" s="30" t="s">
        <v>94</v>
      </c>
      <c r="AN224" s="4" t="s">
        <v>94</v>
      </c>
    </row>
    <row r="225" spans="1:40">
      <c r="A225" t="s">
        <v>211</v>
      </c>
      <c r="B225" t="s">
        <v>88</v>
      </c>
      <c r="C225" t="s">
        <v>89</v>
      </c>
      <c r="D225" t="s">
        <v>97</v>
      </c>
      <c r="E225" t="s">
        <v>123</v>
      </c>
      <c r="F225" t="s">
        <v>92</v>
      </c>
      <c r="G225" s="32" t="s">
        <v>94</v>
      </c>
      <c r="H225" s="32" t="s">
        <v>94</v>
      </c>
      <c r="I225" s="32" t="s">
        <v>94</v>
      </c>
      <c r="J225" s="32" t="s">
        <v>94</v>
      </c>
      <c r="K225" s="32" t="s">
        <v>94</v>
      </c>
      <c r="L225" s="32" t="s">
        <v>94</v>
      </c>
      <c r="M225" s="32" t="s">
        <v>94</v>
      </c>
      <c r="N225" s="32" t="s">
        <v>94</v>
      </c>
      <c r="O225" s="32" t="s">
        <v>94</v>
      </c>
      <c r="P225" s="32" t="s">
        <v>94</v>
      </c>
      <c r="Q225" s="32" t="s">
        <v>94</v>
      </c>
      <c r="R225" s="32" t="s">
        <v>94</v>
      </c>
      <c r="S225" s="32" t="s">
        <v>94</v>
      </c>
      <c r="T225" s="32" t="s">
        <v>94</v>
      </c>
      <c r="U225" s="32" t="s">
        <v>94</v>
      </c>
      <c r="V225" s="32">
        <v>8.8999999999999996E-2</v>
      </c>
      <c r="W225" s="32" t="s">
        <v>94</v>
      </c>
      <c r="X225" s="32" t="s">
        <v>94</v>
      </c>
      <c r="Y225" s="32">
        <v>0.06</v>
      </c>
      <c r="Z225" s="32" t="s">
        <v>94</v>
      </c>
      <c r="AA225" s="32" t="s">
        <v>94</v>
      </c>
      <c r="AB225" s="32">
        <v>0.12</v>
      </c>
      <c r="AC225" s="32" t="s">
        <v>94</v>
      </c>
      <c r="AD225" s="32">
        <v>0.05</v>
      </c>
      <c r="AE225" s="32" t="s">
        <v>94</v>
      </c>
      <c r="AF225" s="32">
        <v>0.03</v>
      </c>
      <c r="AG225" s="32" t="s">
        <v>94</v>
      </c>
      <c r="AH225" s="32" t="s">
        <v>94</v>
      </c>
      <c r="AI225" s="32" t="s">
        <v>94</v>
      </c>
      <c r="AJ225" s="32" t="s">
        <v>94</v>
      </c>
      <c r="AK225">
        <v>111</v>
      </c>
      <c r="AL225" s="30">
        <v>0</v>
      </c>
      <c r="AM225" s="30">
        <v>100</v>
      </c>
      <c r="AN225" s="4">
        <v>0.34899999999999998</v>
      </c>
    </row>
    <row r="226" spans="1:40">
      <c r="A226" t="s">
        <v>211</v>
      </c>
      <c r="B226" t="s">
        <v>88</v>
      </c>
      <c r="C226" t="s">
        <v>89</v>
      </c>
      <c r="D226" t="s">
        <v>97</v>
      </c>
      <c r="E226" t="s">
        <v>123</v>
      </c>
      <c r="F226" t="s">
        <v>93</v>
      </c>
      <c r="G226" s="32" t="s">
        <v>94</v>
      </c>
      <c r="H226" s="32" t="s">
        <v>94</v>
      </c>
      <c r="I226" s="32" t="s">
        <v>94</v>
      </c>
      <c r="J226" s="32" t="s">
        <v>94</v>
      </c>
      <c r="K226" s="32" t="s">
        <v>94</v>
      </c>
      <c r="L226" s="32" t="s">
        <v>94</v>
      </c>
      <c r="M226" s="32" t="s">
        <v>94</v>
      </c>
      <c r="N226" s="32" t="s">
        <v>94</v>
      </c>
      <c r="O226" s="32" t="s">
        <v>94</v>
      </c>
      <c r="P226" s="32" t="s">
        <v>94</v>
      </c>
      <c r="Q226" s="32" t="s">
        <v>94</v>
      </c>
      <c r="R226" s="32" t="s">
        <v>94</v>
      </c>
      <c r="S226" s="32" t="s">
        <v>94</v>
      </c>
      <c r="T226" s="32" t="s">
        <v>94</v>
      </c>
      <c r="U226" s="32" t="s">
        <v>94</v>
      </c>
      <c r="V226" s="32" t="s">
        <v>99</v>
      </c>
      <c r="W226" s="32" t="s">
        <v>94</v>
      </c>
      <c r="X226" s="32" t="s">
        <v>94</v>
      </c>
      <c r="Y226" s="32" t="s">
        <v>99</v>
      </c>
      <c r="Z226" s="32" t="s">
        <v>94</v>
      </c>
      <c r="AA226" s="32" t="s">
        <v>94</v>
      </c>
      <c r="AB226" s="32" t="s">
        <v>99</v>
      </c>
      <c r="AC226" s="32" t="s">
        <v>94</v>
      </c>
      <c r="AD226" s="32" t="s">
        <v>99</v>
      </c>
      <c r="AE226" s="32" t="s">
        <v>94</v>
      </c>
      <c r="AF226" s="32" t="s">
        <v>99</v>
      </c>
      <c r="AG226" s="32" t="s">
        <v>94</v>
      </c>
      <c r="AH226" s="32" t="s">
        <v>94</v>
      </c>
      <c r="AI226" s="32" t="s">
        <v>94</v>
      </c>
      <c r="AJ226" s="32" t="s">
        <v>94</v>
      </c>
      <c r="AK226">
        <v>111</v>
      </c>
      <c r="AL226" s="30" t="s">
        <v>94</v>
      </c>
      <c r="AM226" s="30" t="s">
        <v>94</v>
      </c>
      <c r="AN226" s="4" t="s">
        <v>94</v>
      </c>
    </row>
    <row r="227" spans="1:40">
      <c r="A227" t="s">
        <v>211</v>
      </c>
      <c r="B227" t="s">
        <v>88</v>
      </c>
      <c r="C227" t="s">
        <v>89</v>
      </c>
      <c r="D227" t="s">
        <v>90</v>
      </c>
      <c r="E227" t="s">
        <v>122</v>
      </c>
      <c r="F227" t="s">
        <v>92</v>
      </c>
      <c r="G227" s="32" t="s">
        <v>94</v>
      </c>
      <c r="H227" s="32" t="s">
        <v>94</v>
      </c>
      <c r="I227" s="32" t="s">
        <v>94</v>
      </c>
      <c r="J227" s="32" t="s">
        <v>94</v>
      </c>
      <c r="K227" s="32" t="s">
        <v>94</v>
      </c>
      <c r="L227" s="32" t="s">
        <v>94</v>
      </c>
      <c r="M227" s="32" t="s">
        <v>94</v>
      </c>
      <c r="N227" s="32" t="s">
        <v>94</v>
      </c>
      <c r="O227" s="32" t="s">
        <v>94</v>
      </c>
      <c r="P227" s="32" t="s">
        <v>94</v>
      </c>
      <c r="Q227" s="32" t="s">
        <v>94</v>
      </c>
      <c r="R227" s="32" t="s">
        <v>94</v>
      </c>
      <c r="S227" s="32" t="s">
        <v>94</v>
      </c>
      <c r="T227" s="32">
        <v>8.5000000000000006E-2</v>
      </c>
      <c r="U227" s="32" t="s">
        <v>94</v>
      </c>
      <c r="V227" s="32" t="s">
        <v>94</v>
      </c>
      <c r="W227" s="32" t="s">
        <v>94</v>
      </c>
      <c r="X227" s="32">
        <v>7.5999999999999998E-2</v>
      </c>
      <c r="Y227" s="32" t="s">
        <v>94</v>
      </c>
      <c r="Z227" s="32" t="s">
        <v>94</v>
      </c>
      <c r="AA227" s="32" t="s">
        <v>94</v>
      </c>
      <c r="AB227" s="32" t="s">
        <v>94</v>
      </c>
      <c r="AC227" s="32">
        <v>3.1E-2</v>
      </c>
      <c r="AD227" s="32" t="s">
        <v>94</v>
      </c>
      <c r="AE227" s="32">
        <v>2.3E-2</v>
      </c>
      <c r="AF227" s="32">
        <v>3.6999999999999998E-2</v>
      </c>
      <c r="AG227" s="32" t="s">
        <v>94</v>
      </c>
      <c r="AH227" s="32" t="s">
        <v>94</v>
      </c>
      <c r="AI227" s="32" t="s">
        <v>94</v>
      </c>
      <c r="AJ227" s="32" t="s">
        <v>94</v>
      </c>
      <c r="AK227">
        <v>112</v>
      </c>
      <c r="AL227" s="30">
        <v>0</v>
      </c>
      <c r="AM227" s="30">
        <v>100</v>
      </c>
      <c r="AN227" s="4">
        <v>0.252</v>
      </c>
    </row>
    <row r="228" spans="1:40">
      <c r="A228" t="s">
        <v>211</v>
      </c>
      <c r="B228" t="s">
        <v>88</v>
      </c>
      <c r="C228" t="s">
        <v>89</v>
      </c>
      <c r="D228" t="s">
        <v>90</v>
      </c>
      <c r="E228" t="s">
        <v>122</v>
      </c>
      <c r="F228" t="s">
        <v>93</v>
      </c>
      <c r="G228" s="32" t="s">
        <v>94</v>
      </c>
      <c r="H228" s="32" t="s">
        <v>94</v>
      </c>
      <c r="I228" s="32" t="s">
        <v>94</v>
      </c>
      <c r="J228" s="32" t="s">
        <v>94</v>
      </c>
      <c r="K228" s="32" t="s">
        <v>94</v>
      </c>
      <c r="L228" s="32" t="s">
        <v>94</v>
      </c>
      <c r="M228" s="32" t="s">
        <v>94</v>
      </c>
      <c r="N228" s="32" t="s">
        <v>94</v>
      </c>
      <c r="O228" s="32" t="s">
        <v>94</v>
      </c>
      <c r="P228" s="32" t="s">
        <v>94</v>
      </c>
      <c r="Q228" s="32" t="s">
        <v>94</v>
      </c>
      <c r="R228" s="32" t="s">
        <v>94</v>
      </c>
      <c r="S228" s="32" t="s">
        <v>94</v>
      </c>
      <c r="T228" s="32" t="s">
        <v>99</v>
      </c>
      <c r="U228" s="32" t="s">
        <v>94</v>
      </c>
      <c r="V228" s="32" t="s">
        <v>94</v>
      </c>
      <c r="W228" s="32" t="s">
        <v>94</v>
      </c>
      <c r="X228" s="32" t="s">
        <v>99</v>
      </c>
      <c r="Y228" s="32" t="s">
        <v>94</v>
      </c>
      <c r="Z228" s="32" t="s">
        <v>94</v>
      </c>
      <c r="AA228" s="32" t="s">
        <v>94</v>
      </c>
      <c r="AB228" s="32" t="s">
        <v>94</v>
      </c>
      <c r="AC228" s="32" t="s">
        <v>99</v>
      </c>
      <c r="AD228" s="32" t="s">
        <v>94</v>
      </c>
      <c r="AE228" s="32" t="s">
        <v>99</v>
      </c>
      <c r="AF228" s="32" t="s">
        <v>99</v>
      </c>
      <c r="AG228" s="32" t="s">
        <v>94</v>
      </c>
      <c r="AH228" s="32" t="s">
        <v>94</v>
      </c>
      <c r="AI228" s="32" t="s">
        <v>94</v>
      </c>
      <c r="AJ228" s="32" t="s">
        <v>94</v>
      </c>
      <c r="AK228">
        <v>112</v>
      </c>
      <c r="AL228" s="30" t="s">
        <v>94</v>
      </c>
      <c r="AM228" s="30" t="s">
        <v>94</v>
      </c>
      <c r="AN228" s="4" t="s">
        <v>94</v>
      </c>
    </row>
    <row r="229" spans="1:40">
      <c r="A229" t="s">
        <v>211</v>
      </c>
      <c r="B229" t="s">
        <v>88</v>
      </c>
      <c r="C229" t="s">
        <v>89</v>
      </c>
      <c r="D229" t="s">
        <v>132</v>
      </c>
      <c r="E229" t="s">
        <v>119</v>
      </c>
      <c r="F229" t="s">
        <v>92</v>
      </c>
      <c r="G229" s="32" t="s">
        <v>94</v>
      </c>
      <c r="H229" s="32" t="s">
        <v>94</v>
      </c>
      <c r="I229" s="32" t="s">
        <v>94</v>
      </c>
      <c r="J229" s="32" t="s">
        <v>94</v>
      </c>
      <c r="K229" s="32" t="s">
        <v>94</v>
      </c>
      <c r="L229" s="32" t="s">
        <v>94</v>
      </c>
      <c r="M229" s="32" t="s">
        <v>94</v>
      </c>
      <c r="N229" s="32" t="s">
        <v>94</v>
      </c>
      <c r="O229" s="32" t="s">
        <v>94</v>
      </c>
      <c r="P229" s="32" t="s">
        <v>94</v>
      </c>
      <c r="Q229" s="32" t="s">
        <v>94</v>
      </c>
      <c r="R229" s="32" t="s">
        <v>94</v>
      </c>
      <c r="S229" s="32" t="s">
        <v>94</v>
      </c>
      <c r="T229" s="32" t="s">
        <v>94</v>
      </c>
      <c r="U229" s="32" t="s">
        <v>94</v>
      </c>
      <c r="V229" s="32" t="s">
        <v>94</v>
      </c>
      <c r="W229" s="32" t="s">
        <v>94</v>
      </c>
      <c r="X229" s="32" t="s">
        <v>94</v>
      </c>
      <c r="Y229" s="32" t="s">
        <v>94</v>
      </c>
      <c r="Z229" s="32">
        <v>0.189</v>
      </c>
      <c r="AA229" s="32" t="s">
        <v>94</v>
      </c>
      <c r="AB229" s="32" t="s">
        <v>94</v>
      </c>
      <c r="AC229" s="32" t="s">
        <v>94</v>
      </c>
      <c r="AD229" s="32" t="s">
        <v>94</v>
      </c>
      <c r="AE229" s="32" t="s">
        <v>94</v>
      </c>
      <c r="AF229" s="32" t="s">
        <v>94</v>
      </c>
      <c r="AG229" s="32" t="s">
        <v>94</v>
      </c>
      <c r="AH229" s="32" t="s">
        <v>94</v>
      </c>
      <c r="AI229" s="32" t="s">
        <v>94</v>
      </c>
      <c r="AJ229" s="32" t="s">
        <v>94</v>
      </c>
      <c r="AK229">
        <v>113</v>
      </c>
      <c r="AL229" s="30">
        <v>0</v>
      </c>
      <c r="AM229" s="30">
        <v>100</v>
      </c>
      <c r="AN229" s="4">
        <v>0.189</v>
      </c>
    </row>
    <row r="230" spans="1:40">
      <c r="A230" t="s">
        <v>211</v>
      </c>
      <c r="B230" t="s">
        <v>88</v>
      </c>
      <c r="C230" t="s">
        <v>89</v>
      </c>
      <c r="D230" t="s">
        <v>132</v>
      </c>
      <c r="E230" t="s">
        <v>119</v>
      </c>
      <c r="F230" t="s">
        <v>93</v>
      </c>
      <c r="G230" s="32" t="s">
        <v>94</v>
      </c>
      <c r="H230" s="32" t="s">
        <v>94</v>
      </c>
      <c r="I230" s="32" t="s">
        <v>94</v>
      </c>
      <c r="J230" s="32" t="s">
        <v>94</v>
      </c>
      <c r="K230" s="32" t="s">
        <v>94</v>
      </c>
      <c r="L230" s="32" t="s">
        <v>94</v>
      </c>
      <c r="M230" s="32" t="s">
        <v>94</v>
      </c>
      <c r="N230" s="32" t="s">
        <v>94</v>
      </c>
      <c r="O230" s="32" t="s">
        <v>94</v>
      </c>
      <c r="P230" s="32" t="s">
        <v>94</v>
      </c>
      <c r="Q230" s="32" t="s">
        <v>94</v>
      </c>
      <c r="R230" s="32" t="s">
        <v>94</v>
      </c>
      <c r="S230" s="32" t="s">
        <v>94</v>
      </c>
      <c r="T230" s="32" t="s">
        <v>94</v>
      </c>
      <c r="U230" s="32" t="s">
        <v>94</v>
      </c>
      <c r="V230" s="32" t="s">
        <v>94</v>
      </c>
      <c r="W230" s="32" t="s">
        <v>94</v>
      </c>
      <c r="X230" s="32" t="s">
        <v>94</v>
      </c>
      <c r="Y230" s="32" t="s">
        <v>94</v>
      </c>
      <c r="Z230" s="32" t="s">
        <v>99</v>
      </c>
      <c r="AA230" s="32" t="s">
        <v>94</v>
      </c>
      <c r="AB230" s="32" t="s">
        <v>94</v>
      </c>
      <c r="AC230" s="32" t="s">
        <v>94</v>
      </c>
      <c r="AD230" s="32" t="s">
        <v>94</v>
      </c>
      <c r="AE230" s="32" t="s">
        <v>94</v>
      </c>
      <c r="AF230" s="32" t="s">
        <v>94</v>
      </c>
      <c r="AG230" s="32" t="s">
        <v>94</v>
      </c>
      <c r="AH230" s="32" t="s">
        <v>94</v>
      </c>
      <c r="AI230" s="32" t="s">
        <v>94</v>
      </c>
      <c r="AJ230" s="32" t="s">
        <v>94</v>
      </c>
      <c r="AK230">
        <v>113</v>
      </c>
      <c r="AL230" s="30" t="s">
        <v>94</v>
      </c>
      <c r="AM230" s="30" t="s">
        <v>94</v>
      </c>
      <c r="AN230" s="4" t="s">
        <v>94</v>
      </c>
    </row>
    <row r="231" spans="1:40">
      <c r="A231" t="s">
        <v>211</v>
      </c>
      <c r="B231" t="s">
        <v>88</v>
      </c>
      <c r="C231" t="s">
        <v>106</v>
      </c>
      <c r="D231" t="s">
        <v>110</v>
      </c>
      <c r="E231" t="s">
        <v>117</v>
      </c>
      <c r="F231" t="s">
        <v>92</v>
      </c>
      <c r="G231" s="32" t="s">
        <v>94</v>
      </c>
      <c r="H231" s="32" t="s">
        <v>94</v>
      </c>
      <c r="I231" s="32" t="s">
        <v>94</v>
      </c>
      <c r="J231" s="32" t="s">
        <v>94</v>
      </c>
      <c r="K231" s="32" t="s">
        <v>94</v>
      </c>
      <c r="L231" s="32" t="s">
        <v>94</v>
      </c>
      <c r="M231" s="32" t="s">
        <v>94</v>
      </c>
      <c r="N231" s="32" t="s">
        <v>94</v>
      </c>
      <c r="O231" s="32" t="s">
        <v>94</v>
      </c>
      <c r="P231" s="32" t="s">
        <v>94</v>
      </c>
      <c r="Q231" s="32" t="s">
        <v>94</v>
      </c>
      <c r="R231" s="32" t="s">
        <v>94</v>
      </c>
      <c r="S231" s="32" t="s">
        <v>94</v>
      </c>
      <c r="T231" s="32" t="s">
        <v>94</v>
      </c>
      <c r="U231" s="32" t="s">
        <v>94</v>
      </c>
      <c r="V231" s="32" t="s">
        <v>94</v>
      </c>
      <c r="W231" s="32" t="s">
        <v>94</v>
      </c>
      <c r="X231" s="32" t="s">
        <v>94</v>
      </c>
      <c r="Y231" s="32" t="s">
        <v>94</v>
      </c>
      <c r="Z231" s="32">
        <v>3.0000000000000001E-3</v>
      </c>
      <c r="AA231" s="32">
        <v>0.104</v>
      </c>
      <c r="AB231" s="32" t="s">
        <v>94</v>
      </c>
      <c r="AC231" s="32" t="s">
        <v>94</v>
      </c>
      <c r="AD231" s="32" t="s">
        <v>94</v>
      </c>
      <c r="AE231" s="32">
        <v>6.7000000000000004E-2</v>
      </c>
      <c r="AF231" s="32" t="s">
        <v>94</v>
      </c>
      <c r="AG231" s="32" t="s">
        <v>94</v>
      </c>
      <c r="AH231" s="32" t="s">
        <v>94</v>
      </c>
      <c r="AI231" s="32" t="s">
        <v>94</v>
      </c>
      <c r="AJ231" s="32" t="s">
        <v>94</v>
      </c>
      <c r="AK231">
        <v>114</v>
      </c>
      <c r="AL231" s="30">
        <v>0</v>
      </c>
      <c r="AM231" s="30">
        <v>100</v>
      </c>
      <c r="AN231" s="4">
        <v>0.17299999999999999</v>
      </c>
    </row>
    <row r="232" spans="1:40">
      <c r="A232" t="s">
        <v>211</v>
      </c>
      <c r="B232" t="s">
        <v>88</v>
      </c>
      <c r="C232" t="s">
        <v>106</v>
      </c>
      <c r="D232" t="s">
        <v>110</v>
      </c>
      <c r="E232" t="s">
        <v>117</v>
      </c>
      <c r="F232" t="s">
        <v>93</v>
      </c>
      <c r="G232" s="32" t="s">
        <v>94</v>
      </c>
      <c r="H232" s="32" t="s">
        <v>94</v>
      </c>
      <c r="I232" s="32" t="s">
        <v>94</v>
      </c>
      <c r="J232" s="32" t="s">
        <v>94</v>
      </c>
      <c r="K232" s="32" t="s">
        <v>94</v>
      </c>
      <c r="L232" s="32" t="s">
        <v>94</v>
      </c>
      <c r="M232" s="32" t="s">
        <v>94</v>
      </c>
      <c r="N232" s="32" t="s">
        <v>94</v>
      </c>
      <c r="O232" s="32" t="s">
        <v>94</v>
      </c>
      <c r="P232" s="32" t="s">
        <v>94</v>
      </c>
      <c r="Q232" s="32" t="s">
        <v>94</v>
      </c>
      <c r="R232" s="32" t="s">
        <v>94</v>
      </c>
      <c r="S232" s="32" t="s">
        <v>94</v>
      </c>
      <c r="T232" s="32" t="s">
        <v>94</v>
      </c>
      <c r="U232" s="32" t="s">
        <v>94</v>
      </c>
      <c r="V232" s="32" t="s">
        <v>94</v>
      </c>
      <c r="W232" s="32" t="s">
        <v>94</v>
      </c>
      <c r="X232" s="32" t="s">
        <v>94</v>
      </c>
      <c r="Y232" s="32" t="s">
        <v>94</v>
      </c>
      <c r="Z232" s="32" t="s">
        <v>99</v>
      </c>
      <c r="AA232" s="32" t="s">
        <v>99</v>
      </c>
      <c r="AB232" s="32" t="s">
        <v>94</v>
      </c>
      <c r="AC232" s="32" t="s">
        <v>94</v>
      </c>
      <c r="AD232" s="32" t="s">
        <v>94</v>
      </c>
      <c r="AE232" s="32" t="s">
        <v>14</v>
      </c>
      <c r="AF232" s="32" t="s">
        <v>94</v>
      </c>
      <c r="AG232" s="32" t="s">
        <v>94</v>
      </c>
      <c r="AH232" s="32" t="s">
        <v>94</v>
      </c>
      <c r="AI232" s="32" t="s">
        <v>94</v>
      </c>
      <c r="AJ232" s="32" t="s">
        <v>94</v>
      </c>
      <c r="AK232">
        <v>114</v>
      </c>
      <c r="AL232" s="30" t="s">
        <v>94</v>
      </c>
      <c r="AM232" s="30" t="s">
        <v>94</v>
      </c>
      <c r="AN232" s="4" t="s">
        <v>94</v>
      </c>
    </row>
    <row r="233" spans="1:40">
      <c r="A233" t="s">
        <v>211</v>
      </c>
      <c r="B233" t="s">
        <v>88</v>
      </c>
      <c r="C233" t="s">
        <v>89</v>
      </c>
      <c r="D233" t="s">
        <v>116</v>
      </c>
      <c r="E233" t="s">
        <v>91</v>
      </c>
      <c r="F233" t="s">
        <v>92</v>
      </c>
      <c r="G233" s="32" t="s">
        <v>94</v>
      </c>
      <c r="H233" s="32" t="s">
        <v>94</v>
      </c>
      <c r="I233" s="32" t="s">
        <v>94</v>
      </c>
      <c r="J233" s="32" t="s">
        <v>94</v>
      </c>
      <c r="K233" s="32" t="s">
        <v>94</v>
      </c>
      <c r="L233" s="32" t="s">
        <v>94</v>
      </c>
      <c r="M233" s="32" t="s">
        <v>94</v>
      </c>
      <c r="N233" s="32" t="s">
        <v>94</v>
      </c>
      <c r="O233" s="32" t="s">
        <v>94</v>
      </c>
      <c r="P233" s="32" t="s">
        <v>94</v>
      </c>
      <c r="Q233" s="32" t="s">
        <v>94</v>
      </c>
      <c r="R233" s="32" t="s">
        <v>94</v>
      </c>
      <c r="S233" s="32" t="s">
        <v>94</v>
      </c>
      <c r="T233" s="32" t="s">
        <v>94</v>
      </c>
      <c r="U233" s="32" t="s">
        <v>94</v>
      </c>
      <c r="V233" s="32" t="s">
        <v>94</v>
      </c>
      <c r="W233" s="32" t="s">
        <v>94</v>
      </c>
      <c r="X233" s="32">
        <v>1.0999999999999999E-2</v>
      </c>
      <c r="Y233" s="32">
        <v>0.02</v>
      </c>
      <c r="Z233" s="32" t="s">
        <v>94</v>
      </c>
      <c r="AA233" s="32">
        <v>8.0000000000000002E-3</v>
      </c>
      <c r="AB233" s="32" t="s">
        <v>94</v>
      </c>
      <c r="AC233" s="32">
        <v>0.02</v>
      </c>
      <c r="AD233" s="32">
        <v>0.08</v>
      </c>
      <c r="AE233" s="32">
        <v>0.01</v>
      </c>
      <c r="AF233" s="32" t="s">
        <v>94</v>
      </c>
      <c r="AG233" s="32" t="s">
        <v>94</v>
      </c>
      <c r="AH233" s="32" t="s">
        <v>94</v>
      </c>
      <c r="AI233" s="32" t="s">
        <v>94</v>
      </c>
      <c r="AJ233" s="32" t="s">
        <v>94</v>
      </c>
      <c r="AK233">
        <v>115</v>
      </c>
      <c r="AL233" s="30">
        <v>0</v>
      </c>
      <c r="AM233" s="30">
        <v>100</v>
      </c>
      <c r="AN233" s="4">
        <v>0.14899999999999999</v>
      </c>
    </row>
    <row r="234" spans="1:40">
      <c r="A234" t="s">
        <v>211</v>
      </c>
      <c r="B234" t="s">
        <v>88</v>
      </c>
      <c r="C234" t="s">
        <v>89</v>
      </c>
      <c r="D234" t="s">
        <v>116</v>
      </c>
      <c r="E234" t="s">
        <v>91</v>
      </c>
      <c r="F234" t="s">
        <v>93</v>
      </c>
      <c r="G234" s="32" t="s">
        <v>94</v>
      </c>
      <c r="H234" s="32" t="s">
        <v>94</v>
      </c>
      <c r="I234" s="32" t="s">
        <v>94</v>
      </c>
      <c r="J234" s="32" t="s">
        <v>94</v>
      </c>
      <c r="K234" s="32" t="s">
        <v>94</v>
      </c>
      <c r="L234" s="32" t="s">
        <v>94</v>
      </c>
      <c r="M234" s="32" t="s">
        <v>94</v>
      </c>
      <c r="N234" s="32" t="s">
        <v>94</v>
      </c>
      <c r="O234" s="32" t="s">
        <v>94</v>
      </c>
      <c r="P234" s="32" t="s">
        <v>94</v>
      </c>
      <c r="Q234" s="32" t="s">
        <v>94</v>
      </c>
      <c r="R234" s="32" t="s">
        <v>94</v>
      </c>
      <c r="S234" s="32" t="s">
        <v>94</v>
      </c>
      <c r="T234" s="32" t="s">
        <v>94</v>
      </c>
      <c r="U234" s="32" t="s">
        <v>94</v>
      </c>
      <c r="V234" s="32" t="s">
        <v>94</v>
      </c>
      <c r="W234" s="32" t="s">
        <v>94</v>
      </c>
      <c r="X234" s="32" t="s">
        <v>14</v>
      </c>
      <c r="Y234" s="32" t="s">
        <v>14</v>
      </c>
      <c r="Z234" s="32" t="s">
        <v>94</v>
      </c>
      <c r="AA234" s="32" t="s">
        <v>14</v>
      </c>
      <c r="AB234" s="32" t="s">
        <v>94</v>
      </c>
      <c r="AC234" s="32" t="s">
        <v>14</v>
      </c>
      <c r="AD234" s="32" t="s">
        <v>14</v>
      </c>
      <c r="AE234" s="32" t="s">
        <v>14</v>
      </c>
      <c r="AF234" s="32" t="s">
        <v>94</v>
      </c>
      <c r="AG234" s="32" t="s">
        <v>94</v>
      </c>
      <c r="AH234" s="32" t="s">
        <v>94</v>
      </c>
      <c r="AI234" s="32" t="s">
        <v>94</v>
      </c>
      <c r="AJ234" s="32" t="s">
        <v>94</v>
      </c>
      <c r="AK234">
        <v>115</v>
      </c>
      <c r="AL234" s="30" t="s">
        <v>94</v>
      </c>
      <c r="AM234" s="30" t="s">
        <v>94</v>
      </c>
      <c r="AN234" s="4" t="s">
        <v>94</v>
      </c>
    </row>
    <row r="235" spans="1:40">
      <c r="A235" t="s">
        <v>211</v>
      </c>
      <c r="B235" t="s">
        <v>88</v>
      </c>
      <c r="C235" t="s">
        <v>89</v>
      </c>
      <c r="D235" t="s">
        <v>212</v>
      </c>
      <c r="E235" t="s">
        <v>91</v>
      </c>
      <c r="F235" t="s">
        <v>92</v>
      </c>
      <c r="G235" s="32" t="s">
        <v>94</v>
      </c>
      <c r="H235" s="32" t="s">
        <v>94</v>
      </c>
      <c r="I235" s="32" t="s">
        <v>94</v>
      </c>
      <c r="J235" s="32" t="s">
        <v>94</v>
      </c>
      <c r="K235" s="32" t="s">
        <v>94</v>
      </c>
      <c r="L235" s="32" t="s">
        <v>94</v>
      </c>
      <c r="M235" s="32" t="s">
        <v>94</v>
      </c>
      <c r="N235" s="32" t="s">
        <v>94</v>
      </c>
      <c r="O235" s="32" t="s">
        <v>94</v>
      </c>
      <c r="P235" s="32" t="s">
        <v>94</v>
      </c>
      <c r="Q235" s="32" t="s">
        <v>94</v>
      </c>
      <c r="R235" s="32" t="s">
        <v>94</v>
      </c>
      <c r="S235" s="32" t="s">
        <v>94</v>
      </c>
      <c r="T235" s="32" t="s">
        <v>94</v>
      </c>
      <c r="U235" s="32" t="s">
        <v>94</v>
      </c>
      <c r="V235" s="32" t="s">
        <v>94</v>
      </c>
      <c r="W235" s="32" t="s">
        <v>94</v>
      </c>
      <c r="X235" s="32" t="s">
        <v>94</v>
      </c>
      <c r="Y235" s="32" t="s">
        <v>94</v>
      </c>
      <c r="Z235" s="32" t="s">
        <v>94</v>
      </c>
      <c r="AA235" s="32" t="s">
        <v>94</v>
      </c>
      <c r="AB235" s="32" t="s">
        <v>94</v>
      </c>
      <c r="AC235" s="32" t="s">
        <v>94</v>
      </c>
      <c r="AD235" s="32" t="s">
        <v>94</v>
      </c>
      <c r="AE235" s="32" t="s">
        <v>94</v>
      </c>
      <c r="AF235" s="32">
        <v>2.9000000000000001E-2</v>
      </c>
      <c r="AG235" s="32" t="s">
        <v>94</v>
      </c>
      <c r="AH235" s="32" t="s">
        <v>94</v>
      </c>
      <c r="AI235" s="32" t="s">
        <v>94</v>
      </c>
      <c r="AJ235" s="32">
        <v>6.9000000000000006E-2</v>
      </c>
      <c r="AK235">
        <v>116</v>
      </c>
      <c r="AL235" s="30">
        <v>0</v>
      </c>
      <c r="AM235" s="30">
        <v>100</v>
      </c>
      <c r="AN235" s="4">
        <v>9.8000000000000004E-2</v>
      </c>
    </row>
    <row r="236" spans="1:40">
      <c r="A236" t="s">
        <v>211</v>
      </c>
      <c r="B236" t="s">
        <v>88</v>
      </c>
      <c r="C236" t="s">
        <v>89</v>
      </c>
      <c r="D236" t="s">
        <v>212</v>
      </c>
      <c r="E236" t="s">
        <v>91</v>
      </c>
      <c r="F236" t="s">
        <v>93</v>
      </c>
      <c r="G236" s="32" t="s">
        <v>94</v>
      </c>
      <c r="H236" s="32" t="s">
        <v>94</v>
      </c>
      <c r="I236" s="32" t="s">
        <v>94</v>
      </c>
      <c r="J236" s="32" t="s">
        <v>94</v>
      </c>
      <c r="K236" s="32" t="s">
        <v>94</v>
      </c>
      <c r="L236" s="32" t="s">
        <v>94</v>
      </c>
      <c r="M236" s="32" t="s">
        <v>94</v>
      </c>
      <c r="N236" s="32" t="s">
        <v>94</v>
      </c>
      <c r="O236" s="32" t="s">
        <v>94</v>
      </c>
      <c r="P236" s="32" t="s">
        <v>94</v>
      </c>
      <c r="Q236" s="32" t="s">
        <v>94</v>
      </c>
      <c r="R236" s="32" t="s">
        <v>94</v>
      </c>
      <c r="S236" s="32" t="s">
        <v>94</v>
      </c>
      <c r="T236" s="32" t="s">
        <v>94</v>
      </c>
      <c r="U236" s="32" t="s">
        <v>94</v>
      </c>
      <c r="V236" s="32" t="s">
        <v>94</v>
      </c>
      <c r="W236" s="32" t="s">
        <v>94</v>
      </c>
      <c r="X236" s="32" t="s">
        <v>94</v>
      </c>
      <c r="Y236" s="32" t="s">
        <v>94</v>
      </c>
      <c r="Z236" s="32" t="s">
        <v>94</v>
      </c>
      <c r="AA236" s="32" t="s">
        <v>94</v>
      </c>
      <c r="AB236" s="32" t="s">
        <v>94</v>
      </c>
      <c r="AC236" s="32" t="s">
        <v>94</v>
      </c>
      <c r="AD236" s="32" t="s">
        <v>94</v>
      </c>
      <c r="AE236" s="32" t="s">
        <v>94</v>
      </c>
      <c r="AF236" s="32" t="s">
        <v>34</v>
      </c>
      <c r="AG236" s="32" t="s">
        <v>94</v>
      </c>
      <c r="AH236" s="32" t="s">
        <v>94</v>
      </c>
      <c r="AI236" s="32" t="s">
        <v>17</v>
      </c>
      <c r="AJ236" s="32" t="s">
        <v>34</v>
      </c>
      <c r="AK236">
        <v>116</v>
      </c>
      <c r="AL236" s="30" t="s">
        <v>94</v>
      </c>
      <c r="AM236" s="30" t="s">
        <v>94</v>
      </c>
      <c r="AN236" s="4" t="s">
        <v>94</v>
      </c>
    </row>
    <row r="237" spans="1:40">
      <c r="A237" t="s">
        <v>211</v>
      </c>
      <c r="B237" t="s">
        <v>88</v>
      </c>
      <c r="C237" t="s">
        <v>89</v>
      </c>
      <c r="D237" t="s">
        <v>135</v>
      </c>
      <c r="E237" t="s">
        <v>117</v>
      </c>
      <c r="F237" t="s">
        <v>92</v>
      </c>
      <c r="G237" s="32" t="s">
        <v>94</v>
      </c>
      <c r="H237" s="32" t="s">
        <v>94</v>
      </c>
      <c r="I237" s="32" t="s">
        <v>94</v>
      </c>
      <c r="J237" s="32" t="s">
        <v>94</v>
      </c>
      <c r="K237" s="32" t="s">
        <v>94</v>
      </c>
      <c r="L237" s="32" t="s">
        <v>94</v>
      </c>
      <c r="M237" s="32" t="s">
        <v>94</v>
      </c>
      <c r="N237" s="32" t="s">
        <v>94</v>
      </c>
      <c r="O237" s="32" t="s">
        <v>94</v>
      </c>
      <c r="P237" s="32" t="s">
        <v>94</v>
      </c>
      <c r="Q237" s="32" t="s">
        <v>94</v>
      </c>
      <c r="R237" s="32" t="s">
        <v>94</v>
      </c>
      <c r="S237" s="32" t="s">
        <v>94</v>
      </c>
      <c r="T237" s="32" t="s">
        <v>94</v>
      </c>
      <c r="U237" s="32" t="s">
        <v>94</v>
      </c>
      <c r="V237" s="32" t="s">
        <v>94</v>
      </c>
      <c r="W237" s="32" t="s">
        <v>94</v>
      </c>
      <c r="X237" s="32" t="s">
        <v>94</v>
      </c>
      <c r="Y237" s="32" t="s">
        <v>94</v>
      </c>
      <c r="Z237" s="32" t="s">
        <v>94</v>
      </c>
      <c r="AA237" s="32" t="s">
        <v>94</v>
      </c>
      <c r="AB237" s="32" t="s">
        <v>94</v>
      </c>
      <c r="AC237" s="32" t="s">
        <v>94</v>
      </c>
      <c r="AD237" s="32" t="s">
        <v>94</v>
      </c>
      <c r="AE237" s="32" t="s">
        <v>94</v>
      </c>
      <c r="AF237" s="32" t="s">
        <v>94</v>
      </c>
      <c r="AG237" s="32">
        <v>0.08</v>
      </c>
      <c r="AH237" s="32">
        <v>1.7000000000000001E-2</v>
      </c>
      <c r="AI237" s="32" t="s">
        <v>94</v>
      </c>
      <c r="AJ237" s="32" t="s">
        <v>94</v>
      </c>
      <c r="AK237">
        <v>117</v>
      </c>
      <c r="AL237" s="30">
        <v>0</v>
      </c>
      <c r="AM237" s="30">
        <v>100</v>
      </c>
      <c r="AN237" s="4">
        <v>9.7000000000000003E-2</v>
      </c>
    </row>
    <row r="238" spans="1:40">
      <c r="A238" t="s">
        <v>211</v>
      </c>
      <c r="B238" t="s">
        <v>88</v>
      </c>
      <c r="C238" t="s">
        <v>89</v>
      </c>
      <c r="D238" t="s">
        <v>135</v>
      </c>
      <c r="E238" t="s">
        <v>117</v>
      </c>
      <c r="F238" t="s">
        <v>93</v>
      </c>
      <c r="G238" s="32" t="s">
        <v>94</v>
      </c>
      <c r="H238" s="32" t="s">
        <v>94</v>
      </c>
      <c r="I238" s="32" t="s">
        <v>94</v>
      </c>
      <c r="J238" s="32" t="s">
        <v>94</v>
      </c>
      <c r="K238" s="32" t="s">
        <v>94</v>
      </c>
      <c r="L238" s="32" t="s">
        <v>94</v>
      </c>
      <c r="M238" s="32" t="s">
        <v>94</v>
      </c>
      <c r="N238" s="32" t="s">
        <v>94</v>
      </c>
      <c r="O238" s="32" t="s">
        <v>94</v>
      </c>
      <c r="P238" s="32" t="s">
        <v>94</v>
      </c>
      <c r="Q238" s="32" t="s">
        <v>94</v>
      </c>
      <c r="R238" s="32" t="s">
        <v>94</v>
      </c>
      <c r="S238" s="32" t="s">
        <v>94</v>
      </c>
      <c r="T238" s="32" t="s">
        <v>94</v>
      </c>
      <c r="U238" s="32" t="s">
        <v>94</v>
      </c>
      <c r="V238" s="32" t="s">
        <v>94</v>
      </c>
      <c r="W238" s="32" t="s">
        <v>94</v>
      </c>
      <c r="X238" s="32" t="s">
        <v>94</v>
      </c>
      <c r="Y238" s="32" t="s">
        <v>94</v>
      </c>
      <c r="Z238" s="32" t="s">
        <v>94</v>
      </c>
      <c r="AA238" s="32" t="s">
        <v>94</v>
      </c>
      <c r="AB238" s="32" t="s">
        <v>94</v>
      </c>
      <c r="AC238" s="32" t="s">
        <v>94</v>
      </c>
      <c r="AD238" s="32" t="s">
        <v>94</v>
      </c>
      <c r="AE238" s="32" t="s">
        <v>94</v>
      </c>
      <c r="AF238" s="32" t="s">
        <v>94</v>
      </c>
      <c r="AG238" s="32" t="s">
        <v>14</v>
      </c>
      <c r="AH238" s="32" t="s">
        <v>14</v>
      </c>
      <c r="AI238" s="32" t="s">
        <v>14</v>
      </c>
      <c r="AJ238" s="32" t="s">
        <v>14</v>
      </c>
      <c r="AK238">
        <v>117</v>
      </c>
      <c r="AL238" s="30" t="s">
        <v>94</v>
      </c>
      <c r="AM238" s="30" t="s">
        <v>94</v>
      </c>
      <c r="AN238" s="4" t="s">
        <v>94</v>
      </c>
    </row>
    <row r="239" spans="1:40">
      <c r="A239" t="s">
        <v>211</v>
      </c>
      <c r="B239" t="s">
        <v>88</v>
      </c>
      <c r="C239" t="s">
        <v>106</v>
      </c>
      <c r="D239" t="s">
        <v>110</v>
      </c>
      <c r="E239" t="s">
        <v>102</v>
      </c>
      <c r="F239" t="s">
        <v>92</v>
      </c>
      <c r="G239" s="32" t="s">
        <v>94</v>
      </c>
      <c r="H239" s="32" t="s">
        <v>94</v>
      </c>
      <c r="I239" s="32" t="s">
        <v>94</v>
      </c>
      <c r="J239" s="32" t="s">
        <v>94</v>
      </c>
      <c r="K239" s="32" t="s">
        <v>94</v>
      </c>
      <c r="L239" s="32" t="s">
        <v>94</v>
      </c>
      <c r="M239" s="32" t="s">
        <v>94</v>
      </c>
      <c r="N239" s="32" t="s">
        <v>94</v>
      </c>
      <c r="O239" s="32" t="s">
        <v>94</v>
      </c>
      <c r="P239" s="32" t="s">
        <v>94</v>
      </c>
      <c r="Q239" s="32" t="s">
        <v>94</v>
      </c>
      <c r="R239" s="32" t="s">
        <v>94</v>
      </c>
      <c r="S239" s="32" t="s">
        <v>94</v>
      </c>
      <c r="T239" s="32" t="s">
        <v>94</v>
      </c>
      <c r="U239" s="32" t="s">
        <v>94</v>
      </c>
      <c r="V239" s="32" t="s">
        <v>94</v>
      </c>
      <c r="W239" s="32" t="s">
        <v>94</v>
      </c>
      <c r="X239" s="32" t="s">
        <v>94</v>
      </c>
      <c r="Y239" s="32" t="s">
        <v>94</v>
      </c>
      <c r="Z239" s="32">
        <v>6.0999999999999999E-2</v>
      </c>
      <c r="AA239" s="32" t="s">
        <v>94</v>
      </c>
      <c r="AB239" s="32">
        <v>2E-3</v>
      </c>
      <c r="AC239" s="32" t="s">
        <v>94</v>
      </c>
      <c r="AD239" s="32" t="s">
        <v>94</v>
      </c>
      <c r="AE239" s="32" t="s">
        <v>94</v>
      </c>
      <c r="AF239" s="32" t="s">
        <v>94</v>
      </c>
      <c r="AG239" s="32" t="s">
        <v>94</v>
      </c>
      <c r="AH239" s="32" t="s">
        <v>94</v>
      </c>
      <c r="AI239" s="32" t="s">
        <v>94</v>
      </c>
      <c r="AJ239" s="32" t="s">
        <v>94</v>
      </c>
      <c r="AK239">
        <v>118</v>
      </c>
      <c r="AL239" s="30">
        <v>0</v>
      </c>
      <c r="AM239" s="30">
        <v>100</v>
      </c>
      <c r="AN239" s="4">
        <v>6.4000000000000001E-2</v>
      </c>
    </row>
    <row r="240" spans="1:40">
      <c r="A240" t="s">
        <v>211</v>
      </c>
      <c r="B240" t="s">
        <v>88</v>
      </c>
      <c r="C240" t="s">
        <v>106</v>
      </c>
      <c r="D240" t="s">
        <v>110</v>
      </c>
      <c r="E240" t="s">
        <v>102</v>
      </c>
      <c r="F240" t="s">
        <v>93</v>
      </c>
      <c r="G240" s="32" t="s">
        <v>94</v>
      </c>
      <c r="H240" s="32" t="s">
        <v>94</v>
      </c>
      <c r="I240" s="32" t="s">
        <v>94</v>
      </c>
      <c r="J240" s="32" t="s">
        <v>94</v>
      </c>
      <c r="K240" s="32" t="s">
        <v>94</v>
      </c>
      <c r="L240" s="32" t="s">
        <v>94</v>
      </c>
      <c r="M240" s="32" t="s">
        <v>94</v>
      </c>
      <c r="N240" s="32" t="s">
        <v>94</v>
      </c>
      <c r="O240" s="32" t="s">
        <v>94</v>
      </c>
      <c r="P240" s="32" t="s">
        <v>94</v>
      </c>
      <c r="Q240" s="32" t="s">
        <v>94</v>
      </c>
      <c r="R240" s="32" t="s">
        <v>94</v>
      </c>
      <c r="S240" s="32" t="s">
        <v>94</v>
      </c>
      <c r="T240" s="32" t="s">
        <v>94</v>
      </c>
      <c r="U240" s="32" t="s">
        <v>94</v>
      </c>
      <c r="V240" s="32" t="s">
        <v>94</v>
      </c>
      <c r="W240" s="32" t="s">
        <v>94</v>
      </c>
      <c r="X240" s="32" t="s">
        <v>94</v>
      </c>
      <c r="Y240" s="32" t="s">
        <v>94</v>
      </c>
      <c r="Z240" s="32" t="s">
        <v>99</v>
      </c>
      <c r="AA240" s="32" t="s">
        <v>94</v>
      </c>
      <c r="AB240" s="32" t="s">
        <v>99</v>
      </c>
      <c r="AC240" s="32" t="s">
        <v>94</v>
      </c>
      <c r="AD240" s="32" t="s">
        <v>94</v>
      </c>
      <c r="AE240" s="32" t="s">
        <v>94</v>
      </c>
      <c r="AF240" s="32" t="s">
        <v>94</v>
      </c>
      <c r="AG240" s="32" t="s">
        <v>94</v>
      </c>
      <c r="AH240" s="32" t="s">
        <v>94</v>
      </c>
      <c r="AI240" s="32" t="s">
        <v>94</v>
      </c>
      <c r="AJ240" s="32" t="s">
        <v>94</v>
      </c>
      <c r="AK240">
        <v>118</v>
      </c>
      <c r="AL240" s="30" t="s">
        <v>94</v>
      </c>
      <c r="AM240" s="30" t="s">
        <v>94</v>
      </c>
      <c r="AN240" s="4" t="s">
        <v>94</v>
      </c>
    </row>
    <row r="241" spans="1:40">
      <c r="A241" t="s">
        <v>211</v>
      </c>
      <c r="B241" t="s">
        <v>88</v>
      </c>
      <c r="C241" t="s">
        <v>89</v>
      </c>
      <c r="D241" t="s">
        <v>162</v>
      </c>
      <c r="E241" t="s">
        <v>120</v>
      </c>
      <c r="F241" t="s">
        <v>92</v>
      </c>
      <c r="G241" s="32" t="s">
        <v>94</v>
      </c>
      <c r="H241" s="32" t="s">
        <v>94</v>
      </c>
      <c r="I241" s="32" t="s">
        <v>94</v>
      </c>
      <c r="J241" s="32" t="s">
        <v>94</v>
      </c>
      <c r="K241" s="32" t="s">
        <v>94</v>
      </c>
      <c r="L241" s="32" t="s">
        <v>94</v>
      </c>
      <c r="M241" s="32" t="s">
        <v>94</v>
      </c>
      <c r="N241" s="32" t="s">
        <v>94</v>
      </c>
      <c r="O241" s="32" t="s">
        <v>94</v>
      </c>
      <c r="P241" s="32" t="s">
        <v>94</v>
      </c>
      <c r="Q241" s="32" t="s">
        <v>94</v>
      </c>
      <c r="R241" s="32" t="s">
        <v>94</v>
      </c>
      <c r="S241" s="32" t="s">
        <v>94</v>
      </c>
      <c r="T241" s="32" t="s">
        <v>94</v>
      </c>
      <c r="U241" s="32" t="s">
        <v>94</v>
      </c>
      <c r="V241" s="32">
        <v>6.2E-2</v>
      </c>
      <c r="W241" s="32" t="s">
        <v>94</v>
      </c>
      <c r="X241" s="32" t="s">
        <v>94</v>
      </c>
      <c r="Y241" s="32" t="s">
        <v>94</v>
      </c>
      <c r="Z241" s="32" t="s">
        <v>94</v>
      </c>
      <c r="AA241" s="32" t="s">
        <v>94</v>
      </c>
      <c r="AB241" s="32" t="s">
        <v>94</v>
      </c>
      <c r="AC241" s="32" t="s">
        <v>94</v>
      </c>
      <c r="AD241" s="32" t="s">
        <v>94</v>
      </c>
      <c r="AE241" s="32" t="s">
        <v>94</v>
      </c>
      <c r="AF241" s="32" t="s">
        <v>94</v>
      </c>
      <c r="AG241" s="32" t="s">
        <v>94</v>
      </c>
      <c r="AH241" s="32" t="s">
        <v>94</v>
      </c>
      <c r="AI241" s="32" t="s">
        <v>94</v>
      </c>
      <c r="AJ241" s="32" t="s">
        <v>94</v>
      </c>
      <c r="AK241">
        <v>119</v>
      </c>
      <c r="AL241" s="30">
        <v>0</v>
      </c>
      <c r="AM241" s="30">
        <v>100</v>
      </c>
      <c r="AN241" s="4">
        <v>6.2E-2</v>
      </c>
    </row>
    <row r="242" spans="1:40">
      <c r="A242" t="s">
        <v>211</v>
      </c>
      <c r="B242" t="s">
        <v>88</v>
      </c>
      <c r="C242" t="s">
        <v>89</v>
      </c>
      <c r="D242" t="s">
        <v>162</v>
      </c>
      <c r="E242" t="s">
        <v>120</v>
      </c>
      <c r="F242" t="s">
        <v>93</v>
      </c>
      <c r="G242" s="32" t="s">
        <v>94</v>
      </c>
      <c r="H242" s="32" t="s">
        <v>94</v>
      </c>
      <c r="I242" s="32" t="s">
        <v>94</v>
      </c>
      <c r="J242" s="32" t="s">
        <v>94</v>
      </c>
      <c r="K242" s="32" t="s">
        <v>94</v>
      </c>
      <c r="L242" s="32" t="s">
        <v>94</v>
      </c>
      <c r="M242" s="32" t="s">
        <v>94</v>
      </c>
      <c r="N242" s="32" t="s">
        <v>94</v>
      </c>
      <c r="O242" s="32" t="s">
        <v>94</v>
      </c>
      <c r="P242" s="32" t="s">
        <v>94</v>
      </c>
      <c r="Q242" s="32" t="s">
        <v>94</v>
      </c>
      <c r="R242" s="32" t="s">
        <v>94</v>
      </c>
      <c r="S242" s="32" t="s">
        <v>94</v>
      </c>
      <c r="T242" s="32" t="s">
        <v>94</v>
      </c>
      <c r="U242" s="32" t="s">
        <v>94</v>
      </c>
      <c r="V242" s="32" t="s">
        <v>14</v>
      </c>
      <c r="W242" s="32" t="s">
        <v>94</v>
      </c>
      <c r="X242" s="32" t="s">
        <v>94</v>
      </c>
      <c r="Y242" s="32" t="s">
        <v>94</v>
      </c>
      <c r="Z242" s="32" t="s">
        <v>94</v>
      </c>
      <c r="AA242" s="32" t="s">
        <v>94</v>
      </c>
      <c r="AB242" s="32" t="s">
        <v>94</v>
      </c>
      <c r="AC242" s="32" t="s">
        <v>94</v>
      </c>
      <c r="AD242" s="32" t="s">
        <v>94</v>
      </c>
      <c r="AE242" s="32" t="s">
        <v>94</v>
      </c>
      <c r="AF242" s="32" t="s">
        <v>94</v>
      </c>
      <c r="AG242" s="32" t="s">
        <v>94</v>
      </c>
      <c r="AH242" s="32" t="s">
        <v>94</v>
      </c>
      <c r="AI242" s="32" t="s">
        <v>94</v>
      </c>
      <c r="AJ242" s="32" t="s">
        <v>94</v>
      </c>
      <c r="AK242">
        <v>119</v>
      </c>
      <c r="AL242" s="30" t="s">
        <v>94</v>
      </c>
      <c r="AM242" s="30" t="s">
        <v>94</v>
      </c>
      <c r="AN242" s="4" t="s">
        <v>94</v>
      </c>
    </row>
    <row r="243" spans="1:40">
      <c r="A243" t="s">
        <v>211</v>
      </c>
      <c r="B243" t="s">
        <v>88</v>
      </c>
      <c r="C243" t="s">
        <v>89</v>
      </c>
      <c r="D243" t="s">
        <v>133</v>
      </c>
      <c r="E243" t="s">
        <v>102</v>
      </c>
      <c r="F243" t="s">
        <v>92</v>
      </c>
      <c r="G243" s="32" t="s">
        <v>94</v>
      </c>
      <c r="H243" s="32" t="s">
        <v>94</v>
      </c>
      <c r="I243" s="32" t="s">
        <v>94</v>
      </c>
      <c r="J243" s="32" t="s">
        <v>94</v>
      </c>
      <c r="K243" s="32" t="s">
        <v>94</v>
      </c>
      <c r="L243" s="32" t="s">
        <v>94</v>
      </c>
      <c r="M243" s="32" t="s">
        <v>94</v>
      </c>
      <c r="N243" s="32" t="s">
        <v>94</v>
      </c>
      <c r="O243" s="32" t="s">
        <v>94</v>
      </c>
      <c r="P243" s="32" t="s">
        <v>94</v>
      </c>
      <c r="Q243" s="32" t="s">
        <v>94</v>
      </c>
      <c r="R243" s="32" t="s">
        <v>94</v>
      </c>
      <c r="S243" s="32" t="s">
        <v>94</v>
      </c>
      <c r="T243" s="32" t="s">
        <v>94</v>
      </c>
      <c r="U243" s="32" t="s">
        <v>94</v>
      </c>
      <c r="V243" s="32" t="s">
        <v>94</v>
      </c>
      <c r="W243" s="32" t="s">
        <v>94</v>
      </c>
      <c r="X243" s="32" t="s">
        <v>94</v>
      </c>
      <c r="Y243" s="32" t="s">
        <v>94</v>
      </c>
      <c r="Z243" s="32" t="s">
        <v>94</v>
      </c>
      <c r="AA243" s="32" t="s">
        <v>94</v>
      </c>
      <c r="AB243" s="32" t="s">
        <v>94</v>
      </c>
      <c r="AC243" s="32">
        <v>4.2000000000000003E-2</v>
      </c>
      <c r="AD243" s="32" t="s">
        <v>94</v>
      </c>
      <c r="AE243" s="32" t="s">
        <v>94</v>
      </c>
      <c r="AF243" s="32" t="s">
        <v>94</v>
      </c>
      <c r="AG243" s="32" t="s">
        <v>94</v>
      </c>
      <c r="AH243" s="32" t="s">
        <v>94</v>
      </c>
      <c r="AI243" s="32" t="s">
        <v>94</v>
      </c>
      <c r="AJ243" s="32" t="s">
        <v>94</v>
      </c>
      <c r="AK243">
        <v>120</v>
      </c>
      <c r="AL243" s="30">
        <v>0</v>
      </c>
      <c r="AM243" s="30">
        <v>100</v>
      </c>
      <c r="AN243" s="4">
        <v>4.2000000000000003E-2</v>
      </c>
    </row>
    <row r="244" spans="1:40">
      <c r="A244" t="s">
        <v>211</v>
      </c>
      <c r="B244" t="s">
        <v>88</v>
      </c>
      <c r="C244" t="s">
        <v>89</v>
      </c>
      <c r="D244" t="s">
        <v>133</v>
      </c>
      <c r="E244" t="s">
        <v>102</v>
      </c>
      <c r="F244" t="s">
        <v>93</v>
      </c>
      <c r="G244" s="32" t="s">
        <v>94</v>
      </c>
      <c r="H244" s="32" t="s">
        <v>94</v>
      </c>
      <c r="I244" s="32" t="s">
        <v>94</v>
      </c>
      <c r="J244" s="32" t="s">
        <v>94</v>
      </c>
      <c r="K244" s="32" t="s">
        <v>94</v>
      </c>
      <c r="L244" s="32" t="s">
        <v>94</v>
      </c>
      <c r="M244" s="32" t="s">
        <v>94</v>
      </c>
      <c r="N244" s="32" t="s">
        <v>94</v>
      </c>
      <c r="O244" s="32" t="s">
        <v>94</v>
      </c>
      <c r="P244" s="32" t="s">
        <v>94</v>
      </c>
      <c r="Q244" s="32" t="s">
        <v>94</v>
      </c>
      <c r="R244" s="32" t="s">
        <v>94</v>
      </c>
      <c r="S244" s="32" t="s">
        <v>94</v>
      </c>
      <c r="T244" s="32" t="s">
        <v>94</v>
      </c>
      <c r="U244" s="32" t="s">
        <v>94</v>
      </c>
      <c r="V244" s="32" t="s">
        <v>94</v>
      </c>
      <c r="W244" s="32" t="s">
        <v>94</v>
      </c>
      <c r="X244" s="32" t="s">
        <v>94</v>
      </c>
      <c r="Y244" s="32" t="s">
        <v>94</v>
      </c>
      <c r="Z244" s="32" t="s">
        <v>94</v>
      </c>
      <c r="AA244" s="32" t="s">
        <v>94</v>
      </c>
      <c r="AB244" s="32" t="s">
        <v>94</v>
      </c>
      <c r="AC244" s="32" t="s">
        <v>17</v>
      </c>
      <c r="AD244" s="32" t="s">
        <v>94</v>
      </c>
      <c r="AE244" s="32" t="s">
        <v>94</v>
      </c>
      <c r="AF244" s="32" t="s">
        <v>94</v>
      </c>
      <c r="AG244" s="32" t="s">
        <v>94</v>
      </c>
      <c r="AH244" s="32" t="s">
        <v>94</v>
      </c>
      <c r="AI244" s="32" t="s">
        <v>94</v>
      </c>
      <c r="AJ244" s="32" t="s">
        <v>94</v>
      </c>
      <c r="AK244">
        <v>120</v>
      </c>
      <c r="AL244" s="30" t="s">
        <v>94</v>
      </c>
      <c r="AM244" s="30" t="s">
        <v>94</v>
      </c>
      <c r="AN244" s="4" t="s">
        <v>94</v>
      </c>
    </row>
    <row r="245" spans="1:40">
      <c r="A245" t="s">
        <v>211</v>
      </c>
      <c r="B245" t="s">
        <v>88</v>
      </c>
      <c r="C245" t="s">
        <v>106</v>
      </c>
      <c r="D245" t="s">
        <v>110</v>
      </c>
      <c r="E245" t="s">
        <v>120</v>
      </c>
      <c r="F245" t="s">
        <v>92</v>
      </c>
      <c r="G245" s="32" t="s">
        <v>94</v>
      </c>
      <c r="H245" s="32" t="s">
        <v>94</v>
      </c>
      <c r="I245" s="32" t="s">
        <v>94</v>
      </c>
      <c r="J245" s="32" t="s">
        <v>94</v>
      </c>
      <c r="K245" s="32" t="s">
        <v>94</v>
      </c>
      <c r="L245" s="32" t="s">
        <v>94</v>
      </c>
      <c r="M245" s="32" t="s">
        <v>94</v>
      </c>
      <c r="N245" s="32" t="s">
        <v>94</v>
      </c>
      <c r="O245" s="32" t="s">
        <v>94</v>
      </c>
      <c r="P245" s="32" t="s">
        <v>94</v>
      </c>
      <c r="Q245" s="32" t="s">
        <v>94</v>
      </c>
      <c r="R245" s="32" t="s">
        <v>94</v>
      </c>
      <c r="S245" s="32" t="s">
        <v>94</v>
      </c>
      <c r="T245" s="32" t="s">
        <v>94</v>
      </c>
      <c r="U245" s="32" t="s">
        <v>94</v>
      </c>
      <c r="V245" s="32" t="s">
        <v>94</v>
      </c>
      <c r="W245" s="32" t="s">
        <v>94</v>
      </c>
      <c r="X245" s="32" t="s">
        <v>94</v>
      </c>
      <c r="Y245" s="32" t="s">
        <v>94</v>
      </c>
      <c r="Z245" s="32" t="s">
        <v>94</v>
      </c>
      <c r="AA245" s="32" t="s">
        <v>94</v>
      </c>
      <c r="AB245" s="32" t="s">
        <v>94</v>
      </c>
      <c r="AC245" s="32" t="s">
        <v>94</v>
      </c>
      <c r="AD245" s="32">
        <v>2.9000000000000001E-2</v>
      </c>
      <c r="AE245" s="32" t="s">
        <v>94</v>
      </c>
      <c r="AF245" s="32" t="s">
        <v>94</v>
      </c>
      <c r="AG245" s="32" t="s">
        <v>94</v>
      </c>
      <c r="AH245" s="32" t="s">
        <v>94</v>
      </c>
      <c r="AI245" s="32" t="s">
        <v>94</v>
      </c>
      <c r="AJ245" s="32" t="s">
        <v>94</v>
      </c>
      <c r="AK245">
        <v>121</v>
      </c>
      <c r="AL245" s="30">
        <v>0</v>
      </c>
      <c r="AM245" s="30">
        <v>100</v>
      </c>
      <c r="AN245" s="4">
        <v>2.9000000000000001E-2</v>
      </c>
    </row>
    <row r="246" spans="1:40">
      <c r="A246" t="s">
        <v>211</v>
      </c>
      <c r="B246" t="s">
        <v>88</v>
      </c>
      <c r="C246" t="s">
        <v>106</v>
      </c>
      <c r="D246" t="s">
        <v>110</v>
      </c>
      <c r="E246" t="s">
        <v>120</v>
      </c>
      <c r="F246" t="s">
        <v>93</v>
      </c>
      <c r="G246" s="32" t="s">
        <v>94</v>
      </c>
      <c r="H246" s="32" t="s">
        <v>94</v>
      </c>
      <c r="I246" s="32" t="s">
        <v>94</v>
      </c>
      <c r="J246" s="32" t="s">
        <v>94</v>
      </c>
      <c r="K246" s="32" t="s">
        <v>94</v>
      </c>
      <c r="L246" s="32" t="s">
        <v>94</v>
      </c>
      <c r="M246" s="32" t="s">
        <v>94</v>
      </c>
      <c r="N246" s="32" t="s">
        <v>94</v>
      </c>
      <c r="O246" s="32" t="s">
        <v>94</v>
      </c>
      <c r="P246" s="32" t="s">
        <v>94</v>
      </c>
      <c r="Q246" s="32" t="s">
        <v>94</v>
      </c>
      <c r="R246" s="32" t="s">
        <v>94</v>
      </c>
      <c r="S246" s="32" t="s">
        <v>94</v>
      </c>
      <c r="T246" s="32" t="s">
        <v>94</v>
      </c>
      <c r="U246" s="32" t="s">
        <v>94</v>
      </c>
      <c r="V246" s="32" t="s">
        <v>94</v>
      </c>
      <c r="W246" s="32" t="s">
        <v>94</v>
      </c>
      <c r="X246" s="32" t="s">
        <v>94</v>
      </c>
      <c r="Y246" s="32" t="s">
        <v>94</v>
      </c>
      <c r="Z246" s="32" t="s">
        <v>94</v>
      </c>
      <c r="AA246" s="32" t="s">
        <v>94</v>
      </c>
      <c r="AB246" s="32" t="s">
        <v>94</v>
      </c>
      <c r="AC246" s="32" t="s">
        <v>94</v>
      </c>
      <c r="AD246" s="32" t="s">
        <v>14</v>
      </c>
      <c r="AE246" s="32" t="s">
        <v>94</v>
      </c>
      <c r="AF246" s="32" t="s">
        <v>94</v>
      </c>
      <c r="AG246" s="32" t="s">
        <v>94</v>
      </c>
      <c r="AH246" s="32" t="s">
        <v>94</v>
      </c>
      <c r="AI246" s="32" t="s">
        <v>94</v>
      </c>
      <c r="AJ246" s="32" t="s">
        <v>94</v>
      </c>
      <c r="AK246">
        <v>121</v>
      </c>
      <c r="AL246" s="30" t="s">
        <v>94</v>
      </c>
      <c r="AM246" s="30" t="s">
        <v>94</v>
      </c>
      <c r="AN246" s="4" t="s">
        <v>94</v>
      </c>
    </row>
    <row r="247" spans="1:40">
      <c r="A247" t="s">
        <v>211</v>
      </c>
      <c r="B247" t="s">
        <v>88</v>
      </c>
      <c r="C247" t="s">
        <v>89</v>
      </c>
      <c r="D247" t="s">
        <v>166</v>
      </c>
      <c r="E247" t="s">
        <v>102</v>
      </c>
      <c r="F247" t="s">
        <v>92</v>
      </c>
      <c r="G247" s="32" t="s">
        <v>94</v>
      </c>
      <c r="H247" s="32" t="s">
        <v>94</v>
      </c>
      <c r="I247" s="32" t="s">
        <v>94</v>
      </c>
      <c r="J247" s="32" t="s">
        <v>94</v>
      </c>
      <c r="K247" s="32" t="s">
        <v>94</v>
      </c>
      <c r="L247" s="32" t="s">
        <v>94</v>
      </c>
      <c r="M247" s="32" t="s">
        <v>94</v>
      </c>
      <c r="N247" s="32" t="s">
        <v>94</v>
      </c>
      <c r="O247" s="32" t="s">
        <v>94</v>
      </c>
      <c r="P247" s="32" t="s">
        <v>94</v>
      </c>
      <c r="Q247" s="32" t="s">
        <v>94</v>
      </c>
      <c r="R247" s="32" t="s">
        <v>94</v>
      </c>
      <c r="S247" s="32" t="s">
        <v>94</v>
      </c>
      <c r="T247" s="32" t="s">
        <v>94</v>
      </c>
      <c r="U247" s="32" t="s">
        <v>94</v>
      </c>
      <c r="V247" s="32" t="s">
        <v>94</v>
      </c>
      <c r="W247" s="32" t="s">
        <v>94</v>
      </c>
      <c r="X247" s="32" t="s">
        <v>94</v>
      </c>
      <c r="Y247" s="32" t="s">
        <v>94</v>
      </c>
      <c r="Z247" s="32" t="s">
        <v>94</v>
      </c>
      <c r="AA247" s="32" t="s">
        <v>94</v>
      </c>
      <c r="AB247" s="32" t="s">
        <v>94</v>
      </c>
      <c r="AC247" s="32" t="s">
        <v>94</v>
      </c>
      <c r="AD247" s="32" t="s">
        <v>94</v>
      </c>
      <c r="AE247" s="32" t="s">
        <v>94</v>
      </c>
      <c r="AF247" s="32" t="s">
        <v>94</v>
      </c>
      <c r="AG247" s="32" t="s">
        <v>94</v>
      </c>
      <c r="AH247" s="32" t="s">
        <v>94</v>
      </c>
      <c r="AI247" s="32" t="s">
        <v>94</v>
      </c>
      <c r="AJ247" s="32">
        <v>2.8000000000000001E-2</v>
      </c>
      <c r="AK247">
        <v>122</v>
      </c>
      <c r="AL247" s="30">
        <v>0</v>
      </c>
      <c r="AM247" s="30">
        <v>100</v>
      </c>
      <c r="AN247" s="4">
        <v>2.8000000000000001E-2</v>
      </c>
    </row>
    <row r="248" spans="1:40">
      <c r="A248" t="s">
        <v>211</v>
      </c>
      <c r="B248" t="s">
        <v>88</v>
      </c>
      <c r="C248" t="s">
        <v>89</v>
      </c>
      <c r="D248" t="s">
        <v>166</v>
      </c>
      <c r="E248" t="s">
        <v>102</v>
      </c>
      <c r="F248" t="s">
        <v>93</v>
      </c>
      <c r="G248" s="32" t="s">
        <v>94</v>
      </c>
      <c r="H248" s="32" t="s">
        <v>94</v>
      </c>
      <c r="I248" s="32" t="s">
        <v>94</v>
      </c>
      <c r="J248" s="32" t="s">
        <v>94</v>
      </c>
      <c r="K248" s="32" t="s">
        <v>94</v>
      </c>
      <c r="L248" s="32" t="s">
        <v>94</v>
      </c>
      <c r="M248" s="32" t="s">
        <v>94</v>
      </c>
      <c r="N248" s="32" t="s">
        <v>94</v>
      </c>
      <c r="O248" s="32" t="s">
        <v>94</v>
      </c>
      <c r="P248" s="32" t="s">
        <v>94</v>
      </c>
      <c r="Q248" s="32" t="s">
        <v>94</v>
      </c>
      <c r="R248" s="32" t="s">
        <v>94</v>
      </c>
      <c r="S248" s="32" t="s">
        <v>94</v>
      </c>
      <c r="T248" s="32" t="s">
        <v>94</v>
      </c>
      <c r="U248" s="32" t="s">
        <v>94</v>
      </c>
      <c r="V248" s="32" t="s">
        <v>94</v>
      </c>
      <c r="W248" s="32" t="s">
        <v>94</v>
      </c>
      <c r="X248" s="32" t="s">
        <v>94</v>
      </c>
      <c r="Y248" s="32" t="s">
        <v>94</v>
      </c>
      <c r="Z248" s="32" t="s">
        <v>94</v>
      </c>
      <c r="AA248" s="32" t="s">
        <v>94</v>
      </c>
      <c r="AB248" s="32" t="s">
        <v>94</v>
      </c>
      <c r="AC248" s="32" t="s">
        <v>94</v>
      </c>
      <c r="AD248" s="32" t="s">
        <v>94</v>
      </c>
      <c r="AE248" s="32" t="s">
        <v>94</v>
      </c>
      <c r="AF248" s="32" t="s">
        <v>94</v>
      </c>
      <c r="AG248" s="32" t="s">
        <v>94</v>
      </c>
      <c r="AH248" s="32" t="s">
        <v>94</v>
      </c>
      <c r="AI248" s="32" t="s">
        <v>94</v>
      </c>
      <c r="AJ248" s="32" t="s">
        <v>99</v>
      </c>
      <c r="AK248">
        <v>122</v>
      </c>
      <c r="AL248" s="30" t="s">
        <v>94</v>
      </c>
      <c r="AM248" s="30" t="s">
        <v>94</v>
      </c>
      <c r="AN248" s="4" t="s">
        <v>94</v>
      </c>
    </row>
    <row r="249" spans="1:40">
      <c r="A249" t="s">
        <v>211</v>
      </c>
      <c r="B249" t="s">
        <v>88</v>
      </c>
      <c r="C249" t="s">
        <v>89</v>
      </c>
      <c r="D249" t="s">
        <v>103</v>
      </c>
      <c r="E249" t="s">
        <v>104</v>
      </c>
      <c r="F249" t="s">
        <v>92</v>
      </c>
      <c r="G249" s="32" t="s">
        <v>94</v>
      </c>
      <c r="H249" s="32" t="s">
        <v>94</v>
      </c>
      <c r="I249" s="32" t="s">
        <v>94</v>
      </c>
      <c r="J249" s="32" t="s">
        <v>94</v>
      </c>
      <c r="K249" s="32" t="s">
        <v>94</v>
      </c>
      <c r="L249" s="32" t="s">
        <v>94</v>
      </c>
      <c r="M249" s="32" t="s">
        <v>94</v>
      </c>
      <c r="N249" s="32" t="s">
        <v>94</v>
      </c>
      <c r="O249" s="32" t="s">
        <v>94</v>
      </c>
      <c r="P249" s="32" t="s">
        <v>94</v>
      </c>
      <c r="Q249" s="32" t="s">
        <v>94</v>
      </c>
      <c r="R249" s="32" t="s">
        <v>94</v>
      </c>
      <c r="S249" s="32" t="s">
        <v>94</v>
      </c>
      <c r="T249" s="32" t="s">
        <v>94</v>
      </c>
      <c r="U249" s="32" t="s">
        <v>94</v>
      </c>
      <c r="V249" s="32" t="s">
        <v>94</v>
      </c>
      <c r="W249" s="32" t="s">
        <v>94</v>
      </c>
      <c r="X249" s="32" t="s">
        <v>94</v>
      </c>
      <c r="Y249" s="32" t="s">
        <v>94</v>
      </c>
      <c r="Z249" s="32" t="s">
        <v>94</v>
      </c>
      <c r="AA249" s="32" t="s">
        <v>94</v>
      </c>
      <c r="AB249" s="32">
        <v>8.0000000000000002E-3</v>
      </c>
      <c r="AC249" s="32">
        <v>4.0000000000000001E-3</v>
      </c>
      <c r="AD249" s="32" t="s">
        <v>94</v>
      </c>
      <c r="AE249" s="32" t="s">
        <v>94</v>
      </c>
      <c r="AF249" s="32" t="s">
        <v>94</v>
      </c>
      <c r="AG249" s="32" t="s">
        <v>94</v>
      </c>
      <c r="AH249" s="32" t="s">
        <v>94</v>
      </c>
      <c r="AI249" s="32" t="s">
        <v>94</v>
      </c>
      <c r="AJ249" s="32" t="s">
        <v>94</v>
      </c>
      <c r="AK249">
        <v>123</v>
      </c>
      <c r="AL249" s="30">
        <v>0</v>
      </c>
      <c r="AM249" s="30">
        <v>100</v>
      </c>
      <c r="AN249" s="4">
        <v>1.2E-2</v>
      </c>
    </row>
    <row r="250" spans="1:40">
      <c r="A250" t="s">
        <v>211</v>
      </c>
      <c r="B250" t="s">
        <v>88</v>
      </c>
      <c r="C250" t="s">
        <v>89</v>
      </c>
      <c r="D250" t="s">
        <v>103</v>
      </c>
      <c r="E250" t="s">
        <v>104</v>
      </c>
      <c r="F250" t="s">
        <v>93</v>
      </c>
      <c r="G250" s="32" t="s">
        <v>94</v>
      </c>
      <c r="H250" s="32" t="s">
        <v>94</v>
      </c>
      <c r="I250" s="32" t="s">
        <v>94</v>
      </c>
      <c r="J250" s="32" t="s">
        <v>94</v>
      </c>
      <c r="K250" s="32" t="s">
        <v>94</v>
      </c>
      <c r="L250" s="32" t="s">
        <v>94</v>
      </c>
      <c r="M250" s="32" t="s">
        <v>94</v>
      </c>
      <c r="N250" s="32" t="s">
        <v>94</v>
      </c>
      <c r="O250" s="32" t="s">
        <v>94</v>
      </c>
      <c r="P250" s="32" t="s">
        <v>94</v>
      </c>
      <c r="Q250" s="32" t="s">
        <v>94</v>
      </c>
      <c r="R250" s="32" t="s">
        <v>94</v>
      </c>
      <c r="S250" s="32" t="s">
        <v>94</v>
      </c>
      <c r="T250" s="32" t="s">
        <v>94</v>
      </c>
      <c r="U250" s="32" t="s">
        <v>94</v>
      </c>
      <c r="V250" s="32" t="s">
        <v>94</v>
      </c>
      <c r="W250" s="32" t="s">
        <v>94</v>
      </c>
      <c r="X250" s="32" t="s">
        <v>94</v>
      </c>
      <c r="Y250" s="32" t="s">
        <v>94</v>
      </c>
      <c r="Z250" s="32" t="s">
        <v>94</v>
      </c>
      <c r="AA250" s="32" t="s">
        <v>94</v>
      </c>
      <c r="AB250" s="32" t="s">
        <v>99</v>
      </c>
      <c r="AC250" s="32" t="s">
        <v>99</v>
      </c>
      <c r="AD250" s="32" t="s">
        <v>94</v>
      </c>
      <c r="AE250" s="32" t="s">
        <v>94</v>
      </c>
      <c r="AF250" s="32" t="s">
        <v>94</v>
      </c>
      <c r="AG250" s="32" t="s">
        <v>94</v>
      </c>
      <c r="AH250" s="32" t="s">
        <v>94</v>
      </c>
      <c r="AI250" s="32" t="s">
        <v>94</v>
      </c>
      <c r="AJ250" s="32" t="s">
        <v>94</v>
      </c>
      <c r="AK250">
        <v>123</v>
      </c>
      <c r="AL250" s="30" t="s">
        <v>94</v>
      </c>
      <c r="AM250" s="30" t="s">
        <v>94</v>
      </c>
      <c r="AN250" s="4" t="s">
        <v>94</v>
      </c>
    </row>
    <row r="251" spans="1:40">
      <c r="A251" t="s">
        <v>211</v>
      </c>
      <c r="B251" t="s">
        <v>88</v>
      </c>
      <c r="C251" t="s">
        <v>89</v>
      </c>
      <c r="D251" t="s">
        <v>131</v>
      </c>
      <c r="E251" t="s">
        <v>119</v>
      </c>
      <c r="F251" t="s">
        <v>92</v>
      </c>
      <c r="G251" s="32" t="s">
        <v>94</v>
      </c>
      <c r="H251" s="32" t="s">
        <v>94</v>
      </c>
      <c r="I251" s="32" t="s">
        <v>94</v>
      </c>
      <c r="J251" s="32" t="s">
        <v>94</v>
      </c>
      <c r="K251" s="32" t="s">
        <v>94</v>
      </c>
      <c r="L251" s="32" t="s">
        <v>94</v>
      </c>
      <c r="M251" s="32" t="s">
        <v>94</v>
      </c>
      <c r="N251" s="32" t="s">
        <v>94</v>
      </c>
      <c r="O251" s="32" t="s">
        <v>94</v>
      </c>
      <c r="P251" s="32" t="s">
        <v>94</v>
      </c>
      <c r="Q251" s="32" t="s">
        <v>94</v>
      </c>
      <c r="R251" s="32" t="s">
        <v>94</v>
      </c>
      <c r="S251" s="32" t="s">
        <v>94</v>
      </c>
      <c r="T251" s="32" t="s">
        <v>94</v>
      </c>
      <c r="U251" s="32" t="s">
        <v>94</v>
      </c>
      <c r="V251" s="32" t="s">
        <v>94</v>
      </c>
      <c r="W251" s="32" t="s">
        <v>94</v>
      </c>
      <c r="X251" s="32" t="s">
        <v>94</v>
      </c>
      <c r="Y251" s="32" t="s">
        <v>94</v>
      </c>
      <c r="Z251" s="32" t="s">
        <v>94</v>
      </c>
      <c r="AA251" s="32" t="s">
        <v>94</v>
      </c>
      <c r="AB251" s="32" t="s">
        <v>94</v>
      </c>
      <c r="AC251" s="32" t="s">
        <v>94</v>
      </c>
      <c r="AD251" s="32" t="s">
        <v>94</v>
      </c>
      <c r="AE251" s="32" t="s">
        <v>94</v>
      </c>
      <c r="AF251" s="32" t="s">
        <v>94</v>
      </c>
      <c r="AG251" s="32" t="s">
        <v>94</v>
      </c>
      <c r="AH251" s="32" t="s">
        <v>94</v>
      </c>
      <c r="AI251" s="32" t="s">
        <v>94</v>
      </c>
      <c r="AJ251" s="32">
        <v>6.0000000000000001E-3</v>
      </c>
      <c r="AK251">
        <v>124</v>
      </c>
      <c r="AL251" s="30">
        <v>0</v>
      </c>
      <c r="AM251" s="30">
        <v>100</v>
      </c>
      <c r="AN251" s="4">
        <v>6.0000000000000001E-3</v>
      </c>
    </row>
    <row r="252" spans="1:40">
      <c r="A252" t="s">
        <v>211</v>
      </c>
      <c r="B252" t="s">
        <v>88</v>
      </c>
      <c r="C252" t="s">
        <v>89</v>
      </c>
      <c r="D252" t="s">
        <v>131</v>
      </c>
      <c r="E252" t="s">
        <v>119</v>
      </c>
      <c r="F252" t="s">
        <v>93</v>
      </c>
      <c r="G252" s="32" t="s">
        <v>94</v>
      </c>
      <c r="H252" s="32" t="s">
        <v>94</v>
      </c>
      <c r="I252" s="32" t="s">
        <v>94</v>
      </c>
      <c r="J252" s="32" t="s">
        <v>94</v>
      </c>
      <c r="K252" s="32" t="s">
        <v>94</v>
      </c>
      <c r="L252" s="32" t="s">
        <v>94</v>
      </c>
      <c r="M252" s="32" t="s">
        <v>94</v>
      </c>
      <c r="N252" s="32" t="s">
        <v>94</v>
      </c>
      <c r="O252" s="32" t="s">
        <v>94</v>
      </c>
      <c r="P252" s="32" t="s">
        <v>94</v>
      </c>
      <c r="Q252" s="32" t="s">
        <v>94</v>
      </c>
      <c r="R252" s="32" t="s">
        <v>94</v>
      </c>
      <c r="S252" s="32" t="s">
        <v>94</v>
      </c>
      <c r="T252" s="32" t="s">
        <v>94</v>
      </c>
      <c r="U252" s="32" t="s">
        <v>94</v>
      </c>
      <c r="V252" s="32" t="s">
        <v>94</v>
      </c>
      <c r="W252" s="32" t="s">
        <v>94</v>
      </c>
      <c r="X252" s="32" t="s">
        <v>94</v>
      </c>
      <c r="Y252" s="32" t="s">
        <v>94</v>
      </c>
      <c r="Z252" s="32" t="s">
        <v>94</v>
      </c>
      <c r="AA252" s="32" t="s">
        <v>94</v>
      </c>
      <c r="AB252" s="32" t="s">
        <v>94</v>
      </c>
      <c r="AC252" s="32" t="s">
        <v>94</v>
      </c>
      <c r="AD252" s="32" t="s">
        <v>94</v>
      </c>
      <c r="AE252" s="32" t="s">
        <v>94</v>
      </c>
      <c r="AF252" s="32" t="s">
        <v>94</v>
      </c>
      <c r="AG252" s="32" t="s">
        <v>94</v>
      </c>
      <c r="AH252" s="32" t="s">
        <v>94</v>
      </c>
      <c r="AI252" s="32" t="s">
        <v>94</v>
      </c>
      <c r="AJ252" s="32" t="s">
        <v>14</v>
      </c>
      <c r="AK252">
        <v>124</v>
      </c>
      <c r="AL252" s="30" t="s">
        <v>94</v>
      </c>
      <c r="AM252" s="30" t="s">
        <v>94</v>
      </c>
      <c r="AN252" s="4" t="s">
        <v>94</v>
      </c>
    </row>
    <row r="253" spans="1:40">
      <c r="A253" t="s">
        <v>211</v>
      </c>
      <c r="B253" t="s">
        <v>88</v>
      </c>
      <c r="C253" t="s">
        <v>89</v>
      </c>
      <c r="D253" t="s">
        <v>162</v>
      </c>
      <c r="E253" t="s">
        <v>117</v>
      </c>
      <c r="F253" t="s">
        <v>92</v>
      </c>
      <c r="G253" s="32" t="s">
        <v>94</v>
      </c>
      <c r="H253" s="32" t="s">
        <v>94</v>
      </c>
      <c r="I253" s="32" t="s">
        <v>94</v>
      </c>
      <c r="J253" s="32" t="s">
        <v>94</v>
      </c>
      <c r="K253" s="32" t="s">
        <v>94</v>
      </c>
      <c r="L253" s="32" t="s">
        <v>94</v>
      </c>
      <c r="M253" s="32" t="s">
        <v>94</v>
      </c>
      <c r="N253" s="32" t="s">
        <v>94</v>
      </c>
      <c r="O253" s="32" t="s">
        <v>94</v>
      </c>
      <c r="P253" s="32" t="s">
        <v>94</v>
      </c>
      <c r="Q253" s="32" t="s">
        <v>94</v>
      </c>
      <c r="R253" s="32" t="s">
        <v>94</v>
      </c>
      <c r="S253" s="32" t="s">
        <v>94</v>
      </c>
      <c r="T253" s="32" t="s">
        <v>94</v>
      </c>
      <c r="U253" s="32">
        <v>0</v>
      </c>
      <c r="V253" s="32" t="s">
        <v>94</v>
      </c>
      <c r="W253" s="32">
        <v>2E-3</v>
      </c>
      <c r="X253" s="32" t="s">
        <v>94</v>
      </c>
      <c r="Y253" s="32" t="s">
        <v>94</v>
      </c>
      <c r="Z253" s="32" t="s">
        <v>94</v>
      </c>
      <c r="AA253" s="32" t="s">
        <v>94</v>
      </c>
      <c r="AB253" s="32" t="s">
        <v>94</v>
      </c>
      <c r="AC253" s="32" t="s">
        <v>94</v>
      </c>
      <c r="AD253" s="32" t="s">
        <v>94</v>
      </c>
      <c r="AE253" s="32" t="s">
        <v>94</v>
      </c>
      <c r="AF253" s="32" t="s">
        <v>94</v>
      </c>
      <c r="AG253" s="32" t="s">
        <v>94</v>
      </c>
      <c r="AH253" s="32" t="s">
        <v>94</v>
      </c>
      <c r="AI253" s="32" t="s">
        <v>94</v>
      </c>
      <c r="AJ253" s="32" t="s">
        <v>94</v>
      </c>
      <c r="AK253">
        <v>125</v>
      </c>
      <c r="AL253" s="30">
        <v>0</v>
      </c>
      <c r="AM253" s="30">
        <v>100</v>
      </c>
      <c r="AN253" s="4">
        <v>2E-3</v>
      </c>
    </row>
    <row r="254" spans="1:40">
      <c r="A254" t="s">
        <v>211</v>
      </c>
      <c r="B254" t="s">
        <v>88</v>
      </c>
      <c r="C254" t="s">
        <v>89</v>
      </c>
      <c r="D254" t="s">
        <v>162</v>
      </c>
      <c r="E254" t="s">
        <v>117</v>
      </c>
      <c r="F254" t="s">
        <v>93</v>
      </c>
      <c r="G254" s="32" t="s">
        <v>94</v>
      </c>
      <c r="H254" s="32" t="s">
        <v>94</v>
      </c>
      <c r="I254" s="32" t="s">
        <v>94</v>
      </c>
      <c r="J254" s="32" t="s">
        <v>94</v>
      </c>
      <c r="K254" s="32" t="s">
        <v>94</v>
      </c>
      <c r="L254" s="32" t="s">
        <v>94</v>
      </c>
      <c r="M254" s="32" t="s">
        <v>94</v>
      </c>
      <c r="N254" s="32" t="s">
        <v>94</v>
      </c>
      <c r="O254" s="32" t="s">
        <v>94</v>
      </c>
      <c r="P254" s="32" t="s">
        <v>94</v>
      </c>
      <c r="Q254" s="32" t="s">
        <v>94</v>
      </c>
      <c r="R254" s="32" t="s">
        <v>94</v>
      </c>
      <c r="S254" s="32" t="s">
        <v>94</v>
      </c>
      <c r="T254" s="32" t="s">
        <v>94</v>
      </c>
      <c r="U254" s="32" t="s">
        <v>14</v>
      </c>
      <c r="V254" s="32" t="s">
        <v>94</v>
      </c>
      <c r="W254" s="32" t="s">
        <v>99</v>
      </c>
      <c r="X254" s="32" t="s">
        <v>94</v>
      </c>
      <c r="Y254" s="32" t="s">
        <v>94</v>
      </c>
      <c r="Z254" s="32" t="s">
        <v>94</v>
      </c>
      <c r="AA254" s="32" t="s">
        <v>94</v>
      </c>
      <c r="AB254" s="32" t="s">
        <v>94</v>
      </c>
      <c r="AC254" s="32" t="s">
        <v>94</v>
      </c>
      <c r="AD254" s="32" t="s">
        <v>94</v>
      </c>
      <c r="AE254" s="32" t="s">
        <v>94</v>
      </c>
      <c r="AF254" s="32" t="s">
        <v>94</v>
      </c>
      <c r="AG254" s="32" t="s">
        <v>94</v>
      </c>
      <c r="AH254" s="32" t="s">
        <v>94</v>
      </c>
      <c r="AI254" s="32" t="s">
        <v>94</v>
      </c>
      <c r="AJ254" s="32" t="s">
        <v>94</v>
      </c>
      <c r="AK254">
        <v>125</v>
      </c>
      <c r="AL254" s="30" t="s">
        <v>94</v>
      </c>
      <c r="AM254" s="30" t="s">
        <v>94</v>
      </c>
      <c r="AN254" s="4" t="s">
        <v>94</v>
      </c>
    </row>
    <row r="255" spans="1:40">
      <c r="A255" t="s">
        <v>211</v>
      </c>
      <c r="B255" t="s">
        <v>88</v>
      </c>
      <c r="C255" t="s">
        <v>89</v>
      </c>
      <c r="D255" t="s">
        <v>134</v>
      </c>
      <c r="E255" t="s">
        <v>119</v>
      </c>
      <c r="F255" t="s">
        <v>92</v>
      </c>
      <c r="G255" s="32" t="s">
        <v>94</v>
      </c>
      <c r="H255" s="32" t="s">
        <v>94</v>
      </c>
      <c r="I255" s="32" t="s">
        <v>94</v>
      </c>
      <c r="J255" s="32" t="s">
        <v>94</v>
      </c>
      <c r="K255" s="32" t="s">
        <v>94</v>
      </c>
      <c r="L255" s="32" t="s">
        <v>94</v>
      </c>
      <c r="M255" s="32" t="s">
        <v>94</v>
      </c>
      <c r="N255" s="32" t="s">
        <v>94</v>
      </c>
      <c r="O255" s="32" t="s">
        <v>94</v>
      </c>
      <c r="P255" s="32" t="s">
        <v>94</v>
      </c>
      <c r="Q255" s="32" t="s">
        <v>94</v>
      </c>
      <c r="R255" s="32" t="s">
        <v>94</v>
      </c>
      <c r="S255" s="32" t="s">
        <v>94</v>
      </c>
      <c r="T255" s="32" t="s">
        <v>94</v>
      </c>
      <c r="U255" s="32" t="s">
        <v>94</v>
      </c>
      <c r="V255" s="32" t="s">
        <v>94</v>
      </c>
      <c r="W255" s="32" t="s">
        <v>94</v>
      </c>
      <c r="X255" s="32" t="s">
        <v>94</v>
      </c>
      <c r="Y255" s="32" t="s">
        <v>94</v>
      </c>
      <c r="Z255" s="32" t="s">
        <v>94</v>
      </c>
      <c r="AA255" s="32" t="s">
        <v>94</v>
      </c>
      <c r="AB255" s="32" t="s">
        <v>94</v>
      </c>
      <c r="AC255" s="32" t="s">
        <v>94</v>
      </c>
      <c r="AD255" s="32" t="s">
        <v>94</v>
      </c>
      <c r="AE255" s="32" t="s">
        <v>94</v>
      </c>
      <c r="AF255" s="32" t="s">
        <v>94</v>
      </c>
      <c r="AG255" s="32">
        <v>2E-3</v>
      </c>
      <c r="AH255" s="32" t="s">
        <v>94</v>
      </c>
      <c r="AI255" s="32" t="s">
        <v>94</v>
      </c>
      <c r="AJ255" s="32" t="s">
        <v>94</v>
      </c>
      <c r="AK255">
        <v>126</v>
      </c>
      <c r="AL255" s="30">
        <v>0</v>
      </c>
      <c r="AM255" s="30">
        <v>100</v>
      </c>
      <c r="AN255" s="4">
        <v>2E-3</v>
      </c>
    </row>
    <row r="256" spans="1:40">
      <c r="A256" t="s">
        <v>211</v>
      </c>
      <c r="B256" t="s">
        <v>88</v>
      </c>
      <c r="C256" t="s">
        <v>89</v>
      </c>
      <c r="D256" t="s">
        <v>134</v>
      </c>
      <c r="E256" t="s">
        <v>119</v>
      </c>
      <c r="F256" t="s">
        <v>93</v>
      </c>
      <c r="G256" s="32" t="s">
        <v>94</v>
      </c>
      <c r="H256" s="32" t="s">
        <v>94</v>
      </c>
      <c r="I256" s="32" t="s">
        <v>94</v>
      </c>
      <c r="J256" s="32" t="s">
        <v>94</v>
      </c>
      <c r="K256" s="32" t="s">
        <v>94</v>
      </c>
      <c r="L256" s="32" t="s">
        <v>94</v>
      </c>
      <c r="M256" s="32" t="s">
        <v>94</v>
      </c>
      <c r="N256" s="32" t="s">
        <v>94</v>
      </c>
      <c r="O256" s="32" t="s">
        <v>94</v>
      </c>
      <c r="P256" s="32" t="s">
        <v>94</v>
      </c>
      <c r="Q256" s="32" t="s">
        <v>94</v>
      </c>
      <c r="R256" s="32" t="s">
        <v>94</v>
      </c>
      <c r="S256" s="32" t="s">
        <v>94</v>
      </c>
      <c r="T256" s="32" t="s">
        <v>94</v>
      </c>
      <c r="U256" s="32" t="s">
        <v>94</v>
      </c>
      <c r="V256" s="32" t="s">
        <v>94</v>
      </c>
      <c r="W256" s="32" t="s">
        <v>94</v>
      </c>
      <c r="X256" s="32" t="s">
        <v>94</v>
      </c>
      <c r="Y256" s="32" t="s">
        <v>94</v>
      </c>
      <c r="Z256" s="32" t="s">
        <v>94</v>
      </c>
      <c r="AA256" s="32" t="s">
        <v>94</v>
      </c>
      <c r="AB256" s="32" t="s">
        <v>94</v>
      </c>
      <c r="AC256" s="32" t="s">
        <v>94</v>
      </c>
      <c r="AD256" s="32" t="s">
        <v>94</v>
      </c>
      <c r="AE256" s="32" t="s">
        <v>94</v>
      </c>
      <c r="AF256" s="32" t="s">
        <v>94</v>
      </c>
      <c r="AG256" s="32" t="s">
        <v>99</v>
      </c>
      <c r="AH256" s="32" t="s">
        <v>94</v>
      </c>
      <c r="AI256" s="32" t="s">
        <v>94</v>
      </c>
      <c r="AJ256" s="32" t="s">
        <v>94</v>
      </c>
      <c r="AK256">
        <v>126</v>
      </c>
      <c r="AL256" s="30" t="s">
        <v>94</v>
      </c>
      <c r="AM256" s="30" t="s">
        <v>94</v>
      </c>
      <c r="AN256" s="4" t="s">
        <v>94</v>
      </c>
    </row>
    <row r="257" spans="7:36"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</row>
  </sheetData>
  <mergeCells count="2">
    <mergeCell ref="A1:G1"/>
    <mergeCell ref="E2:F2"/>
  </mergeCells>
  <conditionalFormatting sqref="E5:E257">
    <cfRule type="expression" dxfId="442" priority="1">
      <formula>E5="UN"</formula>
    </cfRule>
  </conditionalFormatting>
  <conditionalFormatting sqref="G5:AJ257">
    <cfRule type="expression" dxfId="441" priority="2">
      <formula>G5="-1"</formula>
    </cfRule>
  </conditionalFormatting>
  <conditionalFormatting sqref="G5:AJ257">
    <cfRule type="expression" dxfId="440" priority="3">
      <formula>G5="a"</formula>
    </cfRule>
  </conditionalFormatting>
  <conditionalFormatting sqref="G5:AJ257">
    <cfRule type="expression" dxfId="439" priority="4">
      <formula>G5="b"</formula>
    </cfRule>
  </conditionalFormatting>
  <conditionalFormatting sqref="G5:AJ257">
    <cfRule type="expression" dxfId="438" priority="5">
      <formula>G5="c"</formula>
    </cfRule>
  </conditionalFormatting>
  <conditionalFormatting sqref="G5:AJ257">
    <cfRule type="expression" dxfId="437" priority="6">
      <formula>G5="bc"</formula>
    </cfRule>
  </conditionalFormatting>
  <conditionalFormatting sqref="G5:AJ257">
    <cfRule type="expression" dxfId="436" priority="7">
      <formula>G5="ab"</formula>
    </cfRule>
  </conditionalFormatting>
  <conditionalFormatting sqref="G5:AJ257">
    <cfRule type="expression" dxfId="435" priority="8">
      <formula>G5="ac"</formula>
    </cfRule>
  </conditionalFormatting>
  <conditionalFormatting sqref="G5:AJ257">
    <cfRule type="expression" dxfId="434" priority="9">
      <formula>G5="abc"</formula>
    </cfRule>
  </conditionalFormatting>
  <conditionalFormatting sqref="G5:AJ5">
    <cfRule type="expression" dxfId="433" priority="10">
      <formula>AND($E5&lt;&gt;"UN", G5="", G6&lt;&gt;"", G6&lt;&gt;"-1")</formula>
    </cfRule>
  </conditionalFormatting>
  <conditionalFormatting sqref="G7:AJ7">
    <cfRule type="expression" dxfId="432" priority="11">
      <formula>AND($E7&lt;&gt;"UN", G7="", G8&lt;&gt;"", G8&lt;&gt;"-1")</formula>
    </cfRule>
  </conditionalFormatting>
  <conditionalFormatting sqref="G9:AJ9">
    <cfRule type="expression" dxfId="431" priority="12">
      <formula>AND($E9&lt;&gt;"UN", G9="", G10&lt;&gt;"", G10&lt;&gt;"-1")</formula>
    </cfRule>
  </conditionalFormatting>
  <conditionalFormatting sqref="G11:AJ11">
    <cfRule type="expression" dxfId="430" priority="13">
      <formula>AND($E11&lt;&gt;"UN", G11="", G12&lt;&gt;"", G12&lt;&gt;"-1")</formula>
    </cfRule>
  </conditionalFormatting>
  <conditionalFormatting sqref="G13:AJ13">
    <cfRule type="expression" dxfId="429" priority="14">
      <formula>AND($E13&lt;&gt;"UN", G13="", G14&lt;&gt;"", G14&lt;&gt;"-1")</formula>
    </cfRule>
  </conditionalFormatting>
  <conditionalFormatting sqref="G15:AJ15">
    <cfRule type="expression" dxfId="428" priority="15">
      <formula>AND($E15&lt;&gt;"UN", G15="", G16&lt;&gt;"", G16&lt;&gt;"-1")</formula>
    </cfRule>
  </conditionalFormatting>
  <conditionalFormatting sqref="G17:AJ17">
    <cfRule type="expression" dxfId="427" priority="16">
      <formula>AND($E17&lt;&gt;"UN", G17="", G18&lt;&gt;"", G18&lt;&gt;"-1")</formula>
    </cfRule>
  </conditionalFormatting>
  <conditionalFormatting sqref="G19:AJ19">
    <cfRule type="expression" dxfId="426" priority="17">
      <formula>AND($E19&lt;&gt;"UN", G19="", G20&lt;&gt;"", G20&lt;&gt;"-1")</formula>
    </cfRule>
  </conditionalFormatting>
  <conditionalFormatting sqref="G21:AJ21">
    <cfRule type="expression" dxfId="425" priority="18">
      <formula>AND($E21&lt;&gt;"UN", G21="", G22&lt;&gt;"", G22&lt;&gt;"-1")</formula>
    </cfRule>
  </conditionalFormatting>
  <conditionalFormatting sqref="G23:AJ23">
    <cfRule type="expression" dxfId="424" priority="19">
      <formula>AND($E23&lt;&gt;"UN", G23="", G24&lt;&gt;"", G24&lt;&gt;"-1")</formula>
    </cfRule>
  </conditionalFormatting>
  <conditionalFormatting sqref="G25:AJ25">
    <cfRule type="expression" dxfId="423" priority="20">
      <formula>AND($E25&lt;&gt;"UN", G25="", G26&lt;&gt;"", G26&lt;&gt;"-1")</formula>
    </cfRule>
  </conditionalFormatting>
  <conditionalFormatting sqref="G27:AJ27">
    <cfRule type="expression" dxfId="422" priority="21">
      <formula>AND($E27&lt;&gt;"UN", G27="", G28&lt;&gt;"", G28&lt;&gt;"-1")</formula>
    </cfRule>
  </conditionalFormatting>
  <conditionalFormatting sqref="G29:AJ29">
    <cfRule type="expression" dxfId="421" priority="22">
      <formula>AND($E29&lt;&gt;"UN", G29="", G30&lt;&gt;"", G30&lt;&gt;"-1")</formula>
    </cfRule>
  </conditionalFormatting>
  <conditionalFormatting sqref="G31:AJ31">
    <cfRule type="expression" dxfId="420" priority="23">
      <formula>AND($E31&lt;&gt;"UN", G31="", G32&lt;&gt;"", G32&lt;&gt;"-1")</formula>
    </cfRule>
  </conditionalFormatting>
  <conditionalFormatting sqref="G33:AJ33">
    <cfRule type="expression" dxfId="419" priority="24">
      <formula>AND($E33&lt;&gt;"UN", G33="", G34&lt;&gt;"", G34&lt;&gt;"-1")</formula>
    </cfRule>
  </conditionalFormatting>
  <conditionalFormatting sqref="G35:AJ35">
    <cfRule type="expression" dxfId="418" priority="25">
      <formula>AND($E35&lt;&gt;"UN", G35="", G36&lt;&gt;"", G36&lt;&gt;"-1")</formula>
    </cfRule>
  </conditionalFormatting>
  <conditionalFormatting sqref="G37:AJ37">
    <cfRule type="expression" dxfId="417" priority="26">
      <formula>AND($E37&lt;&gt;"UN", G37="", G38&lt;&gt;"", G38&lt;&gt;"-1")</formula>
    </cfRule>
  </conditionalFormatting>
  <conditionalFormatting sqref="G39:AJ39">
    <cfRule type="expression" dxfId="416" priority="27">
      <formula>AND($E39&lt;&gt;"UN", G39="", G40&lt;&gt;"", G40&lt;&gt;"-1")</formula>
    </cfRule>
  </conditionalFormatting>
  <conditionalFormatting sqref="G41:AJ41">
    <cfRule type="expression" dxfId="415" priority="28">
      <formula>AND($E41&lt;&gt;"UN", G41="", G42&lt;&gt;"", G42&lt;&gt;"-1")</formula>
    </cfRule>
  </conditionalFormatting>
  <conditionalFormatting sqref="G43:AJ43">
    <cfRule type="expression" dxfId="414" priority="29">
      <formula>AND($E43&lt;&gt;"UN", G43="", G44&lt;&gt;"", G44&lt;&gt;"-1")</formula>
    </cfRule>
  </conditionalFormatting>
  <conditionalFormatting sqref="G45:AJ45">
    <cfRule type="expression" dxfId="413" priority="30">
      <formula>AND($E45&lt;&gt;"UN", G45="", G46&lt;&gt;"", G46&lt;&gt;"-1")</formula>
    </cfRule>
  </conditionalFormatting>
  <conditionalFormatting sqref="G47:AJ47">
    <cfRule type="expression" dxfId="412" priority="31">
      <formula>AND($E47&lt;&gt;"UN", G47="", G48&lt;&gt;"", G48&lt;&gt;"-1")</formula>
    </cfRule>
  </conditionalFormatting>
  <conditionalFormatting sqref="G49:AJ49">
    <cfRule type="expression" dxfId="411" priority="32">
      <formula>AND($E49&lt;&gt;"UN", G49="", G50&lt;&gt;"", G50&lt;&gt;"-1")</formula>
    </cfRule>
  </conditionalFormatting>
  <conditionalFormatting sqref="G51:AJ51">
    <cfRule type="expression" dxfId="410" priority="33">
      <formula>AND($E51&lt;&gt;"UN", G51="", G52&lt;&gt;"", G52&lt;&gt;"-1")</formula>
    </cfRule>
  </conditionalFormatting>
  <conditionalFormatting sqref="G53:AJ53">
    <cfRule type="expression" dxfId="409" priority="34">
      <formula>AND($E53&lt;&gt;"UN", G53="", G54&lt;&gt;"", G54&lt;&gt;"-1")</formula>
    </cfRule>
  </conditionalFormatting>
  <conditionalFormatting sqref="G55:AJ55">
    <cfRule type="expression" dxfId="408" priority="35">
      <formula>AND($E55&lt;&gt;"UN", G55="", G56&lt;&gt;"", G56&lt;&gt;"-1")</formula>
    </cfRule>
  </conditionalFormatting>
  <conditionalFormatting sqref="G57:AJ57">
    <cfRule type="expression" dxfId="407" priority="36">
      <formula>AND($E57&lt;&gt;"UN", G57="", G58&lt;&gt;"", G58&lt;&gt;"-1")</formula>
    </cfRule>
  </conditionalFormatting>
  <conditionalFormatting sqref="G59:AJ59">
    <cfRule type="expression" dxfId="406" priority="37">
      <formula>AND($E59&lt;&gt;"UN", G59="", G60&lt;&gt;"", G60&lt;&gt;"-1")</formula>
    </cfRule>
  </conditionalFormatting>
  <conditionalFormatting sqref="G61:AJ61">
    <cfRule type="expression" dxfId="405" priority="38">
      <formula>AND($E61&lt;&gt;"UN", G61="", G62&lt;&gt;"", G62&lt;&gt;"-1")</formula>
    </cfRule>
  </conditionalFormatting>
  <conditionalFormatting sqref="G63:AJ63">
    <cfRule type="expression" dxfId="404" priority="39">
      <formula>AND($E63&lt;&gt;"UN", G63="", G64&lt;&gt;"", G64&lt;&gt;"-1")</formula>
    </cfRule>
  </conditionalFormatting>
  <conditionalFormatting sqref="G65:AJ65">
    <cfRule type="expression" dxfId="403" priority="40">
      <formula>AND($E65&lt;&gt;"UN", G65="", G66&lt;&gt;"", G66&lt;&gt;"-1")</formula>
    </cfRule>
  </conditionalFormatting>
  <conditionalFormatting sqref="G67:AJ67">
    <cfRule type="expression" dxfId="402" priority="41">
      <formula>AND($E67&lt;&gt;"UN", G67="", G68&lt;&gt;"", G68&lt;&gt;"-1")</formula>
    </cfRule>
  </conditionalFormatting>
  <conditionalFormatting sqref="G69:AJ69">
    <cfRule type="expression" dxfId="401" priority="42">
      <formula>AND($E69&lt;&gt;"UN", G69="", G70&lt;&gt;"", G70&lt;&gt;"-1")</formula>
    </cfRule>
  </conditionalFormatting>
  <conditionalFormatting sqref="G71:AJ71">
    <cfRule type="expression" dxfId="400" priority="43">
      <formula>AND($E71&lt;&gt;"UN", G71="", G72&lt;&gt;"", G72&lt;&gt;"-1")</formula>
    </cfRule>
  </conditionalFormatting>
  <conditionalFormatting sqref="G73:AJ73">
    <cfRule type="expression" dxfId="399" priority="44">
      <formula>AND($E73&lt;&gt;"UN", G73="", G74&lt;&gt;"", G74&lt;&gt;"-1")</formula>
    </cfRule>
  </conditionalFormatting>
  <conditionalFormatting sqref="G75:AJ75">
    <cfRule type="expression" dxfId="398" priority="45">
      <formula>AND($E75&lt;&gt;"UN", G75="", G76&lt;&gt;"", G76&lt;&gt;"-1")</formula>
    </cfRule>
  </conditionalFormatting>
  <conditionalFormatting sqref="G77:AJ77">
    <cfRule type="expression" dxfId="397" priority="46">
      <formula>AND($E77&lt;&gt;"UN", G77="", G78&lt;&gt;"", G78&lt;&gt;"-1")</formula>
    </cfRule>
  </conditionalFormatting>
  <conditionalFormatting sqref="G79:AJ79">
    <cfRule type="expression" dxfId="396" priority="47">
      <formula>AND($E79&lt;&gt;"UN", G79="", G80&lt;&gt;"", G80&lt;&gt;"-1")</formula>
    </cfRule>
  </conditionalFormatting>
  <conditionalFormatting sqref="G81:AJ81">
    <cfRule type="expression" dxfId="395" priority="48">
      <formula>AND($E81&lt;&gt;"UN", G81="", G82&lt;&gt;"", G82&lt;&gt;"-1")</formula>
    </cfRule>
  </conditionalFormatting>
  <conditionalFormatting sqref="G83:AJ83">
    <cfRule type="expression" dxfId="394" priority="49">
      <formula>AND($E83&lt;&gt;"UN", G83="", G84&lt;&gt;"", G84&lt;&gt;"-1")</formula>
    </cfRule>
  </conditionalFormatting>
  <conditionalFormatting sqref="G85:AJ85">
    <cfRule type="expression" dxfId="393" priority="50">
      <formula>AND($E85&lt;&gt;"UN", G85="", G86&lt;&gt;"", G86&lt;&gt;"-1")</formula>
    </cfRule>
  </conditionalFormatting>
  <conditionalFormatting sqref="G87:AJ87">
    <cfRule type="expression" dxfId="392" priority="51">
      <formula>AND($E87&lt;&gt;"UN", G87="", G88&lt;&gt;"", G88&lt;&gt;"-1")</formula>
    </cfRule>
  </conditionalFormatting>
  <conditionalFormatting sqref="G89:AJ89">
    <cfRule type="expression" dxfId="391" priority="52">
      <formula>AND($E89&lt;&gt;"UN", G89="", G90&lt;&gt;"", G90&lt;&gt;"-1")</formula>
    </cfRule>
  </conditionalFormatting>
  <conditionalFormatting sqref="G91:AJ91">
    <cfRule type="expression" dxfId="390" priority="53">
      <formula>AND($E91&lt;&gt;"UN", G91="", G92&lt;&gt;"", G92&lt;&gt;"-1")</formula>
    </cfRule>
  </conditionalFormatting>
  <conditionalFormatting sqref="G93:AJ93">
    <cfRule type="expression" dxfId="389" priority="54">
      <formula>AND($E93&lt;&gt;"UN", G93="", G94&lt;&gt;"", G94&lt;&gt;"-1")</formula>
    </cfRule>
  </conditionalFormatting>
  <conditionalFormatting sqref="G95:AJ95">
    <cfRule type="expression" dxfId="388" priority="55">
      <formula>AND($E95&lt;&gt;"UN", G95="", G96&lt;&gt;"", G96&lt;&gt;"-1")</formula>
    </cfRule>
  </conditionalFormatting>
  <conditionalFormatting sqref="G97:AJ97">
    <cfRule type="expression" dxfId="387" priority="56">
      <formula>AND($E97&lt;&gt;"UN", G97="", G98&lt;&gt;"", G98&lt;&gt;"-1")</formula>
    </cfRule>
  </conditionalFormatting>
  <conditionalFormatting sqref="G99:AJ99">
    <cfRule type="expression" dxfId="386" priority="57">
      <formula>AND($E99&lt;&gt;"UN", G99="", G100&lt;&gt;"", G100&lt;&gt;"-1")</formula>
    </cfRule>
  </conditionalFormatting>
  <conditionalFormatting sqref="G101:AJ101">
    <cfRule type="expression" dxfId="385" priority="58">
      <formula>AND($E101&lt;&gt;"UN", G101="", G102&lt;&gt;"", G102&lt;&gt;"-1")</formula>
    </cfRule>
  </conditionalFormatting>
  <conditionalFormatting sqref="G103:AJ103">
    <cfRule type="expression" dxfId="384" priority="59">
      <formula>AND($E103&lt;&gt;"UN", G103="", G104&lt;&gt;"", G104&lt;&gt;"-1")</formula>
    </cfRule>
  </conditionalFormatting>
  <conditionalFormatting sqref="G105:AJ105">
    <cfRule type="expression" dxfId="383" priority="60">
      <formula>AND($E105&lt;&gt;"UN", G105="", G106&lt;&gt;"", G106&lt;&gt;"-1")</formula>
    </cfRule>
  </conditionalFormatting>
  <conditionalFormatting sqref="G107:AJ107">
    <cfRule type="expression" dxfId="382" priority="61">
      <formula>AND($E107&lt;&gt;"UN", G107="", G108&lt;&gt;"", G108&lt;&gt;"-1")</formula>
    </cfRule>
  </conditionalFormatting>
  <conditionalFormatting sqref="G109:AJ109">
    <cfRule type="expression" dxfId="381" priority="62">
      <formula>AND($E109&lt;&gt;"UN", G109="", G110&lt;&gt;"", G110&lt;&gt;"-1")</formula>
    </cfRule>
  </conditionalFormatting>
  <conditionalFormatting sqref="G111:AJ111">
    <cfRule type="expression" dxfId="380" priority="63">
      <formula>AND($E111&lt;&gt;"UN", G111="", G112&lt;&gt;"", G112&lt;&gt;"-1")</formula>
    </cfRule>
  </conditionalFormatting>
  <conditionalFormatting sqref="G113:AJ113">
    <cfRule type="expression" dxfId="379" priority="64">
      <formula>AND($E113&lt;&gt;"UN", G113="", G114&lt;&gt;"", G114&lt;&gt;"-1")</formula>
    </cfRule>
  </conditionalFormatting>
  <conditionalFormatting sqref="G115:AJ115">
    <cfRule type="expression" dxfId="378" priority="65">
      <formula>AND($E115&lt;&gt;"UN", G115="", G116&lt;&gt;"", G116&lt;&gt;"-1")</formula>
    </cfRule>
  </conditionalFormatting>
  <conditionalFormatting sqref="G117:AJ117">
    <cfRule type="expression" dxfId="377" priority="66">
      <formula>AND($E117&lt;&gt;"UN", G117="", G118&lt;&gt;"", G118&lt;&gt;"-1")</formula>
    </cfRule>
  </conditionalFormatting>
  <conditionalFormatting sqref="G119:AJ119">
    <cfRule type="expression" dxfId="376" priority="67">
      <formula>AND($E119&lt;&gt;"UN", G119="", G120&lt;&gt;"", G120&lt;&gt;"-1")</formula>
    </cfRule>
  </conditionalFormatting>
  <conditionalFormatting sqref="G121:AJ121">
    <cfRule type="expression" dxfId="375" priority="68">
      <formula>AND($E121&lt;&gt;"UN", G121="", G122&lt;&gt;"", G122&lt;&gt;"-1")</formula>
    </cfRule>
  </conditionalFormatting>
  <conditionalFormatting sqref="G123:AJ123">
    <cfRule type="expression" dxfId="374" priority="69">
      <formula>AND($E123&lt;&gt;"UN", G123="", G124&lt;&gt;"", G124&lt;&gt;"-1")</formula>
    </cfRule>
  </conditionalFormatting>
  <conditionalFormatting sqref="G125:AJ125">
    <cfRule type="expression" dxfId="373" priority="70">
      <formula>AND($E125&lt;&gt;"UN", G125="", G126&lt;&gt;"", G126&lt;&gt;"-1")</formula>
    </cfRule>
  </conditionalFormatting>
  <conditionalFormatting sqref="G127:AJ127">
    <cfRule type="expression" dxfId="372" priority="71">
      <formula>AND($E127&lt;&gt;"UN", G127="", G128&lt;&gt;"", G128&lt;&gt;"-1")</formula>
    </cfRule>
  </conditionalFormatting>
  <conditionalFormatting sqref="G129:AJ129">
    <cfRule type="expression" dxfId="371" priority="72">
      <formula>AND($E129&lt;&gt;"UN", G129="", G130&lt;&gt;"", G130&lt;&gt;"-1")</formula>
    </cfRule>
  </conditionalFormatting>
  <conditionalFormatting sqref="G131:AJ131">
    <cfRule type="expression" dxfId="370" priority="73">
      <formula>AND($E131&lt;&gt;"UN", G131="", G132&lt;&gt;"", G132&lt;&gt;"-1")</formula>
    </cfRule>
  </conditionalFormatting>
  <conditionalFormatting sqref="G133:AJ133">
    <cfRule type="expression" dxfId="369" priority="74">
      <formula>AND($E133&lt;&gt;"UN", G133="", G134&lt;&gt;"", G134&lt;&gt;"-1")</formula>
    </cfRule>
  </conditionalFormatting>
  <conditionalFormatting sqref="G135:AJ135">
    <cfRule type="expression" dxfId="368" priority="75">
      <formula>AND($E135&lt;&gt;"UN", G135="", G136&lt;&gt;"", G136&lt;&gt;"-1")</formula>
    </cfRule>
  </conditionalFormatting>
  <conditionalFormatting sqref="G137:AJ137">
    <cfRule type="expression" dxfId="367" priority="76">
      <formula>AND($E137&lt;&gt;"UN", G137="", G138&lt;&gt;"", G138&lt;&gt;"-1")</formula>
    </cfRule>
  </conditionalFormatting>
  <conditionalFormatting sqref="G139:AJ139">
    <cfRule type="expression" dxfId="366" priority="77">
      <formula>AND($E139&lt;&gt;"UN", G139="", G140&lt;&gt;"", G140&lt;&gt;"-1")</formula>
    </cfRule>
  </conditionalFormatting>
  <conditionalFormatting sqref="G141:AJ141">
    <cfRule type="expression" dxfId="365" priority="78">
      <formula>AND($E141&lt;&gt;"UN", G141="", G142&lt;&gt;"", G142&lt;&gt;"-1")</formula>
    </cfRule>
  </conditionalFormatting>
  <conditionalFormatting sqref="G143:AJ143">
    <cfRule type="expression" dxfId="364" priority="79">
      <formula>AND($E143&lt;&gt;"UN", G143="", G144&lt;&gt;"", G144&lt;&gt;"-1")</formula>
    </cfRule>
  </conditionalFormatting>
  <conditionalFormatting sqref="G145:AJ145">
    <cfRule type="expression" dxfId="363" priority="80">
      <formula>AND($E145&lt;&gt;"UN", G145="", G146&lt;&gt;"", G146&lt;&gt;"-1")</formula>
    </cfRule>
  </conditionalFormatting>
  <conditionalFormatting sqref="G147:AJ147">
    <cfRule type="expression" dxfId="362" priority="81">
      <formula>AND($E147&lt;&gt;"UN", G147="", G148&lt;&gt;"", G148&lt;&gt;"-1")</formula>
    </cfRule>
  </conditionalFormatting>
  <conditionalFormatting sqref="G149:AJ149">
    <cfRule type="expression" dxfId="361" priority="82">
      <formula>AND($E149&lt;&gt;"UN", G149="", G150&lt;&gt;"", G150&lt;&gt;"-1")</formula>
    </cfRule>
  </conditionalFormatting>
  <conditionalFormatting sqref="G151:AJ151">
    <cfRule type="expression" dxfId="360" priority="83">
      <formula>AND($E151&lt;&gt;"UN", G151="", G152&lt;&gt;"", G152&lt;&gt;"-1")</formula>
    </cfRule>
  </conditionalFormatting>
  <conditionalFormatting sqref="G153:AJ153">
    <cfRule type="expression" dxfId="359" priority="84">
      <formula>AND($E153&lt;&gt;"UN", G153="", G154&lt;&gt;"", G154&lt;&gt;"-1")</formula>
    </cfRule>
  </conditionalFormatting>
  <conditionalFormatting sqref="G155:AJ155">
    <cfRule type="expression" dxfId="358" priority="85">
      <formula>AND($E155&lt;&gt;"UN", G155="", G156&lt;&gt;"", G156&lt;&gt;"-1")</formula>
    </cfRule>
  </conditionalFormatting>
  <conditionalFormatting sqref="G157:AJ157">
    <cfRule type="expression" dxfId="357" priority="86">
      <formula>AND($E157&lt;&gt;"UN", G157="", G158&lt;&gt;"", G158&lt;&gt;"-1")</formula>
    </cfRule>
  </conditionalFormatting>
  <conditionalFormatting sqref="G159:AJ159">
    <cfRule type="expression" dxfId="356" priority="87">
      <formula>AND($E159&lt;&gt;"UN", G159="", G160&lt;&gt;"", G160&lt;&gt;"-1")</formula>
    </cfRule>
  </conditionalFormatting>
  <conditionalFormatting sqref="G161:AJ161">
    <cfRule type="expression" dxfId="355" priority="88">
      <formula>AND($E161&lt;&gt;"UN", G161="", G162&lt;&gt;"", G162&lt;&gt;"-1")</formula>
    </cfRule>
  </conditionalFormatting>
  <conditionalFormatting sqref="G163:AJ163">
    <cfRule type="expression" dxfId="354" priority="89">
      <formula>AND($E163&lt;&gt;"UN", G163="", G164&lt;&gt;"", G164&lt;&gt;"-1")</formula>
    </cfRule>
  </conditionalFormatting>
  <conditionalFormatting sqref="G165:AJ165">
    <cfRule type="expression" dxfId="353" priority="90">
      <formula>AND($E165&lt;&gt;"UN", G165="", G166&lt;&gt;"", G166&lt;&gt;"-1")</formula>
    </cfRule>
  </conditionalFormatting>
  <conditionalFormatting sqref="G167:AJ167">
    <cfRule type="expression" dxfId="352" priority="91">
      <formula>AND($E167&lt;&gt;"UN", G167="", G168&lt;&gt;"", G168&lt;&gt;"-1")</formula>
    </cfRule>
  </conditionalFormatting>
  <conditionalFormatting sqref="G169:AJ169">
    <cfRule type="expression" dxfId="351" priority="92">
      <formula>AND($E169&lt;&gt;"UN", G169="", G170&lt;&gt;"", G170&lt;&gt;"-1")</formula>
    </cfRule>
  </conditionalFormatting>
  <conditionalFormatting sqref="G171:AJ171">
    <cfRule type="expression" dxfId="350" priority="93">
      <formula>AND($E171&lt;&gt;"UN", G171="", G172&lt;&gt;"", G172&lt;&gt;"-1")</formula>
    </cfRule>
  </conditionalFormatting>
  <conditionalFormatting sqref="G173:AJ173">
    <cfRule type="expression" dxfId="349" priority="94">
      <formula>AND($E173&lt;&gt;"UN", G173="", G174&lt;&gt;"", G174&lt;&gt;"-1")</formula>
    </cfRule>
  </conditionalFormatting>
  <conditionalFormatting sqref="G175:AJ175">
    <cfRule type="expression" dxfId="348" priority="95">
      <formula>AND($E175&lt;&gt;"UN", G175="", G176&lt;&gt;"", G176&lt;&gt;"-1")</formula>
    </cfRule>
  </conditionalFormatting>
  <conditionalFormatting sqref="G177:AJ177">
    <cfRule type="expression" dxfId="347" priority="96">
      <formula>AND($E177&lt;&gt;"UN", G177="", G178&lt;&gt;"", G178&lt;&gt;"-1")</formula>
    </cfRule>
  </conditionalFormatting>
  <conditionalFormatting sqref="G179:AJ179">
    <cfRule type="expression" dxfId="346" priority="97">
      <formula>AND($E179&lt;&gt;"UN", G179="", G180&lt;&gt;"", G180&lt;&gt;"-1")</formula>
    </cfRule>
  </conditionalFormatting>
  <conditionalFormatting sqref="G181:AJ181">
    <cfRule type="expression" dxfId="345" priority="98">
      <formula>AND($E181&lt;&gt;"UN", G181="", G182&lt;&gt;"", G182&lt;&gt;"-1")</formula>
    </cfRule>
  </conditionalFormatting>
  <conditionalFormatting sqref="G183:AJ183">
    <cfRule type="expression" dxfId="344" priority="99">
      <formula>AND($E183&lt;&gt;"UN", G183="", G184&lt;&gt;"", G184&lt;&gt;"-1")</formula>
    </cfRule>
  </conditionalFormatting>
  <conditionalFormatting sqref="G185:AJ185">
    <cfRule type="expression" dxfId="343" priority="100">
      <formula>AND($E185&lt;&gt;"UN", G185="", G186&lt;&gt;"", G186&lt;&gt;"-1")</formula>
    </cfRule>
  </conditionalFormatting>
  <conditionalFormatting sqref="G187:AJ187">
    <cfRule type="expression" dxfId="342" priority="101">
      <formula>AND($E187&lt;&gt;"UN", G187="", G188&lt;&gt;"", G188&lt;&gt;"-1")</formula>
    </cfRule>
  </conditionalFormatting>
  <conditionalFormatting sqref="G189:AJ189">
    <cfRule type="expression" dxfId="341" priority="102">
      <formula>AND($E189&lt;&gt;"UN", G189="", G190&lt;&gt;"", G190&lt;&gt;"-1")</formula>
    </cfRule>
  </conditionalFormatting>
  <conditionalFormatting sqref="G191:AJ191">
    <cfRule type="expression" dxfId="340" priority="103">
      <formula>AND($E191&lt;&gt;"UN", G191="", G192&lt;&gt;"", G192&lt;&gt;"-1")</formula>
    </cfRule>
  </conditionalFormatting>
  <conditionalFormatting sqref="G193:AJ193">
    <cfRule type="expression" dxfId="339" priority="104">
      <formula>AND($E193&lt;&gt;"UN", G193="", G194&lt;&gt;"", G194&lt;&gt;"-1")</formula>
    </cfRule>
  </conditionalFormatting>
  <conditionalFormatting sqref="G195:AJ195">
    <cfRule type="expression" dxfId="338" priority="105">
      <formula>AND($E195&lt;&gt;"UN", G195="", G196&lt;&gt;"", G196&lt;&gt;"-1")</formula>
    </cfRule>
  </conditionalFormatting>
  <conditionalFormatting sqref="G197:AJ197">
    <cfRule type="expression" dxfId="337" priority="106">
      <formula>AND($E197&lt;&gt;"UN", G197="", G198&lt;&gt;"", G198&lt;&gt;"-1")</formula>
    </cfRule>
  </conditionalFormatting>
  <conditionalFormatting sqref="G199:AJ199">
    <cfRule type="expression" dxfId="336" priority="107">
      <formula>AND($E199&lt;&gt;"UN", G199="", G200&lt;&gt;"", G200&lt;&gt;"-1")</formula>
    </cfRule>
  </conditionalFormatting>
  <conditionalFormatting sqref="G201:AJ201">
    <cfRule type="expression" dxfId="335" priority="108">
      <formula>AND($E201&lt;&gt;"UN", G201="", G202&lt;&gt;"", G202&lt;&gt;"-1")</formula>
    </cfRule>
  </conditionalFormatting>
  <conditionalFormatting sqref="G203:AJ203">
    <cfRule type="expression" dxfId="334" priority="109">
      <formula>AND($E203&lt;&gt;"UN", G203="", G204&lt;&gt;"", G204&lt;&gt;"-1")</formula>
    </cfRule>
  </conditionalFormatting>
  <conditionalFormatting sqref="G205:AJ205">
    <cfRule type="expression" dxfId="333" priority="110">
      <formula>AND($E205&lt;&gt;"UN", G205="", G206&lt;&gt;"", G206&lt;&gt;"-1")</formula>
    </cfRule>
  </conditionalFormatting>
  <conditionalFormatting sqref="G207:AJ207">
    <cfRule type="expression" dxfId="332" priority="111">
      <formula>AND($E207&lt;&gt;"UN", G207="", G208&lt;&gt;"", G208&lt;&gt;"-1")</formula>
    </cfRule>
  </conditionalFormatting>
  <conditionalFormatting sqref="G209:AJ209">
    <cfRule type="expression" dxfId="331" priority="112">
      <formula>AND($E209&lt;&gt;"UN", G209="", G210&lt;&gt;"", G210&lt;&gt;"-1")</formula>
    </cfRule>
  </conditionalFormatting>
  <conditionalFormatting sqref="G211:AJ211">
    <cfRule type="expression" dxfId="330" priority="113">
      <formula>AND($E211&lt;&gt;"UN", G211="", G212&lt;&gt;"", G212&lt;&gt;"-1")</formula>
    </cfRule>
  </conditionalFormatting>
  <conditionalFormatting sqref="G213:AJ213">
    <cfRule type="expression" dxfId="329" priority="114">
      <formula>AND($E213&lt;&gt;"UN", G213="", G214&lt;&gt;"", G214&lt;&gt;"-1")</formula>
    </cfRule>
  </conditionalFormatting>
  <conditionalFormatting sqref="G215:AJ215">
    <cfRule type="expression" dxfId="328" priority="115">
      <formula>AND($E215&lt;&gt;"UN", G215="", G216&lt;&gt;"", G216&lt;&gt;"-1")</formula>
    </cfRule>
  </conditionalFormatting>
  <conditionalFormatting sqref="G217:AJ217">
    <cfRule type="expression" dxfId="327" priority="116">
      <formula>AND($E217&lt;&gt;"UN", G217="", G218&lt;&gt;"", G218&lt;&gt;"-1")</formula>
    </cfRule>
  </conditionalFormatting>
  <conditionalFormatting sqref="G219:AJ219">
    <cfRule type="expression" dxfId="326" priority="117">
      <formula>AND($E219&lt;&gt;"UN", G219="", G220&lt;&gt;"", G220&lt;&gt;"-1")</formula>
    </cfRule>
  </conditionalFormatting>
  <conditionalFormatting sqref="G221:AJ221">
    <cfRule type="expression" dxfId="325" priority="118">
      <formula>AND($E221&lt;&gt;"UN", G221="", G222&lt;&gt;"", G222&lt;&gt;"-1")</formula>
    </cfRule>
  </conditionalFormatting>
  <conditionalFormatting sqref="G223:AJ223">
    <cfRule type="expression" dxfId="324" priority="119">
      <formula>AND($E223&lt;&gt;"UN", G223="", G224&lt;&gt;"", G224&lt;&gt;"-1")</formula>
    </cfRule>
  </conditionalFormatting>
  <conditionalFormatting sqref="G225:AJ225">
    <cfRule type="expression" dxfId="323" priority="120">
      <formula>AND($E225&lt;&gt;"UN", G225="", G226&lt;&gt;"", G226&lt;&gt;"-1")</formula>
    </cfRule>
  </conditionalFormatting>
  <conditionalFormatting sqref="G227:AJ227">
    <cfRule type="expression" dxfId="322" priority="121">
      <formula>AND($E227&lt;&gt;"UN", G227="", G228&lt;&gt;"", G228&lt;&gt;"-1")</formula>
    </cfRule>
  </conditionalFormatting>
  <conditionalFormatting sqref="G229:AJ229">
    <cfRule type="expression" dxfId="321" priority="122">
      <formula>AND($E229&lt;&gt;"UN", G229="", G230&lt;&gt;"", G230&lt;&gt;"-1")</formula>
    </cfRule>
  </conditionalFormatting>
  <conditionalFormatting sqref="G231:AJ231">
    <cfRule type="expression" dxfId="320" priority="123">
      <formula>AND($E231&lt;&gt;"UN", G231="", G232&lt;&gt;"", G232&lt;&gt;"-1")</formula>
    </cfRule>
  </conditionalFormatting>
  <conditionalFormatting sqref="G233:AJ233">
    <cfRule type="expression" dxfId="319" priority="124">
      <formula>AND($E233&lt;&gt;"UN", G233="", G234&lt;&gt;"", G234&lt;&gt;"-1")</formula>
    </cfRule>
  </conditionalFormatting>
  <conditionalFormatting sqref="G235:AJ235">
    <cfRule type="expression" dxfId="318" priority="125">
      <formula>AND($E235&lt;&gt;"UN", G235="", G236&lt;&gt;"", G236&lt;&gt;"-1")</formula>
    </cfRule>
  </conditionalFormatting>
  <conditionalFormatting sqref="G237:AJ237">
    <cfRule type="expression" dxfId="317" priority="126">
      <formula>AND($E237&lt;&gt;"UN", G237="", G238&lt;&gt;"", G238&lt;&gt;"-1")</formula>
    </cfRule>
  </conditionalFormatting>
  <conditionalFormatting sqref="G239:AJ239">
    <cfRule type="expression" dxfId="316" priority="127">
      <formula>AND($E239&lt;&gt;"UN", G239="", G240&lt;&gt;"", G240&lt;&gt;"-1")</formula>
    </cfRule>
  </conditionalFormatting>
  <conditionalFormatting sqref="G241:AJ241">
    <cfRule type="expression" dxfId="315" priority="128">
      <formula>AND($E241&lt;&gt;"UN", G241="", G242&lt;&gt;"", G242&lt;&gt;"-1")</formula>
    </cfRule>
  </conditionalFormatting>
  <conditionalFormatting sqref="G243:AJ243">
    <cfRule type="expression" dxfId="314" priority="129">
      <formula>AND($E243&lt;&gt;"UN", G243="", G244&lt;&gt;"", G244&lt;&gt;"-1")</formula>
    </cfRule>
  </conditionalFormatting>
  <conditionalFormatting sqref="G245:AJ245">
    <cfRule type="expression" dxfId="313" priority="130">
      <formula>AND($E245&lt;&gt;"UN", G245="", G246&lt;&gt;"", G246&lt;&gt;"-1")</formula>
    </cfRule>
  </conditionalFormatting>
  <conditionalFormatting sqref="G247:AJ247">
    <cfRule type="expression" dxfId="312" priority="131">
      <formula>AND($E247&lt;&gt;"UN", G247="", G248&lt;&gt;"", G248&lt;&gt;"-1")</formula>
    </cfRule>
  </conditionalFormatting>
  <conditionalFormatting sqref="G249:AJ249">
    <cfRule type="expression" dxfId="311" priority="132">
      <formula>AND($E249&lt;&gt;"UN", G249="", G250&lt;&gt;"", G250&lt;&gt;"-1")</formula>
    </cfRule>
  </conditionalFormatting>
  <conditionalFormatting sqref="G251:AJ251">
    <cfRule type="expression" dxfId="310" priority="133">
      <formula>AND($E251&lt;&gt;"UN", G251="", G252&lt;&gt;"", G252&lt;&gt;"-1")</formula>
    </cfRule>
  </conditionalFormatting>
  <conditionalFormatting sqref="G253:AJ253">
    <cfRule type="expression" dxfId="309" priority="134">
      <formula>AND($E253&lt;&gt;"UN", G253="", G254&lt;&gt;"", G254&lt;&gt;"-1")</formula>
    </cfRule>
  </conditionalFormatting>
  <conditionalFormatting sqref="G255:AJ255">
    <cfRule type="expression" dxfId="308" priority="135">
      <formula>AND($E255&lt;&gt;"UN", G255="", G256&lt;&gt;"", G256&lt;&gt;"-1")</formula>
    </cfRule>
  </conditionalFormatting>
  <conditionalFormatting sqref="G257:AJ257">
    <cfRule type="expression" dxfId="307" priority="136">
      <formula>AND($E257&lt;&gt;"UN", G257="", G258&lt;&gt;"", G258&lt;&gt;"-1")</formula>
    </cfRule>
  </conditionalFormatting>
  <conditionalFormatting sqref="AL4:AL256">
    <cfRule type="colorScale" priority="137">
      <colorScale>
        <cfvo type="num" val="0"/>
        <cfvo type="num" val="0.36"/>
        <cfvo type="num" val="16.37"/>
        <color rgb="FFF8696B"/>
        <color rgb="FFFFEB84"/>
        <color rgb="FF63BE7B"/>
      </colorScale>
    </cfRule>
  </conditionalFormatting>
  <conditionalFormatting sqref="AM4:AM256">
    <cfRule type="colorScale" priority="138">
      <colorScale>
        <cfvo type="num" val="16.37"/>
        <cfvo type="num" val="99.655000000000001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57 H4:H257 I4:I257 J4:J257 K4:K257 L4:L257 M4:M257 N4:N257 O4:O257 P4:P257 Q4:Q257 R4:R257 S4:S257 T4:T257 U4:U257 V4:V257 W4:W257 X4:X257 Y4:Y257 Z4:Z257 AA4:AA257 AB4:AB257 AC4:AC257 AD4:AD257 AE4:AE257 AF4:AF257 AG4:AG257 AH4:AH257 AI4:AI257 AJ4:AJ25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79646"/>
  </sheetPr>
  <dimension ref="A1:AN153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213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1894.4090000000001</v>
      </c>
      <c r="H2" s="44">
        <v>2116.21</v>
      </c>
      <c r="I2" s="44">
        <v>1601.338</v>
      </c>
      <c r="J2" s="44">
        <v>2914.4459999999999</v>
      </c>
      <c r="K2" s="44">
        <v>2875.828</v>
      </c>
      <c r="L2" s="44">
        <v>3489.1390000000001</v>
      </c>
      <c r="M2" s="44">
        <v>2988.393</v>
      </c>
      <c r="N2" s="44">
        <v>2642.703</v>
      </c>
      <c r="O2" s="44">
        <v>683.55700000000002</v>
      </c>
      <c r="P2" s="44">
        <v>1438.577</v>
      </c>
      <c r="Q2" s="44">
        <v>1041.5920000000001</v>
      </c>
      <c r="R2" s="44">
        <v>1808.126</v>
      </c>
      <c r="S2" s="44">
        <v>1911.213</v>
      </c>
      <c r="T2" s="44">
        <v>2258.5720000000001</v>
      </c>
      <c r="U2" s="44">
        <v>2956.7510000000002</v>
      </c>
      <c r="V2" s="44">
        <v>2169.8850000000002</v>
      </c>
      <c r="W2" s="44">
        <v>3667.748</v>
      </c>
      <c r="X2" s="44">
        <v>4185.51</v>
      </c>
      <c r="Y2" s="44">
        <v>4632.7479999999996</v>
      </c>
      <c r="Z2" s="44">
        <v>3605.002</v>
      </c>
      <c r="AA2" s="44">
        <v>6574.0020000000004</v>
      </c>
      <c r="AB2" s="44">
        <v>9788.08</v>
      </c>
      <c r="AC2" s="44">
        <v>15146.735000000001</v>
      </c>
      <c r="AD2" s="44">
        <v>7886.393</v>
      </c>
      <c r="AE2" s="44">
        <v>9743.0210000000006</v>
      </c>
      <c r="AF2" s="44">
        <v>7345.6040000000003</v>
      </c>
      <c r="AG2" s="44">
        <v>5293.1959999999999</v>
      </c>
      <c r="AH2" s="44">
        <v>9111.0769999999993</v>
      </c>
      <c r="AI2" s="44">
        <v>10067.824000000001</v>
      </c>
      <c r="AJ2" s="44">
        <v>8735.1329999999998</v>
      </c>
    </row>
    <row r="3" spans="1:40">
      <c r="A3" s="26" t="s">
        <v>47</v>
      </c>
      <c r="B3" s="27">
        <v>0.92592592592592604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211</v>
      </c>
      <c r="B5" t="s">
        <v>140</v>
      </c>
      <c r="C5" t="s">
        <v>89</v>
      </c>
      <c r="D5" t="s">
        <v>144</v>
      </c>
      <c r="E5" t="s">
        <v>96</v>
      </c>
      <c r="F5" t="s">
        <v>92</v>
      </c>
      <c r="G5" s="32" t="s">
        <v>94</v>
      </c>
      <c r="H5" s="32" t="s">
        <v>94</v>
      </c>
      <c r="I5" s="32" t="s">
        <v>94</v>
      </c>
      <c r="J5" s="32" t="s">
        <v>94</v>
      </c>
      <c r="K5" s="32" t="s">
        <v>94</v>
      </c>
      <c r="L5" s="32" t="s">
        <v>94</v>
      </c>
      <c r="M5" s="32" t="s">
        <v>94</v>
      </c>
      <c r="N5" s="32" t="s">
        <v>94</v>
      </c>
      <c r="O5" s="32" t="s">
        <v>94</v>
      </c>
      <c r="P5" s="32" t="s">
        <v>94</v>
      </c>
      <c r="Q5" s="32" t="s">
        <v>94</v>
      </c>
      <c r="R5" s="32" t="s">
        <v>94</v>
      </c>
      <c r="S5" s="32" t="s">
        <v>94</v>
      </c>
      <c r="T5" s="32" t="s">
        <v>94</v>
      </c>
      <c r="U5" s="32" t="s">
        <v>94</v>
      </c>
      <c r="V5" s="32" t="s">
        <v>94</v>
      </c>
      <c r="W5" s="32">
        <v>810</v>
      </c>
      <c r="X5" s="32">
        <v>800</v>
      </c>
      <c r="Y5" s="32">
        <v>803</v>
      </c>
      <c r="Z5" s="32">
        <v>798</v>
      </c>
      <c r="AA5" s="32">
        <v>5165</v>
      </c>
      <c r="AB5" s="32">
        <v>6322.9960000000001</v>
      </c>
      <c r="AC5" s="32">
        <v>12434.481</v>
      </c>
      <c r="AD5" s="32">
        <v>4031.701</v>
      </c>
      <c r="AE5" s="32">
        <v>6151.777</v>
      </c>
      <c r="AF5" s="32">
        <v>4023.645</v>
      </c>
      <c r="AG5" s="32">
        <v>2939.7510000000002</v>
      </c>
      <c r="AH5" s="32">
        <v>5826.6450000000004</v>
      </c>
      <c r="AI5" s="32">
        <v>6551.4690000000001</v>
      </c>
      <c r="AJ5" s="32">
        <v>4267.4120000000003</v>
      </c>
      <c r="AK5">
        <v>1</v>
      </c>
      <c r="AL5" s="30">
        <v>43.34</v>
      </c>
      <c r="AM5" s="30">
        <v>43.34</v>
      </c>
      <c r="AN5" s="4">
        <v>60925.877999999997</v>
      </c>
    </row>
    <row r="6" spans="1:40">
      <c r="A6" t="s">
        <v>211</v>
      </c>
      <c r="B6" t="s">
        <v>140</v>
      </c>
      <c r="C6" t="s">
        <v>89</v>
      </c>
      <c r="D6" t="s">
        <v>144</v>
      </c>
      <c r="E6" t="s">
        <v>96</v>
      </c>
      <c r="F6" t="s">
        <v>93</v>
      </c>
      <c r="G6" s="32" t="s">
        <v>94</v>
      </c>
      <c r="H6" s="32" t="s">
        <v>94</v>
      </c>
      <c r="I6" s="32" t="s">
        <v>94</v>
      </c>
      <c r="J6" s="32" t="s">
        <v>94</v>
      </c>
      <c r="K6" s="32" t="s">
        <v>94</v>
      </c>
      <c r="L6" s="32" t="s">
        <v>94</v>
      </c>
      <c r="M6" s="32" t="s">
        <v>94</v>
      </c>
      <c r="N6" s="32" t="s">
        <v>94</v>
      </c>
      <c r="O6" s="32" t="s">
        <v>94</v>
      </c>
      <c r="P6" s="32" t="s">
        <v>94</v>
      </c>
      <c r="Q6" s="32" t="s">
        <v>94</v>
      </c>
      <c r="R6" s="32" t="s">
        <v>94</v>
      </c>
      <c r="S6" s="32" t="s">
        <v>94</v>
      </c>
      <c r="T6" s="32" t="s">
        <v>94</v>
      </c>
      <c r="U6" s="32" t="s">
        <v>94</v>
      </c>
      <c r="V6" s="32" t="s">
        <v>94</v>
      </c>
      <c r="W6" s="32" t="s">
        <v>99</v>
      </c>
      <c r="X6" s="32" t="s">
        <v>99</v>
      </c>
      <c r="Y6" s="32" t="s">
        <v>99</v>
      </c>
      <c r="Z6" s="32" t="s">
        <v>99</v>
      </c>
      <c r="AA6" s="32" t="s">
        <v>99</v>
      </c>
      <c r="AB6" s="32" t="s">
        <v>99</v>
      </c>
      <c r="AC6" s="32" t="s">
        <v>99</v>
      </c>
      <c r="AD6" s="32" t="s">
        <v>99</v>
      </c>
      <c r="AE6" s="32" t="s">
        <v>99</v>
      </c>
      <c r="AF6" s="32" t="s">
        <v>17</v>
      </c>
      <c r="AG6" s="32" t="s">
        <v>17</v>
      </c>
      <c r="AH6" s="32" t="s">
        <v>99</v>
      </c>
      <c r="AI6" s="32" t="s">
        <v>99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211</v>
      </c>
      <c r="B7" t="s">
        <v>140</v>
      </c>
      <c r="C7" t="s">
        <v>89</v>
      </c>
      <c r="D7" t="s">
        <v>141</v>
      </c>
      <c r="E7" t="s">
        <v>96</v>
      </c>
      <c r="F7" t="s">
        <v>92</v>
      </c>
      <c r="G7" s="32" t="s">
        <v>94</v>
      </c>
      <c r="H7" s="32" t="s">
        <v>94</v>
      </c>
      <c r="I7" s="32" t="s">
        <v>94</v>
      </c>
      <c r="J7" s="32">
        <v>500</v>
      </c>
      <c r="K7" s="32">
        <v>750</v>
      </c>
      <c r="L7" s="32">
        <v>750</v>
      </c>
      <c r="M7" s="32">
        <v>750</v>
      </c>
      <c r="N7" s="32">
        <v>750</v>
      </c>
      <c r="O7" s="32" t="s">
        <v>94</v>
      </c>
      <c r="P7" s="32">
        <v>568</v>
      </c>
      <c r="Q7" s="32">
        <v>507</v>
      </c>
      <c r="R7" s="32">
        <v>1230</v>
      </c>
      <c r="S7" s="32">
        <v>785</v>
      </c>
      <c r="T7" s="32">
        <v>1074</v>
      </c>
      <c r="U7" s="32">
        <v>1309</v>
      </c>
      <c r="V7" s="32">
        <v>1046</v>
      </c>
      <c r="W7" s="32">
        <v>1437.4</v>
      </c>
      <c r="X7" s="32">
        <v>1644.7</v>
      </c>
      <c r="Y7" s="32">
        <v>1385.8</v>
      </c>
      <c r="Z7" s="32">
        <v>681.9</v>
      </c>
      <c r="AA7" s="32">
        <v>325.5</v>
      </c>
      <c r="AB7" s="32">
        <v>184.1</v>
      </c>
      <c r="AC7" s="32">
        <v>479.8</v>
      </c>
      <c r="AD7" s="32">
        <v>616.6</v>
      </c>
      <c r="AE7" s="32">
        <v>438.72</v>
      </c>
      <c r="AF7" s="32">
        <v>333.8</v>
      </c>
      <c r="AG7" s="32">
        <v>452.97</v>
      </c>
      <c r="AH7" s="32">
        <v>398.74799999999999</v>
      </c>
      <c r="AI7" s="32">
        <v>785.16</v>
      </c>
      <c r="AJ7" s="32">
        <v>819.2</v>
      </c>
      <c r="AK7">
        <v>2</v>
      </c>
      <c r="AL7" s="30">
        <v>14.23</v>
      </c>
      <c r="AM7" s="30">
        <v>57.57</v>
      </c>
      <c r="AN7" s="4">
        <v>20003.398000000001</v>
      </c>
    </row>
    <row r="8" spans="1:40">
      <c r="A8" t="s">
        <v>211</v>
      </c>
      <c r="B8" t="s">
        <v>140</v>
      </c>
      <c r="C8" t="s">
        <v>89</v>
      </c>
      <c r="D8" t="s">
        <v>141</v>
      </c>
      <c r="E8" t="s">
        <v>96</v>
      </c>
      <c r="F8" t="s">
        <v>93</v>
      </c>
      <c r="G8" s="32" t="s">
        <v>94</v>
      </c>
      <c r="H8" s="32" t="s">
        <v>94</v>
      </c>
      <c r="I8" s="32" t="s">
        <v>94</v>
      </c>
      <c r="J8" s="32" t="s">
        <v>99</v>
      </c>
      <c r="K8" s="32" t="s">
        <v>99</v>
      </c>
      <c r="L8" s="32" t="s">
        <v>99</v>
      </c>
      <c r="M8" s="32" t="s">
        <v>99</v>
      </c>
      <c r="N8" s="32" t="s">
        <v>99</v>
      </c>
      <c r="O8" s="32" t="s">
        <v>94</v>
      </c>
      <c r="P8" s="32" t="s">
        <v>99</v>
      </c>
      <c r="Q8" s="32" t="s">
        <v>99</v>
      </c>
      <c r="R8" s="32" t="s">
        <v>99</v>
      </c>
      <c r="S8" s="32" t="s">
        <v>99</v>
      </c>
      <c r="T8" s="32" t="s">
        <v>99</v>
      </c>
      <c r="U8" s="32" t="s">
        <v>99</v>
      </c>
      <c r="V8" s="32" t="s">
        <v>99</v>
      </c>
      <c r="W8" s="32" t="s">
        <v>99</v>
      </c>
      <c r="X8" s="32" t="s">
        <v>99</v>
      </c>
      <c r="Y8" s="32" t="s">
        <v>99</v>
      </c>
      <c r="Z8" s="32" t="s">
        <v>99</v>
      </c>
      <c r="AA8" s="32" t="s">
        <v>99</v>
      </c>
      <c r="AB8" s="32" t="s">
        <v>99</v>
      </c>
      <c r="AC8" s="32" t="s">
        <v>99</v>
      </c>
      <c r="AD8" s="32" t="s">
        <v>99</v>
      </c>
      <c r="AE8" s="32" t="s">
        <v>99</v>
      </c>
      <c r="AF8" s="32" t="s">
        <v>99</v>
      </c>
      <c r="AG8" s="32" t="s">
        <v>99</v>
      </c>
      <c r="AH8" s="32" t="s">
        <v>99</v>
      </c>
      <c r="AI8" s="32" t="s">
        <v>99</v>
      </c>
      <c r="AJ8" s="32" t="s">
        <v>99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211</v>
      </c>
      <c r="B9" t="s">
        <v>140</v>
      </c>
      <c r="C9" t="s">
        <v>89</v>
      </c>
      <c r="D9" t="s">
        <v>144</v>
      </c>
      <c r="E9" t="s">
        <v>98</v>
      </c>
      <c r="F9" t="s">
        <v>92</v>
      </c>
      <c r="G9" s="32">
        <v>696</v>
      </c>
      <c r="H9" s="32">
        <v>824</v>
      </c>
      <c r="I9" s="32">
        <v>333</v>
      </c>
      <c r="J9" s="32">
        <v>1113</v>
      </c>
      <c r="K9" s="32">
        <v>752</v>
      </c>
      <c r="L9" s="32">
        <v>1453</v>
      </c>
      <c r="M9" s="32">
        <v>1036</v>
      </c>
      <c r="N9" s="32">
        <v>960</v>
      </c>
      <c r="O9" s="32">
        <v>657</v>
      </c>
      <c r="P9" s="32">
        <v>633</v>
      </c>
      <c r="Q9" s="32" t="s">
        <v>94</v>
      </c>
      <c r="R9" s="32" t="s">
        <v>94</v>
      </c>
      <c r="S9" s="32" t="s">
        <v>94</v>
      </c>
      <c r="T9" s="32" t="s">
        <v>94</v>
      </c>
      <c r="U9" s="32" t="s">
        <v>94</v>
      </c>
      <c r="V9" s="32" t="s">
        <v>94</v>
      </c>
      <c r="W9" s="32" t="s">
        <v>94</v>
      </c>
      <c r="X9" s="32" t="s">
        <v>94</v>
      </c>
      <c r="Y9" s="32" t="s">
        <v>94</v>
      </c>
      <c r="Z9" s="32" t="s">
        <v>94</v>
      </c>
      <c r="AA9" s="32" t="s">
        <v>94</v>
      </c>
      <c r="AB9" s="32" t="s">
        <v>94</v>
      </c>
      <c r="AC9" s="32" t="s">
        <v>94</v>
      </c>
      <c r="AD9" s="32" t="s">
        <v>94</v>
      </c>
      <c r="AE9" s="32" t="s">
        <v>94</v>
      </c>
      <c r="AF9" s="32" t="s">
        <v>94</v>
      </c>
      <c r="AG9" s="32" t="s">
        <v>94</v>
      </c>
      <c r="AH9" s="32" t="s">
        <v>94</v>
      </c>
      <c r="AI9" s="32" t="s">
        <v>94</v>
      </c>
      <c r="AJ9" s="32" t="s">
        <v>94</v>
      </c>
      <c r="AK9">
        <v>3</v>
      </c>
      <c r="AL9" s="30">
        <v>6.02</v>
      </c>
      <c r="AM9" s="30">
        <v>63.59</v>
      </c>
      <c r="AN9" s="4">
        <v>8457</v>
      </c>
    </row>
    <row r="10" spans="1:40">
      <c r="A10" t="s">
        <v>211</v>
      </c>
      <c r="B10" t="s">
        <v>140</v>
      </c>
      <c r="C10" t="s">
        <v>89</v>
      </c>
      <c r="D10" t="s">
        <v>144</v>
      </c>
      <c r="E10" t="s">
        <v>98</v>
      </c>
      <c r="F10" t="s">
        <v>93</v>
      </c>
      <c r="G10" s="32" t="s">
        <v>99</v>
      </c>
      <c r="H10" s="32" t="s">
        <v>99</v>
      </c>
      <c r="I10" s="32" t="s">
        <v>99</v>
      </c>
      <c r="J10" s="32" t="s">
        <v>99</v>
      </c>
      <c r="K10" s="32" t="s">
        <v>99</v>
      </c>
      <c r="L10" s="32" t="s">
        <v>99</v>
      </c>
      <c r="M10" s="32" t="s">
        <v>99</v>
      </c>
      <c r="N10" s="32" t="s">
        <v>99</v>
      </c>
      <c r="O10" s="32" t="s">
        <v>99</v>
      </c>
      <c r="P10" s="32" t="s">
        <v>99</v>
      </c>
      <c r="Q10" s="32" t="s">
        <v>94</v>
      </c>
      <c r="R10" s="32" t="s">
        <v>94</v>
      </c>
      <c r="S10" s="32" t="s">
        <v>94</v>
      </c>
      <c r="T10" s="32" t="s">
        <v>94</v>
      </c>
      <c r="U10" s="32" t="s">
        <v>94</v>
      </c>
      <c r="V10" s="32" t="s">
        <v>94</v>
      </c>
      <c r="W10" s="32" t="s">
        <v>94</v>
      </c>
      <c r="X10" s="32" t="s">
        <v>94</v>
      </c>
      <c r="Y10" s="32" t="s">
        <v>94</v>
      </c>
      <c r="Z10" s="32" t="s">
        <v>94</v>
      </c>
      <c r="AA10" s="32" t="s">
        <v>94</v>
      </c>
      <c r="AB10" s="32" t="s">
        <v>94</v>
      </c>
      <c r="AC10" s="32" t="s">
        <v>94</v>
      </c>
      <c r="AD10" s="32" t="s">
        <v>94</v>
      </c>
      <c r="AE10" s="32" t="s">
        <v>94</v>
      </c>
      <c r="AF10" s="32" t="s">
        <v>94</v>
      </c>
      <c r="AG10" s="32" t="s">
        <v>94</v>
      </c>
      <c r="AH10" s="32" t="s">
        <v>94</v>
      </c>
      <c r="AI10" s="32" t="s">
        <v>94</v>
      </c>
      <c r="AJ10" s="32" t="s">
        <v>94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211</v>
      </c>
      <c r="B11" t="s">
        <v>140</v>
      </c>
      <c r="C11" t="s">
        <v>89</v>
      </c>
      <c r="D11" t="s">
        <v>143</v>
      </c>
      <c r="E11" t="s">
        <v>96</v>
      </c>
      <c r="F11" t="s">
        <v>92</v>
      </c>
      <c r="G11" s="32" t="s">
        <v>94</v>
      </c>
      <c r="H11" s="32" t="s">
        <v>94</v>
      </c>
      <c r="I11" s="32" t="s">
        <v>94</v>
      </c>
      <c r="J11" s="32" t="s">
        <v>94</v>
      </c>
      <c r="K11" s="32" t="s">
        <v>94</v>
      </c>
      <c r="L11" s="32" t="s">
        <v>94</v>
      </c>
      <c r="M11" s="32" t="s">
        <v>94</v>
      </c>
      <c r="N11" s="32" t="s">
        <v>94</v>
      </c>
      <c r="O11" s="32" t="s">
        <v>94</v>
      </c>
      <c r="P11" s="32" t="s">
        <v>94</v>
      </c>
      <c r="Q11" s="32" t="s">
        <v>94</v>
      </c>
      <c r="R11" s="32">
        <v>188.387</v>
      </c>
      <c r="S11" s="32">
        <v>66.47</v>
      </c>
      <c r="T11" s="32">
        <v>333.94</v>
      </c>
      <c r="U11" s="32">
        <v>181.48099999999999</v>
      </c>
      <c r="V11" s="32">
        <v>250.45500000000001</v>
      </c>
      <c r="W11" s="32">
        <v>208.71299999999999</v>
      </c>
      <c r="X11" s="32">
        <v>459.16800000000001</v>
      </c>
      <c r="Y11" s="32">
        <v>168.042</v>
      </c>
      <c r="Z11" s="32">
        <v>210.596</v>
      </c>
      <c r="AA11" s="32" t="s">
        <v>94</v>
      </c>
      <c r="AB11" s="32">
        <v>657.69799999999998</v>
      </c>
      <c r="AC11" s="32">
        <v>588.28300000000002</v>
      </c>
      <c r="AD11" s="32">
        <v>664.20100000000002</v>
      </c>
      <c r="AE11" s="32">
        <v>1217.422</v>
      </c>
      <c r="AF11" s="32">
        <v>733.19100000000003</v>
      </c>
      <c r="AG11" s="32">
        <v>533.66200000000003</v>
      </c>
      <c r="AH11" s="32">
        <v>429.40100000000001</v>
      </c>
      <c r="AI11" s="32">
        <v>545.29200000000003</v>
      </c>
      <c r="AJ11" s="32">
        <v>600.37599999999998</v>
      </c>
      <c r="AK11">
        <v>4</v>
      </c>
      <c r="AL11" s="30">
        <v>5.72</v>
      </c>
      <c r="AM11" s="30">
        <v>69.3</v>
      </c>
      <c r="AN11" s="4">
        <v>8036.7780000000002</v>
      </c>
    </row>
    <row r="12" spans="1:40">
      <c r="A12" t="s">
        <v>211</v>
      </c>
      <c r="B12" t="s">
        <v>140</v>
      </c>
      <c r="C12" t="s">
        <v>89</v>
      </c>
      <c r="D12" t="s">
        <v>143</v>
      </c>
      <c r="E12" t="s">
        <v>96</v>
      </c>
      <c r="F12" t="s">
        <v>93</v>
      </c>
      <c r="G12" s="32" t="s">
        <v>94</v>
      </c>
      <c r="H12" s="32" t="s">
        <v>94</v>
      </c>
      <c r="I12" s="32" t="s">
        <v>94</v>
      </c>
      <c r="J12" s="32" t="s">
        <v>94</v>
      </c>
      <c r="K12" s="32" t="s">
        <v>94</v>
      </c>
      <c r="L12" s="32" t="s">
        <v>94</v>
      </c>
      <c r="M12" s="32" t="s">
        <v>94</v>
      </c>
      <c r="N12" s="32" t="s">
        <v>94</v>
      </c>
      <c r="O12" s="32" t="s">
        <v>94</v>
      </c>
      <c r="P12" s="32" t="s">
        <v>94</v>
      </c>
      <c r="Q12" s="32" t="s">
        <v>94</v>
      </c>
      <c r="R12" s="32" t="s">
        <v>99</v>
      </c>
      <c r="S12" s="32" t="s">
        <v>99</v>
      </c>
      <c r="T12" s="32" t="s">
        <v>99</v>
      </c>
      <c r="U12" s="32" t="s">
        <v>99</v>
      </c>
      <c r="V12" s="32" t="s">
        <v>99</v>
      </c>
      <c r="W12" s="32" t="s">
        <v>99</v>
      </c>
      <c r="X12" s="32" t="s">
        <v>99</v>
      </c>
      <c r="Y12" s="32" t="s">
        <v>99</v>
      </c>
      <c r="Z12" s="32" t="s">
        <v>99</v>
      </c>
      <c r="AA12" s="32" t="s">
        <v>94</v>
      </c>
      <c r="AB12" s="32" t="s">
        <v>99</v>
      </c>
      <c r="AC12" s="32" t="s">
        <v>99</v>
      </c>
      <c r="AD12" s="32" t="s">
        <v>99</v>
      </c>
      <c r="AE12" s="32" t="s">
        <v>34</v>
      </c>
      <c r="AF12" s="32" t="s">
        <v>99</v>
      </c>
      <c r="AG12" s="32" t="s">
        <v>99</v>
      </c>
      <c r="AH12" s="32" t="s">
        <v>99</v>
      </c>
      <c r="AI12" s="32" t="s">
        <v>99</v>
      </c>
      <c r="AJ12" s="32" t="s">
        <v>99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211</v>
      </c>
      <c r="B13" t="s">
        <v>140</v>
      </c>
      <c r="C13" t="s">
        <v>89</v>
      </c>
      <c r="D13" t="s">
        <v>145</v>
      </c>
      <c r="E13" t="s">
        <v>96</v>
      </c>
      <c r="F13" t="s">
        <v>92</v>
      </c>
      <c r="G13" s="32" t="s">
        <v>94</v>
      </c>
      <c r="H13" s="32" t="s">
        <v>94</v>
      </c>
      <c r="I13" s="32" t="s">
        <v>94</v>
      </c>
      <c r="J13" s="32" t="s">
        <v>94</v>
      </c>
      <c r="K13" s="32" t="s">
        <v>94</v>
      </c>
      <c r="L13" s="32">
        <v>195</v>
      </c>
      <c r="M13" s="32">
        <v>125</v>
      </c>
      <c r="N13" s="32">
        <v>132</v>
      </c>
      <c r="O13" s="32" t="s">
        <v>94</v>
      </c>
      <c r="P13" s="32" t="s">
        <v>94</v>
      </c>
      <c r="Q13" s="32">
        <v>112</v>
      </c>
      <c r="R13" s="32">
        <v>69.099999999999994</v>
      </c>
      <c r="S13" s="32">
        <v>72.13</v>
      </c>
      <c r="T13" s="32">
        <v>182.9</v>
      </c>
      <c r="U13" s="32">
        <v>147.69999999999999</v>
      </c>
      <c r="V13" s="32">
        <v>165.3</v>
      </c>
      <c r="W13" s="32">
        <v>300.8</v>
      </c>
      <c r="X13" s="32">
        <v>276.16000000000003</v>
      </c>
      <c r="Y13" s="32">
        <v>362.6</v>
      </c>
      <c r="Z13" s="32">
        <v>289.27999999999997</v>
      </c>
      <c r="AA13" s="32">
        <v>271.18</v>
      </c>
      <c r="AB13" s="32">
        <v>501.423</v>
      </c>
      <c r="AC13" s="32">
        <v>298.8</v>
      </c>
      <c r="AD13" s="32">
        <v>488.99200000000002</v>
      </c>
      <c r="AE13" s="32">
        <v>635.41</v>
      </c>
      <c r="AF13" s="32">
        <v>955.44200000000001</v>
      </c>
      <c r="AG13" s="32">
        <v>407.69</v>
      </c>
      <c r="AH13" s="32">
        <v>643.78</v>
      </c>
      <c r="AI13" s="32">
        <v>554.41099999999994</v>
      </c>
      <c r="AJ13" s="32">
        <v>511.02600000000001</v>
      </c>
      <c r="AK13">
        <v>5</v>
      </c>
      <c r="AL13" s="30">
        <v>5.48</v>
      </c>
      <c r="AM13" s="30">
        <v>74.78</v>
      </c>
      <c r="AN13" s="4">
        <v>7698.1239999999998</v>
      </c>
    </row>
    <row r="14" spans="1:40">
      <c r="A14" t="s">
        <v>211</v>
      </c>
      <c r="B14" t="s">
        <v>140</v>
      </c>
      <c r="C14" t="s">
        <v>89</v>
      </c>
      <c r="D14" t="s">
        <v>145</v>
      </c>
      <c r="E14" t="s">
        <v>96</v>
      </c>
      <c r="F14" t="s">
        <v>93</v>
      </c>
      <c r="G14" s="32" t="s">
        <v>94</v>
      </c>
      <c r="H14" s="32" t="s">
        <v>94</v>
      </c>
      <c r="I14" s="32" t="s">
        <v>94</v>
      </c>
      <c r="J14" s="32" t="s">
        <v>94</v>
      </c>
      <c r="K14" s="32" t="s">
        <v>94</v>
      </c>
      <c r="L14" s="32" t="s">
        <v>99</v>
      </c>
      <c r="M14" s="32" t="s">
        <v>99</v>
      </c>
      <c r="N14" s="32" t="s">
        <v>99</v>
      </c>
      <c r="O14" s="32" t="s">
        <v>94</v>
      </c>
      <c r="P14" s="32" t="s">
        <v>94</v>
      </c>
      <c r="Q14" s="32" t="s">
        <v>99</v>
      </c>
      <c r="R14" s="32" t="s">
        <v>99</v>
      </c>
      <c r="S14" s="32" t="s">
        <v>99</v>
      </c>
      <c r="T14" s="32" t="s">
        <v>99</v>
      </c>
      <c r="U14" s="32" t="s">
        <v>99</v>
      </c>
      <c r="V14" s="32" t="s">
        <v>99</v>
      </c>
      <c r="W14" s="32" t="s">
        <v>99</v>
      </c>
      <c r="X14" s="32" t="s">
        <v>99</v>
      </c>
      <c r="Y14" s="32" t="s">
        <v>99</v>
      </c>
      <c r="Z14" s="32" t="s">
        <v>99</v>
      </c>
      <c r="AA14" s="32" t="s">
        <v>99</v>
      </c>
      <c r="AB14" s="32" t="s">
        <v>99</v>
      </c>
      <c r="AC14" s="32" t="s">
        <v>99</v>
      </c>
      <c r="AD14" s="32" t="s">
        <v>99</v>
      </c>
      <c r="AE14" s="32" t="s">
        <v>99</v>
      </c>
      <c r="AF14" s="32" t="s">
        <v>99</v>
      </c>
      <c r="AG14" s="32" t="s">
        <v>99</v>
      </c>
      <c r="AH14" s="32" t="s">
        <v>99</v>
      </c>
      <c r="AI14" s="32" t="s">
        <v>99</v>
      </c>
      <c r="AJ14" s="32" t="s">
        <v>99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211</v>
      </c>
      <c r="B15" t="s">
        <v>140</v>
      </c>
      <c r="C15" t="s">
        <v>89</v>
      </c>
      <c r="D15" t="s">
        <v>147</v>
      </c>
      <c r="E15" t="s">
        <v>98</v>
      </c>
      <c r="F15" t="s">
        <v>92</v>
      </c>
      <c r="G15" s="32">
        <v>155</v>
      </c>
      <c r="H15" s="32">
        <v>270</v>
      </c>
      <c r="I15" s="32">
        <v>350</v>
      </c>
      <c r="J15" s="32">
        <v>417</v>
      </c>
      <c r="K15" s="32">
        <v>390</v>
      </c>
      <c r="L15" s="32">
        <v>370</v>
      </c>
      <c r="M15" s="32">
        <v>370</v>
      </c>
      <c r="N15" s="32">
        <v>330</v>
      </c>
      <c r="O15" s="32" t="s">
        <v>94</v>
      </c>
      <c r="P15" s="32" t="s">
        <v>94</v>
      </c>
      <c r="Q15" s="32" t="s">
        <v>94</v>
      </c>
      <c r="R15" s="32" t="s">
        <v>94</v>
      </c>
      <c r="S15" s="32">
        <v>192.8</v>
      </c>
      <c r="T15" s="32">
        <v>133.1</v>
      </c>
      <c r="U15" s="32">
        <v>162.94999999999999</v>
      </c>
      <c r="V15" s="32">
        <v>148.02500000000001</v>
      </c>
      <c r="W15" s="32">
        <v>155.488</v>
      </c>
      <c r="X15" s="32">
        <v>303.512</v>
      </c>
      <c r="Y15" s="32">
        <v>229.5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 t="s">
        <v>94</v>
      </c>
      <c r="AF15" s="32" t="s">
        <v>94</v>
      </c>
      <c r="AG15" s="32" t="s">
        <v>94</v>
      </c>
      <c r="AH15" s="32" t="s">
        <v>94</v>
      </c>
      <c r="AI15" s="32" t="s">
        <v>94</v>
      </c>
      <c r="AJ15" s="32" t="s">
        <v>94</v>
      </c>
      <c r="AK15">
        <v>6</v>
      </c>
      <c r="AL15" s="30">
        <v>2.83</v>
      </c>
      <c r="AM15" s="30">
        <v>77.61</v>
      </c>
      <c r="AN15" s="4">
        <v>3977.3739999999998</v>
      </c>
    </row>
    <row r="16" spans="1:40">
      <c r="A16" t="s">
        <v>211</v>
      </c>
      <c r="B16" t="s">
        <v>140</v>
      </c>
      <c r="C16" t="s">
        <v>89</v>
      </c>
      <c r="D16" t="s">
        <v>147</v>
      </c>
      <c r="E16" t="s">
        <v>98</v>
      </c>
      <c r="F16" t="s">
        <v>93</v>
      </c>
      <c r="G16" s="32" t="s">
        <v>99</v>
      </c>
      <c r="H16" s="32" t="s">
        <v>99</v>
      </c>
      <c r="I16" s="32" t="s">
        <v>99</v>
      </c>
      <c r="J16" s="32" t="s">
        <v>99</v>
      </c>
      <c r="K16" s="32" t="s">
        <v>99</v>
      </c>
      <c r="L16" s="32" t="s">
        <v>99</v>
      </c>
      <c r="M16" s="32" t="s">
        <v>99</v>
      </c>
      <c r="N16" s="32" t="s">
        <v>99</v>
      </c>
      <c r="O16" s="32" t="s">
        <v>94</v>
      </c>
      <c r="P16" s="32" t="s">
        <v>94</v>
      </c>
      <c r="Q16" s="32" t="s">
        <v>94</v>
      </c>
      <c r="R16" s="32" t="s">
        <v>94</v>
      </c>
      <c r="S16" s="32" t="s">
        <v>99</v>
      </c>
      <c r="T16" s="32" t="s">
        <v>99</v>
      </c>
      <c r="U16" s="32" t="s">
        <v>99</v>
      </c>
      <c r="V16" s="32" t="s">
        <v>99</v>
      </c>
      <c r="W16" s="32" t="s">
        <v>99</v>
      </c>
      <c r="X16" s="32" t="s">
        <v>99</v>
      </c>
      <c r="Y16" s="32" t="s">
        <v>99</v>
      </c>
      <c r="Z16" s="32" t="s">
        <v>94</v>
      </c>
      <c r="AA16" s="32" t="s">
        <v>94</v>
      </c>
      <c r="AB16" s="32" t="s">
        <v>94</v>
      </c>
      <c r="AC16" s="32" t="s">
        <v>94</v>
      </c>
      <c r="AD16" s="32" t="s">
        <v>94</v>
      </c>
      <c r="AE16" s="32" t="s">
        <v>94</v>
      </c>
      <c r="AF16" s="32" t="s">
        <v>94</v>
      </c>
      <c r="AG16" s="32" t="s">
        <v>94</v>
      </c>
      <c r="AH16" s="32" t="s">
        <v>94</v>
      </c>
      <c r="AI16" s="32" t="s">
        <v>94</v>
      </c>
      <c r="AJ16" s="32" t="s">
        <v>94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211</v>
      </c>
      <c r="B17" t="s">
        <v>140</v>
      </c>
      <c r="C17" t="s">
        <v>89</v>
      </c>
      <c r="D17" t="s">
        <v>142</v>
      </c>
      <c r="E17" t="s">
        <v>96</v>
      </c>
      <c r="F17" t="s">
        <v>92</v>
      </c>
      <c r="G17" s="32">
        <v>343</v>
      </c>
      <c r="H17" s="32">
        <v>341</v>
      </c>
      <c r="I17" s="32">
        <v>301</v>
      </c>
      <c r="J17" s="32">
        <v>252</v>
      </c>
      <c r="K17" s="32">
        <v>335</v>
      </c>
      <c r="L17" s="32">
        <v>321</v>
      </c>
      <c r="M17" s="32">
        <v>269</v>
      </c>
      <c r="N17" s="32">
        <v>79</v>
      </c>
      <c r="O17" s="32" t="s">
        <v>94</v>
      </c>
      <c r="P17" s="32">
        <v>83</v>
      </c>
      <c r="Q17" s="32">
        <v>70</v>
      </c>
      <c r="R17" s="32">
        <v>83</v>
      </c>
      <c r="S17" s="32" t="s">
        <v>94</v>
      </c>
      <c r="T17" s="32" t="s">
        <v>94</v>
      </c>
      <c r="U17" s="32" t="s">
        <v>94</v>
      </c>
      <c r="V17" s="32" t="s">
        <v>94</v>
      </c>
      <c r="W17" s="32">
        <v>54.19</v>
      </c>
      <c r="X17" s="32">
        <v>1.629</v>
      </c>
      <c r="Y17" s="32">
        <v>99.81</v>
      </c>
      <c r="Z17" s="32">
        <v>231.5</v>
      </c>
      <c r="AA17" s="32">
        <v>103.669</v>
      </c>
      <c r="AB17" s="32">
        <v>121.327</v>
      </c>
      <c r="AC17" s="32">
        <v>55.542000000000002</v>
      </c>
      <c r="AD17" s="32">
        <v>0.156</v>
      </c>
      <c r="AE17" s="32">
        <v>7.47</v>
      </c>
      <c r="AF17" s="32">
        <v>98.753</v>
      </c>
      <c r="AG17" s="32">
        <v>62.618000000000002</v>
      </c>
      <c r="AH17" s="32" t="s">
        <v>94</v>
      </c>
      <c r="AI17" s="32">
        <v>202.995</v>
      </c>
      <c r="AJ17" s="32">
        <v>370.95</v>
      </c>
      <c r="AK17">
        <v>7</v>
      </c>
      <c r="AL17" s="30">
        <v>2.77</v>
      </c>
      <c r="AM17" s="30">
        <v>80.38</v>
      </c>
      <c r="AN17" s="4">
        <v>3887.6089999999999</v>
      </c>
    </row>
    <row r="18" spans="1:40">
      <c r="A18" t="s">
        <v>211</v>
      </c>
      <c r="B18" t="s">
        <v>140</v>
      </c>
      <c r="C18" t="s">
        <v>89</v>
      </c>
      <c r="D18" t="s">
        <v>142</v>
      </c>
      <c r="E18" t="s">
        <v>96</v>
      </c>
      <c r="F18" t="s">
        <v>93</v>
      </c>
      <c r="G18" s="32" t="s">
        <v>99</v>
      </c>
      <c r="H18" s="32" t="s">
        <v>99</v>
      </c>
      <c r="I18" s="32" t="s">
        <v>99</v>
      </c>
      <c r="J18" s="32" t="s">
        <v>99</v>
      </c>
      <c r="K18" s="32" t="s">
        <v>99</v>
      </c>
      <c r="L18" s="32" t="s">
        <v>99</v>
      </c>
      <c r="M18" s="32" t="s">
        <v>99</v>
      </c>
      <c r="N18" s="32" t="s">
        <v>99</v>
      </c>
      <c r="O18" s="32" t="s">
        <v>94</v>
      </c>
      <c r="P18" s="32" t="s">
        <v>99</v>
      </c>
      <c r="Q18" s="32" t="s">
        <v>99</v>
      </c>
      <c r="R18" s="32" t="s">
        <v>99</v>
      </c>
      <c r="S18" s="32" t="s">
        <v>94</v>
      </c>
      <c r="T18" s="32" t="s">
        <v>94</v>
      </c>
      <c r="U18" s="32" t="s">
        <v>94</v>
      </c>
      <c r="V18" s="32" t="s">
        <v>94</v>
      </c>
      <c r="W18" s="32" t="s">
        <v>14</v>
      </c>
      <c r="X18" s="32" t="s">
        <v>14</v>
      </c>
      <c r="Y18" s="32" t="s">
        <v>14</v>
      </c>
      <c r="Z18" s="32" t="s">
        <v>14</v>
      </c>
      <c r="AA18" s="32" t="s">
        <v>14</v>
      </c>
      <c r="AB18" s="32" t="s">
        <v>99</v>
      </c>
      <c r="AC18" s="32" t="s">
        <v>99</v>
      </c>
      <c r="AD18" s="32" t="s">
        <v>99</v>
      </c>
      <c r="AE18" s="32" t="s">
        <v>14</v>
      </c>
      <c r="AF18" s="32" t="s">
        <v>14</v>
      </c>
      <c r="AG18" s="32" t="s">
        <v>14</v>
      </c>
      <c r="AH18" s="32" t="s">
        <v>94</v>
      </c>
      <c r="AI18" s="32" t="s">
        <v>14</v>
      </c>
      <c r="AJ18" s="32" t="s">
        <v>14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211</v>
      </c>
      <c r="B19" t="s">
        <v>140</v>
      </c>
      <c r="C19" t="s">
        <v>89</v>
      </c>
      <c r="D19" t="s">
        <v>177</v>
      </c>
      <c r="E19" t="s">
        <v>96</v>
      </c>
      <c r="F19" t="s">
        <v>92</v>
      </c>
      <c r="G19" s="32" t="s">
        <v>94</v>
      </c>
      <c r="H19" s="32" t="s">
        <v>94</v>
      </c>
      <c r="I19" s="32" t="s">
        <v>94</v>
      </c>
      <c r="J19" s="32" t="s">
        <v>94</v>
      </c>
      <c r="K19" s="32" t="s">
        <v>94</v>
      </c>
      <c r="L19" s="32" t="s">
        <v>94</v>
      </c>
      <c r="M19" s="32" t="s">
        <v>94</v>
      </c>
      <c r="N19" s="32" t="s">
        <v>94</v>
      </c>
      <c r="O19" s="32" t="s">
        <v>94</v>
      </c>
      <c r="P19" s="32" t="s">
        <v>94</v>
      </c>
      <c r="Q19" s="32" t="s">
        <v>94</v>
      </c>
      <c r="R19" s="32" t="s">
        <v>94</v>
      </c>
      <c r="S19" s="32" t="s">
        <v>94</v>
      </c>
      <c r="T19" s="32" t="s">
        <v>94</v>
      </c>
      <c r="U19" s="32" t="s">
        <v>94</v>
      </c>
      <c r="V19" s="32" t="s">
        <v>94</v>
      </c>
      <c r="W19" s="32" t="s">
        <v>94</v>
      </c>
      <c r="X19" s="32" t="s">
        <v>94</v>
      </c>
      <c r="Y19" s="32">
        <v>849</v>
      </c>
      <c r="Z19" s="32">
        <v>712</v>
      </c>
      <c r="AA19" s="32" t="s">
        <v>94</v>
      </c>
      <c r="AB19" s="32" t="s">
        <v>94</v>
      </c>
      <c r="AC19" s="32" t="s">
        <v>94</v>
      </c>
      <c r="AD19" s="32">
        <v>1003</v>
      </c>
      <c r="AE19" s="32" t="s">
        <v>94</v>
      </c>
      <c r="AF19" s="32" t="s">
        <v>94</v>
      </c>
      <c r="AG19" s="32" t="s">
        <v>94</v>
      </c>
      <c r="AH19" s="32" t="s">
        <v>94</v>
      </c>
      <c r="AI19" s="32" t="s">
        <v>94</v>
      </c>
      <c r="AJ19" s="32">
        <v>504</v>
      </c>
      <c r="AK19">
        <v>8</v>
      </c>
      <c r="AL19" s="30">
        <v>2.1800000000000002</v>
      </c>
      <c r="AM19" s="30">
        <v>82.56</v>
      </c>
      <c r="AN19" s="4">
        <v>3068</v>
      </c>
    </row>
    <row r="20" spans="1:40">
      <c r="A20" t="s">
        <v>211</v>
      </c>
      <c r="B20" t="s">
        <v>140</v>
      </c>
      <c r="C20" t="s">
        <v>89</v>
      </c>
      <c r="D20" t="s">
        <v>177</v>
      </c>
      <c r="E20" t="s">
        <v>96</v>
      </c>
      <c r="F20" t="s">
        <v>93</v>
      </c>
      <c r="G20" s="32" t="s">
        <v>94</v>
      </c>
      <c r="H20" s="32" t="s">
        <v>94</v>
      </c>
      <c r="I20" s="32" t="s">
        <v>94</v>
      </c>
      <c r="J20" s="32" t="s">
        <v>94</v>
      </c>
      <c r="K20" s="32" t="s">
        <v>94</v>
      </c>
      <c r="L20" s="32" t="s">
        <v>94</v>
      </c>
      <c r="M20" s="32" t="s">
        <v>94</v>
      </c>
      <c r="N20" s="32" t="s">
        <v>94</v>
      </c>
      <c r="O20" s="32" t="s">
        <v>94</v>
      </c>
      <c r="P20" s="32" t="s">
        <v>94</v>
      </c>
      <c r="Q20" s="32" t="s">
        <v>94</v>
      </c>
      <c r="R20" s="32" t="s">
        <v>94</v>
      </c>
      <c r="S20" s="32" t="s">
        <v>94</v>
      </c>
      <c r="T20" s="32" t="s">
        <v>94</v>
      </c>
      <c r="U20" s="32" t="s">
        <v>94</v>
      </c>
      <c r="V20" s="32" t="s">
        <v>94</v>
      </c>
      <c r="W20" s="32" t="s">
        <v>94</v>
      </c>
      <c r="X20" s="32" t="s">
        <v>94</v>
      </c>
      <c r="Y20" s="32" t="s">
        <v>99</v>
      </c>
      <c r="Z20" s="32" t="s">
        <v>99</v>
      </c>
      <c r="AA20" s="32" t="s">
        <v>94</v>
      </c>
      <c r="AB20" s="32" t="s">
        <v>94</v>
      </c>
      <c r="AC20" s="32" t="s">
        <v>94</v>
      </c>
      <c r="AD20" s="32" t="s">
        <v>99</v>
      </c>
      <c r="AE20" s="32" t="s">
        <v>94</v>
      </c>
      <c r="AF20" s="32" t="s">
        <v>94</v>
      </c>
      <c r="AG20" s="32" t="s">
        <v>94</v>
      </c>
      <c r="AH20" s="32" t="s">
        <v>94</v>
      </c>
      <c r="AI20" s="32" t="s">
        <v>94</v>
      </c>
      <c r="AJ20" s="32" t="s">
        <v>99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211</v>
      </c>
      <c r="B21" t="s">
        <v>140</v>
      </c>
      <c r="C21" t="s">
        <v>89</v>
      </c>
      <c r="D21" t="s">
        <v>143</v>
      </c>
      <c r="E21" t="s">
        <v>102</v>
      </c>
      <c r="F21" t="s">
        <v>92</v>
      </c>
      <c r="G21" s="32" t="s">
        <v>94</v>
      </c>
      <c r="H21" s="32" t="s">
        <v>94</v>
      </c>
      <c r="I21" s="32" t="s">
        <v>94</v>
      </c>
      <c r="J21" s="32" t="s">
        <v>94</v>
      </c>
      <c r="K21" s="32" t="s">
        <v>94</v>
      </c>
      <c r="L21" s="32" t="s">
        <v>94</v>
      </c>
      <c r="M21" s="32" t="s">
        <v>94</v>
      </c>
      <c r="N21" s="32" t="s">
        <v>94</v>
      </c>
      <c r="O21" s="32">
        <v>10</v>
      </c>
      <c r="P21" s="32">
        <v>13</v>
      </c>
      <c r="Q21" s="32">
        <v>18</v>
      </c>
      <c r="R21" s="32">
        <v>14.64</v>
      </c>
      <c r="S21" s="32">
        <v>16.202999999999999</v>
      </c>
      <c r="T21" s="32">
        <v>87.275999999999996</v>
      </c>
      <c r="U21" s="32">
        <v>223.55799999999999</v>
      </c>
      <c r="V21" s="32">
        <v>65.456999999999994</v>
      </c>
      <c r="W21" s="32">
        <v>54.546999999999997</v>
      </c>
      <c r="X21" s="32">
        <v>120.004</v>
      </c>
      <c r="Y21" s="32">
        <v>326.51400000000001</v>
      </c>
      <c r="Z21" s="32">
        <v>192.85599999999999</v>
      </c>
      <c r="AA21" s="32" t="s">
        <v>94</v>
      </c>
      <c r="AB21" s="32">
        <v>69.129000000000005</v>
      </c>
      <c r="AC21" s="32">
        <v>201.61600000000001</v>
      </c>
      <c r="AD21" s="32">
        <v>114.62</v>
      </c>
      <c r="AE21" s="32">
        <v>173.44399999999999</v>
      </c>
      <c r="AF21" s="32">
        <v>322.93599999999998</v>
      </c>
      <c r="AG21" s="32">
        <v>136.28700000000001</v>
      </c>
      <c r="AH21" s="32">
        <v>171.22200000000001</v>
      </c>
      <c r="AI21" s="32">
        <v>420.08600000000001</v>
      </c>
      <c r="AJ21" s="32">
        <v>161.98400000000001</v>
      </c>
      <c r="AK21">
        <v>9</v>
      </c>
      <c r="AL21" s="30">
        <v>2.0699999999999998</v>
      </c>
      <c r="AM21" s="30">
        <v>84.63</v>
      </c>
      <c r="AN21" s="4">
        <v>2913.3789999999999</v>
      </c>
    </row>
    <row r="22" spans="1:40">
      <c r="A22" t="s">
        <v>211</v>
      </c>
      <c r="B22" t="s">
        <v>140</v>
      </c>
      <c r="C22" t="s">
        <v>89</v>
      </c>
      <c r="D22" t="s">
        <v>143</v>
      </c>
      <c r="E22" t="s">
        <v>102</v>
      </c>
      <c r="F22" t="s">
        <v>93</v>
      </c>
      <c r="G22" s="32" t="s">
        <v>94</v>
      </c>
      <c r="H22" s="32" t="s">
        <v>94</v>
      </c>
      <c r="I22" s="32" t="s">
        <v>94</v>
      </c>
      <c r="J22" s="32" t="s">
        <v>94</v>
      </c>
      <c r="K22" s="32" t="s">
        <v>94</v>
      </c>
      <c r="L22" s="32" t="s">
        <v>94</v>
      </c>
      <c r="M22" s="32" t="s">
        <v>94</v>
      </c>
      <c r="N22" s="32" t="s">
        <v>94</v>
      </c>
      <c r="O22" s="32" t="s">
        <v>99</v>
      </c>
      <c r="P22" s="32" t="s">
        <v>17</v>
      </c>
      <c r="Q22" s="32" t="s">
        <v>99</v>
      </c>
      <c r="R22" s="32" t="s">
        <v>99</v>
      </c>
      <c r="S22" s="32" t="s">
        <v>99</v>
      </c>
      <c r="T22" s="32" t="s">
        <v>99</v>
      </c>
      <c r="U22" s="32" t="s">
        <v>99</v>
      </c>
      <c r="V22" s="32" t="s">
        <v>99</v>
      </c>
      <c r="W22" s="32" t="s">
        <v>99</v>
      </c>
      <c r="X22" s="32" t="s">
        <v>99</v>
      </c>
      <c r="Y22" s="32" t="s">
        <v>99</v>
      </c>
      <c r="Z22" s="32" t="s">
        <v>99</v>
      </c>
      <c r="AA22" s="32" t="s">
        <v>94</v>
      </c>
      <c r="AB22" s="32" t="s">
        <v>99</v>
      </c>
      <c r="AC22" s="32" t="s">
        <v>34</v>
      </c>
      <c r="AD22" s="32" t="s">
        <v>17</v>
      </c>
      <c r="AE22" s="32" t="s">
        <v>34</v>
      </c>
      <c r="AF22" s="32" t="s">
        <v>34</v>
      </c>
      <c r="AG22" s="32" t="s">
        <v>34</v>
      </c>
      <c r="AH22" s="32" t="s">
        <v>34</v>
      </c>
      <c r="AI22" s="32" t="s">
        <v>34</v>
      </c>
      <c r="AJ22" s="32" t="s">
        <v>34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211</v>
      </c>
      <c r="B23" t="s">
        <v>140</v>
      </c>
      <c r="C23" t="s">
        <v>89</v>
      </c>
      <c r="D23" t="s">
        <v>142</v>
      </c>
      <c r="E23" t="s">
        <v>102</v>
      </c>
      <c r="F23" t="s">
        <v>92</v>
      </c>
      <c r="G23" s="32" t="s">
        <v>94</v>
      </c>
      <c r="H23" s="32" t="s">
        <v>94</v>
      </c>
      <c r="I23" s="32" t="s">
        <v>94</v>
      </c>
      <c r="J23" s="32" t="s">
        <v>94</v>
      </c>
      <c r="K23" s="32" t="s">
        <v>94</v>
      </c>
      <c r="L23" s="32" t="s">
        <v>94</v>
      </c>
      <c r="M23" s="32" t="s">
        <v>94</v>
      </c>
      <c r="N23" s="32" t="s">
        <v>94</v>
      </c>
      <c r="O23" s="32" t="s">
        <v>94</v>
      </c>
      <c r="P23" s="32">
        <v>27</v>
      </c>
      <c r="Q23" s="32">
        <v>18</v>
      </c>
      <c r="R23" s="32">
        <v>57</v>
      </c>
      <c r="S23" s="32">
        <v>96</v>
      </c>
      <c r="T23" s="32" t="s">
        <v>94</v>
      </c>
      <c r="U23" s="32">
        <v>48</v>
      </c>
      <c r="V23" s="32">
        <v>24</v>
      </c>
      <c r="W23" s="32">
        <v>42.87</v>
      </c>
      <c r="X23" s="32">
        <v>3.7610000000000001</v>
      </c>
      <c r="Y23" s="32">
        <v>55.99</v>
      </c>
      <c r="Z23" s="32">
        <v>105.06</v>
      </c>
      <c r="AA23" s="32">
        <v>95.980999999999995</v>
      </c>
      <c r="AB23" s="32">
        <v>144.46</v>
      </c>
      <c r="AC23" s="32">
        <v>385.32799999999997</v>
      </c>
      <c r="AD23" s="32">
        <v>272.75</v>
      </c>
      <c r="AE23" s="32">
        <v>234.84</v>
      </c>
      <c r="AF23" s="32">
        <v>129.673</v>
      </c>
      <c r="AG23" s="32">
        <v>132.208</v>
      </c>
      <c r="AH23" s="32">
        <v>792.13699999999994</v>
      </c>
      <c r="AI23" s="32">
        <v>109.30500000000001</v>
      </c>
      <c r="AJ23" s="32">
        <v>0.75</v>
      </c>
      <c r="AK23">
        <v>10</v>
      </c>
      <c r="AL23" s="30">
        <v>1.97</v>
      </c>
      <c r="AM23" s="30">
        <v>86.6</v>
      </c>
      <c r="AN23" s="4">
        <v>2775.1129999999998</v>
      </c>
    </row>
    <row r="24" spans="1:40">
      <c r="A24" t="s">
        <v>211</v>
      </c>
      <c r="B24" t="s">
        <v>140</v>
      </c>
      <c r="C24" t="s">
        <v>89</v>
      </c>
      <c r="D24" t="s">
        <v>142</v>
      </c>
      <c r="E24" t="s">
        <v>102</v>
      </c>
      <c r="F24" t="s">
        <v>93</v>
      </c>
      <c r="G24" s="32" t="s">
        <v>94</v>
      </c>
      <c r="H24" s="32" t="s">
        <v>94</v>
      </c>
      <c r="I24" s="32" t="s">
        <v>94</v>
      </c>
      <c r="J24" s="32" t="s">
        <v>94</v>
      </c>
      <c r="K24" s="32" t="s">
        <v>94</v>
      </c>
      <c r="L24" s="32" t="s">
        <v>94</v>
      </c>
      <c r="M24" s="32" t="s">
        <v>94</v>
      </c>
      <c r="N24" s="32" t="s">
        <v>94</v>
      </c>
      <c r="O24" s="32" t="s">
        <v>94</v>
      </c>
      <c r="P24" s="32" t="s">
        <v>99</v>
      </c>
      <c r="Q24" s="32" t="s">
        <v>99</v>
      </c>
      <c r="R24" s="32" t="s">
        <v>99</v>
      </c>
      <c r="S24" s="32" t="s">
        <v>99</v>
      </c>
      <c r="T24" s="32" t="s">
        <v>94</v>
      </c>
      <c r="U24" s="32" t="s">
        <v>99</v>
      </c>
      <c r="V24" s="32" t="s">
        <v>99</v>
      </c>
      <c r="W24" s="32" t="s">
        <v>14</v>
      </c>
      <c r="X24" s="32" t="s">
        <v>14</v>
      </c>
      <c r="Y24" s="32" t="s">
        <v>14</v>
      </c>
      <c r="Z24" s="32" t="s">
        <v>14</v>
      </c>
      <c r="AA24" s="32" t="s">
        <v>14</v>
      </c>
      <c r="AB24" s="32" t="s">
        <v>99</v>
      </c>
      <c r="AC24" s="32" t="s">
        <v>99</v>
      </c>
      <c r="AD24" s="32" t="s">
        <v>99</v>
      </c>
      <c r="AE24" s="32" t="s">
        <v>14</v>
      </c>
      <c r="AF24" s="32" t="s">
        <v>14</v>
      </c>
      <c r="AG24" s="32" t="s">
        <v>14</v>
      </c>
      <c r="AH24" s="32" t="s">
        <v>14</v>
      </c>
      <c r="AI24" s="32" t="s">
        <v>14</v>
      </c>
      <c r="AJ24" s="32" t="s">
        <v>34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211</v>
      </c>
      <c r="B25" t="s">
        <v>140</v>
      </c>
      <c r="C25" t="s">
        <v>89</v>
      </c>
      <c r="D25" t="s">
        <v>135</v>
      </c>
      <c r="E25" t="s">
        <v>120</v>
      </c>
      <c r="F25" t="s">
        <v>92</v>
      </c>
      <c r="G25" s="32">
        <v>1</v>
      </c>
      <c r="H25" s="32">
        <v>11</v>
      </c>
      <c r="I25" s="32">
        <v>3</v>
      </c>
      <c r="J25" s="32">
        <v>4</v>
      </c>
      <c r="K25" s="32" t="s">
        <v>94</v>
      </c>
      <c r="L25" s="32" t="s">
        <v>94</v>
      </c>
      <c r="M25" s="32">
        <v>67.2</v>
      </c>
      <c r="N25" s="32">
        <v>2.9</v>
      </c>
      <c r="O25" s="32" t="s">
        <v>94</v>
      </c>
      <c r="P25" s="32" t="s">
        <v>94</v>
      </c>
      <c r="Q25" s="32">
        <v>224.547</v>
      </c>
      <c r="R25" s="32">
        <v>73.018000000000001</v>
      </c>
      <c r="S25" s="32">
        <v>50.317999999999998</v>
      </c>
      <c r="T25" s="32">
        <v>124.613</v>
      </c>
      <c r="U25" s="32">
        <v>47.241</v>
      </c>
      <c r="V25" s="32">
        <v>124.80500000000001</v>
      </c>
      <c r="W25" s="32">
        <v>176.946</v>
      </c>
      <c r="X25" s="32">
        <v>64.070999999999998</v>
      </c>
      <c r="Y25" s="32">
        <v>78.179000000000002</v>
      </c>
      <c r="Z25" s="32">
        <v>82.106999999999999</v>
      </c>
      <c r="AA25" s="32">
        <v>139.86799999999999</v>
      </c>
      <c r="AB25" s="32">
        <v>52.804000000000002</v>
      </c>
      <c r="AC25" s="32">
        <v>82.221000000000004</v>
      </c>
      <c r="AD25" s="32">
        <v>91.406000000000006</v>
      </c>
      <c r="AE25" s="32" t="s">
        <v>94</v>
      </c>
      <c r="AF25" s="32">
        <v>177.28399999999999</v>
      </c>
      <c r="AG25" s="32">
        <v>196.22800000000001</v>
      </c>
      <c r="AH25" s="32">
        <v>192.16300000000001</v>
      </c>
      <c r="AI25" s="32">
        <v>212.29499999999999</v>
      </c>
      <c r="AJ25" s="32">
        <v>270.46699999999998</v>
      </c>
      <c r="AK25">
        <v>11</v>
      </c>
      <c r="AL25" s="30">
        <v>1.81</v>
      </c>
      <c r="AM25" s="30">
        <v>88.42</v>
      </c>
      <c r="AN25" s="4">
        <v>2549.681</v>
      </c>
    </row>
    <row r="26" spans="1:40">
      <c r="A26" t="s">
        <v>211</v>
      </c>
      <c r="B26" t="s">
        <v>140</v>
      </c>
      <c r="C26" t="s">
        <v>89</v>
      </c>
      <c r="D26" t="s">
        <v>135</v>
      </c>
      <c r="E26" t="s">
        <v>120</v>
      </c>
      <c r="F26" t="s">
        <v>93</v>
      </c>
      <c r="G26" s="32" t="s">
        <v>14</v>
      </c>
      <c r="H26" s="32" t="s">
        <v>14</v>
      </c>
      <c r="I26" s="32" t="s">
        <v>14</v>
      </c>
      <c r="J26" s="32" t="s">
        <v>99</v>
      </c>
      <c r="K26" s="32" t="s">
        <v>94</v>
      </c>
      <c r="L26" s="32" t="s">
        <v>94</v>
      </c>
      <c r="M26" s="32" t="s">
        <v>14</v>
      </c>
      <c r="N26" s="32" t="s">
        <v>14</v>
      </c>
      <c r="O26" s="32" t="s">
        <v>94</v>
      </c>
      <c r="P26" s="32" t="s">
        <v>94</v>
      </c>
      <c r="Q26" s="32" t="s">
        <v>99</v>
      </c>
      <c r="R26" s="32" t="s">
        <v>99</v>
      </c>
      <c r="S26" s="32" t="s">
        <v>99</v>
      </c>
      <c r="T26" s="32" t="s">
        <v>34</v>
      </c>
      <c r="U26" s="32" t="s">
        <v>39</v>
      </c>
      <c r="V26" s="32" t="s">
        <v>39</v>
      </c>
      <c r="W26" s="32" t="s">
        <v>14</v>
      </c>
      <c r="X26" s="32" t="s">
        <v>39</v>
      </c>
      <c r="Y26" s="32" t="s">
        <v>34</v>
      </c>
      <c r="Z26" s="32" t="s">
        <v>34</v>
      </c>
      <c r="AA26" s="32" t="s">
        <v>34</v>
      </c>
      <c r="AB26" s="32" t="s">
        <v>34</v>
      </c>
      <c r="AC26" s="32" t="s">
        <v>34</v>
      </c>
      <c r="AD26" s="32" t="s">
        <v>34</v>
      </c>
      <c r="AE26" s="32" t="s">
        <v>34</v>
      </c>
      <c r="AF26" s="32" t="s">
        <v>14</v>
      </c>
      <c r="AG26" s="32" t="s">
        <v>34</v>
      </c>
      <c r="AH26" s="32" t="s">
        <v>34</v>
      </c>
      <c r="AI26" s="32" t="s">
        <v>34</v>
      </c>
      <c r="AJ26" s="32" t="s">
        <v>14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211</v>
      </c>
      <c r="B27" t="s">
        <v>140</v>
      </c>
      <c r="C27" t="s">
        <v>89</v>
      </c>
      <c r="D27" t="s">
        <v>135</v>
      </c>
      <c r="E27" t="s">
        <v>96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 t="s">
        <v>94</v>
      </c>
      <c r="AA27" s="32">
        <v>202.828</v>
      </c>
      <c r="AB27" s="32">
        <v>160.52600000000001</v>
      </c>
      <c r="AC27" s="32">
        <v>217.542</v>
      </c>
      <c r="AD27" s="32">
        <v>141.334</v>
      </c>
      <c r="AE27" s="32">
        <v>425.10500000000002</v>
      </c>
      <c r="AF27" s="32">
        <v>166.32599999999999</v>
      </c>
      <c r="AG27" s="32">
        <v>157.87100000000001</v>
      </c>
      <c r="AH27" s="32">
        <v>283.57299999999998</v>
      </c>
      <c r="AI27" s="32">
        <v>165.505</v>
      </c>
      <c r="AJ27" s="32">
        <v>176.34399999999999</v>
      </c>
      <c r="AK27">
        <v>12</v>
      </c>
      <c r="AL27" s="30">
        <v>1.49</v>
      </c>
      <c r="AM27" s="30">
        <v>89.91</v>
      </c>
      <c r="AN27" s="4">
        <v>2096.9540000000002</v>
      </c>
    </row>
    <row r="28" spans="1:40">
      <c r="A28" t="s">
        <v>211</v>
      </c>
      <c r="B28" t="s">
        <v>140</v>
      </c>
      <c r="C28" t="s">
        <v>89</v>
      </c>
      <c r="D28" t="s">
        <v>135</v>
      </c>
      <c r="E28" t="s">
        <v>96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14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32" t="s">
        <v>14</v>
      </c>
      <c r="AB28" s="32" t="s">
        <v>34</v>
      </c>
      <c r="AC28" s="32" t="s">
        <v>17</v>
      </c>
      <c r="AD28" s="32" t="s">
        <v>34</v>
      </c>
      <c r="AE28" s="32" t="s">
        <v>14</v>
      </c>
      <c r="AF28" s="32" t="s">
        <v>14</v>
      </c>
      <c r="AG28" s="32" t="s">
        <v>34</v>
      </c>
      <c r="AH28" s="32" t="s">
        <v>14</v>
      </c>
      <c r="AI28" s="32" t="s">
        <v>34</v>
      </c>
      <c r="AJ28" s="32" t="s">
        <v>14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211</v>
      </c>
      <c r="B29" t="s">
        <v>140</v>
      </c>
      <c r="C29" t="s">
        <v>89</v>
      </c>
      <c r="D29" t="s">
        <v>178</v>
      </c>
      <c r="E29" t="s">
        <v>96</v>
      </c>
      <c r="F29" t="s">
        <v>92</v>
      </c>
      <c r="G29" s="32" t="s">
        <v>94</v>
      </c>
      <c r="H29" s="32" t="s">
        <v>94</v>
      </c>
      <c r="I29" s="32">
        <v>24</v>
      </c>
      <c r="J29" s="32">
        <v>32</v>
      </c>
      <c r="K29" s="32" t="s">
        <v>94</v>
      </c>
      <c r="L29" s="32" t="s">
        <v>94</v>
      </c>
      <c r="M29" s="32" t="s">
        <v>94</v>
      </c>
      <c r="N29" s="32" t="s">
        <v>94</v>
      </c>
      <c r="O29" s="32" t="s">
        <v>94</v>
      </c>
      <c r="P29" s="32" t="s">
        <v>94</v>
      </c>
      <c r="Q29" s="32" t="s">
        <v>94</v>
      </c>
      <c r="R29" s="32" t="s">
        <v>94</v>
      </c>
      <c r="S29" s="32" t="s">
        <v>94</v>
      </c>
      <c r="T29" s="32" t="s">
        <v>94</v>
      </c>
      <c r="U29" s="32" t="s">
        <v>94</v>
      </c>
      <c r="V29" s="32" t="s">
        <v>94</v>
      </c>
      <c r="W29" s="32" t="s">
        <v>94</v>
      </c>
      <c r="X29" s="32" t="s">
        <v>94</v>
      </c>
      <c r="Y29" s="32" t="s">
        <v>94</v>
      </c>
      <c r="Z29" s="32" t="s">
        <v>94</v>
      </c>
      <c r="AA29" s="32">
        <v>102</v>
      </c>
      <c r="AB29" s="32">
        <v>1100</v>
      </c>
      <c r="AC29" s="32">
        <v>48</v>
      </c>
      <c r="AD29" s="32">
        <v>80</v>
      </c>
      <c r="AE29" s="32">
        <v>65</v>
      </c>
      <c r="AF29" s="32">
        <v>55</v>
      </c>
      <c r="AG29" s="32">
        <v>30</v>
      </c>
      <c r="AH29" s="32">
        <v>25</v>
      </c>
      <c r="AI29" s="32">
        <v>280</v>
      </c>
      <c r="AJ29" s="32">
        <v>240</v>
      </c>
      <c r="AK29">
        <v>13</v>
      </c>
      <c r="AL29" s="30">
        <v>1.48</v>
      </c>
      <c r="AM29" s="30">
        <v>91.39</v>
      </c>
      <c r="AN29" s="4">
        <v>2081</v>
      </c>
    </row>
    <row r="30" spans="1:40">
      <c r="A30" t="s">
        <v>211</v>
      </c>
      <c r="B30" t="s">
        <v>140</v>
      </c>
      <c r="C30" t="s">
        <v>89</v>
      </c>
      <c r="D30" t="s">
        <v>178</v>
      </c>
      <c r="E30" t="s">
        <v>96</v>
      </c>
      <c r="F30" t="s">
        <v>93</v>
      </c>
      <c r="G30" s="32" t="s">
        <v>94</v>
      </c>
      <c r="H30" s="32" t="s">
        <v>94</v>
      </c>
      <c r="I30" s="32" t="s">
        <v>99</v>
      </c>
      <c r="J30" s="32" t="s">
        <v>99</v>
      </c>
      <c r="K30" s="32" t="s">
        <v>94</v>
      </c>
      <c r="L30" s="32" t="s">
        <v>94</v>
      </c>
      <c r="M30" s="32" t="s">
        <v>94</v>
      </c>
      <c r="N30" s="32" t="s">
        <v>94</v>
      </c>
      <c r="O30" s="32" t="s">
        <v>94</v>
      </c>
      <c r="P30" s="32" t="s">
        <v>94</v>
      </c>
      <c r="Q30" s="32" t="s">
        <v>94</v>
      </c>
      <c r="R30" s="32" t="s">
        <v>94</v>
      </c>
      <c r="S30" s="32" t="s">
        <v>94</v>
      </c>
      <c r="T30" s="32" t="s">
        <v>94</v>
      </c>
      <c r="U30" s="32" t="s">
        <v>94</v>
      </c>
      <c r="V30" s="32" t="s">
        <v>94</v>
      </c>
      <c r="W30" s="32" t="s">
        <v>94</v>
      </c>
      <c r="X30" s="32" t="s">
        <v>94</v>
      </c>
      <c r="Y30" s="32" t="s">
        <v>94</v>
      </c>
      <c r="Z30" s="32" t="s">
        <v>94</v>
      </c>
      <c r="AA30" s="32" t="s">
        <v>99</v>
      </c>
      <c r="AB30" s="32" t="s">
        <v>99</v>
      </c>
      <c r="AC30" s="32" t="s">
        <v>99</v>
      </c>
      <c r="AD30" s="32" t="s">
        <v>99</v>
      </c>
      <c r="AE30" s="32" t="s">
        <v>99</v>
      </c>
      <c r="AF30" s="32" t="s">
        <v>99</v>
      </c>
      <c r="AG30" s="32" t="s">
        <v>99</v>
      </c>
      <c r="AH30" s="32" t="s">
        <v>99</v>
      </c>
      <c r="AI30" s="32" t="s">
        <v>99</v>
      </c>
      <c r="AJ30" s="32" t="s">
        <v>99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211</v>
      </c>
      <c r="B31" t="s">
        <v>140</v>
      </c>
      <c r="C31" t="s">
        <v>89</v>
      </c>
      <c r="D31" t="s">
        <v>135</v>
      </c>
      <c r="E31" t="s">
        <v>98</v>
      </c>
      <c r="F31" t="s">
        <v>92</v>
      </c>
      <c r="G31" s="32">
        <v>14</v>
      </c>
      <c r="H31" s="32">
        <v>7</v>
      </c>
      <c r="I31" s="32">
        <v>6</v>
      </c>
      <c r="J31" s="32">
        <v>11</v>
      </c>
      <c r="K31" s="32" t="s">
        <v>94</v>
      </c>
      <c r="L31" s="32">
        <v>8.4</v>
      </c>
      <c r="M31" s="32">
        <v>14.3</v>
      </c>
      <c r="N31" s="32">
        <v>28.2</v>
      </c>
      <c r="O31" s="32" t="s">
        <v>94</v>
      </c>
      <c r="P31" s="32">
        <v>40.396000000000001</v>
      </c>
      <c r="Q31" s="32">
        <v>36.411999999999999</v>
      </c>
      <c r="R31" s="32">
        <v>39.46</v>
      </c>
      <c r="S31" s="32">
        <v>95.611999999999995</v>
      </c>
      <c r="T31" s="32">
        <v>68.39</v>
      </c>
      <c r="U31" s="32">
        <v>35.453000000000003</v>
      </c>
      <c r="V31" s="32">
        <v>134.22800000000001</v>
      </c>
      <c r="W31" s="32">
        <v>237.15600000000001</v>
      </c>
      <c r="X31" s="32">
        <v>298.17500000000001</v>
      </c>
      <c r="Y31" s="32">
        <v>135.84299999999999</v>
      </c>
      <c r="Z31" s="32">
        <v>178.161</v>
      </c>
      <c r="AA31" s="32">
        <v>70.680000000000007</v>
      </c>
      <c r="AB31" s="32">
        <v>112.13800000000001</v>
      </c>
      <c r="AC31" s="32" t="s">
        <v>94</v>
      </c>
      <c r="AD31" s="32" t="s">
        <v>94</v>
      </c>
      <c r="AE31" s="32">
        <v>156.08000000000001</v>
      </c>
      <c r="AF31" s="32" t="s">
        <v>94</v>
      </c>
      <c r="AG31" s="32">
        <v>2.1000000000000001E-2</v>
      </c>
      <c r="AH31" s="32">
        <v>1.4E-2</v>
      </c>
      <c r="AI31" s="32">
        <v>0.23699999999999999</v>
      </c>
      <c r="AJ31" s="32">
        <v>1E-3</v>
      </c>
      <c r="AK31">
        <v>14</v>
      </c>
      <c r="AL31" s="30">
        <v>1.23</v>
      </c>
      <c r="AM31" s="30">
        <v>92.62</v>
      </c>
      <c r="AN31" s="4">
        <v>1727.3579999999999</v>
      </c>
    </row>
    <row r="32" spans="1:40">
      <c r="A32" t="s">
        <v>211</v>
      </c>
      <c r="B32" t="s">
        <v>140</v>
      </c>
      <c r="C32" t="s">
        <v>89</v>
      </c>
      <c r="D32" t="s">
        <v>135</v>
      </c>
      <c r="E32" t="s">
        <v>98</v>
      </c>
      <c r="F32" t="s">
        <v>93</v>
      </c>
      <c r="G32" s="32" t="s">
        <v>14</v>
      </c>
      <c r="H32" s="32" t="s">
        <v>14</v>
      </c>
      <c r="I32" s="32" t="s">
        <v>14</v>
      </c>
      <c r="J32" s="32" t="s">
        <v>14</v>
      </c>
      <c r="K32" s="32" t="s">
        <v>94</v>
      </c>
      <c r="L32" s="32" t="s">
        <v>14</v>
      </c>
      <c r="M32" s="32" t="s">
        <v>14</v>
      </c>
      <c r="N32" s="32" t="s">
        <v>14</v>
      </c>
      <c r="O32" s="32" t="s">
        <v>94</v>
      </c>
      <c r="P32" s="32" t="s">
        <v>99</v>
      </c>
      <c r="Q32" s="32" t="s">
        <v>99</v>
      </c>
      <c r="R32" s="32" t="s">
        <v>14</v>
      </c>
      <c r="S32" s="32" t="s">
        <v>14</v>
      </c>
      <c r="T32" s="32" t="s">
        <v>14</v>
      </c>
      <c r="U32" s="32" t="s">
        <v>14</v>
      </c>
      <c r="V32" s="32" t="s">
        <v>14</v>
      </c>
      <c r="W32" s="32" t="s">
        <v>14</v>
      </c>
      <c r="X32" s="32" t="s">
        <v>14</v>
      </c>
      <c r="Y32" s="32" t="s">
        <v>14</v>
      </c>
      <c r="Z32" s="32" t="s">
        <v>14</v>
      </c>
      <c r="AA32" s="32" t="s">
        <v>14</v>
      </c>
      <c r="AB32" s="32" t="s">
        <v>14</v>
      </c>
      <c r="AC32" s="32" t="s">
        <v>94</v>
      </c>
      <c r="AD32" s="32" t="s">
        <v>94</v>
      </c>
      <c r="AE32" s="32" t="s">
        <v>14</v>
      </c>
      <c r="AF32" s="32" t="s">
        <v>14</v>
      </c>
      <c r="AG32" s="32" t="s">
        <v>14</v>
      </c>
      <c r="AH32" s="32" t="s">
        <v>14</v>
      </c>
      <c r="AI32" s="32" t="s">
        <v>14</v>
      </c>
      <c r="AJ32" s="32" t="s">
        <v>14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211</v>
      </c>
      <c r="B33" t="s">
        <v>140</v>
      </c>
      <c r="C33" t="s">
        <v>89</v>
      </c>
      <c r="D33" t="s">
        <v>143</v>
      </c>
      <c r="E33" t="s">
        <v>117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 t="s">
        <v>94</v>
      </c>
      <c r="O33" s="32" t="s">
        <v>94</v>
      </c>
      <c r="P33" s="32" t="s">
        <v>94</v>
      </c>
      <c r="Q33" s="32" t="s">
        <v>94</v>
      </c>
      <c r="R33" s="32" t="s">
        <v>94</v>
      </c>
      <c r="S33" s="32">
        <v>141.73400000000001</v>
      </c>
      <c r="T33" s="32" t="s">
        <v>94</v>
      </c>
      <c r="U33" s="32">
        <v>656.80700000000002</v>
      </c>
      <c r="V33" s="32" t="s">
        <v>94</v>
      </c>
      <c r="W33" s="32" t="s">
        <v>94</v>
      </c>
      <c r="X33" s="32" t="s">
        <v>94</v>
      </c>
      <c r="Y33" s="32" t="s">
        <v>94</v>
      </c>
      <c r="Z33" s="32" t="s">
        <v>94</v>
      </c>
      <c r="AA33" s="32" t="s">
        <v>94</v>
      </c>
      <c r="AB33" s="32">
        <v>53.4</v>
      </c>
      <c r="AC33" s="32" t="s">
        <v>94</v>
      </c>
      <c r="AD33" s="32">
        <v>145.19999999999999</v>
      </c>
      <c r="AE33" s="32">
        <v>103.40600000000001</v>
      </c>
      <c r="AF33" s="32">
        <v>140.18899999999999</v>
      </c>
      <c r="AG33" s="32">
        <v>129.66300000000001</v>
      </c>
      <c r="AH33" s="32">
        <v>155.63</v>
      </c>
      <c r="AI33" s="32">
        <v>61.682000000000002</v>
      </c>
      <c r="AJ33" s="32">
        <v>39.945999999999998</v>
      </c>
      <c r="AK33">
        <v>15</v>
      </c>
      <c r="AL33" s="30">
        <v>1.1599999999999999</v>
      </c>
      <c r="AM33" s="30">
        <v>93.78</v>
      </c>
      <c r="AN33" s="4">
        <v>1627.6559999999999</v>
      </c>
    </row>
    <row r="34" spans="1:40">
      <c r="A34" t="s">
        <v>211</v>
      </c>
      <c r="B34" t="s">
        <v>140</v>
      </c>
      <c r="C34" t="s">
        <v>89</v>
      </c>
      <c r="D34" t="s">
        <v>143</v>
      </c>
      <c r="E34" t="s">
        <v>117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94</v>
      </c>
      <c r="O34" s="32" t="s">
        <v>94</v>
      </c>
      <c r="P34" s="32" t="s">
        <v>94</v>
      </c>
      <c r="Q34" s="32" t="s">
        <v>94</v>
      </c>
      <c r="R34" s="32" t="s">
        <v>94</v>
      </c>
      <c r="S34" s="32" t="s">
        <v>99</v>
      </c>
      <c r="T34" s="32" t="s">
        <v>94</v>
      </c>
      <c r="U34" s="32" t="s">
        <v>99</v>
      </c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32" t="s">
        <v>94</v>
      </c>
      <c r="AB34" s="32" t="s">
        <v>99</v>
      </c>
      <c r="AC34" s="32" t="s">
        <v>94</v>
      </c>
      <c r="AD34" s="32" t="s">
        <v>99</v>
      </c>
      <c r="AE34" s="32" t="s">
        <v>99</v>
      </c>
      <c r="AF34" s="32" t="s">
        <v>99</v>
      </c>
      <c r="AG34" s="32" t="s">
        <v>99</v>
      </c>
      <c r="AH34" s="32" t="s">
        <v>99</v>
      </c>
      <c r="AI34" s="32" t="s">
        <v>99</v>
      </c>
      <c r="AJ34" s="32" t="s">
        <v>99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211</v>
      </c>
      <c r="B35" t="s">
        <v>140</v>
      </c>
      <c r="C35" t="s">
        <v>106</v>
      </c>
      <c r="D35" t="s">
        <v>195</v>
      </c>
      <c r="E35" t="s">
        <v>98</v>
      </c>
      <c r="F35" t="s">
        <v>92</v>
      </c>
      <c r="G35" s="32">
        <v>215</v>
      </c>
      <c r="H35" s="32">
        <v>119</v>
      </c>
      <c r="I35" s="32">
        <v>119</v>
      </c>
      <c r="J35" s="32">
        <v>119</v>
      </c>
      <c r="K35" s="32">
        <v>119</v>
      </c>
      <c r="L35" s="32">
        <v>119</v>
      </c>
      <c r="M35" s="32">
        <v>119</v>
      </c>
      <c r="N35" s="32">
        <v>119</v>
      </c>
      <c r="O35" s="32" t="s">
        <v>94</v>
      </c>
      <c r="P35" s="32" t="s">
        <v>94</v>
      </c>
      <c r="Q35" s="32" t="s">
        <v>94</v>
      </c>
      <c r="R35" s="32" t="s">
        <v>94</v>
      </c>
      <c r="S35" s="32" t="s">
        <v>94</v>
      </c>
      <c r="T35" s="32" t="s">
        <v>94</v>
      </c>
      <c r="U35" s="32" t="s">
        <v>94</v>
      </c>
      <c r="V35" s="32" t="s">
        <v>94</v>
      </c>
      <c r="W35" s="32" t="s">
        <v>94</v>
      </c>
      <c r="X35" s="32" t="s">
        <v>94</v>
      </c>
      <c r="Y35" s="32" t="s">
        <v>94</v>
      </c>
      <c r="Z35" s="32" t="s">
        <v>94</v>
      </c>
      <c r="AA35" s="32" t="s">
        <v>94</v>
      </c>
      <c r="AB35" s="32" t="s">
        <v>94</v>
      </c>
      <c r="AC35" s="32" t="s">
        <v>94</v>
      </c>
      <c r="AD35" s="32" t="s">
        <v>94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 t="s">
        <v>94</v>
      </c>
      <c r="AJ35" s="32" t="s">
        <v>94</v>
      </c>
      <c r="AK35">
        <v>16</v>
      </c>
      <c r="AL35" s="30">
        <v>0.75</v>
      </c>
      <c r="AM35" s="30">
        <v>94.52</v>
      </c>
      <c r="AN35" s="4">
        <v>1048</v>
      </c>
    </row>
    <row r="36" spans="1:40">
      <c r="A36" t="s">
        <v>211</v>
      </c>
      <c r="B36" t="s">
        <v>140</v>
      </c>
      <c r="C36" t="s">
        <v>106</v>
      </c>
      <c r="D36" t="s">
        <v>195</v>
      </c>
      <c r="E36" t="s">
        <v>98</v>
      </c>
      <c r="F36" t="s">
        <v>93</v>
      </c>
      <c r="G36" s="32" t="s">
        <v>99</v>
      </c>
      <c r="H36" s="32" t="s">
        <v>99</v>
      </c>
      <c r="I36" s="32" t="s">
        <v>99</v>
      </c>
      <c r="J36" s="32" t="s">
        <v>99</v>
      </c>
      <c r="K36" s="32" t="s">
        <v>99</v>
      </c>
      <c r="L36" s="32" t="s">
        <v>99</v>
      </c>
      <c r="M36" s="32" t="s">
        <v>99</v>
      </c>
      <c r="N36" s="32" t="s">
        <v>99</v>
      </c>
      <c r="O36" s="32" t="s">
        <v>94</v>
      </c>
      <c r="P36" s="32" t="s">
        <v>94</v>
      </c>
      <c r="Q36" s="32" t="s">
        <v>94</v>
      </c>
      <c r="R36" s="32" t="s">
        <v>94</v>
      </c>
      <c r="S36" s="32" t="s">
        <v>94</v>
      </c>
      <c r="T36" s="32" t="s">
        <v>94</v>
      </c>
      <c r="U36" s="32" t="s">
        <v>94</v>
      </c>
      <c r="V36" s="32" t="s">
        <v>94</v>
      </c>
      <c r="W36" s="32" t="s">
        <v>94</v>
      </c>
      <c r="X36" s="32" t="s">
        <v>94</v>
      </c>
      <c r="Y36" s="32" t="s">
        <v>94</v>
      </c>
      <c r="Z36" s="32" t="s">
        <v>94</v>
      </c>
      <c r="AA36" s="32" t="s">
        <v>94</v>
      </c>
      <c r="AB36" s="32" t="s">
        <v>94</v>
      </c>
      <c r="AC36" s="32" t="s">
        <v>94</v>
      </c>
      <c r="AD36" s="32" t="s">
        <v>94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94</v>
      </c>
      <c r="AJ36" s="32" t="s">
        <v>94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211</v>
      </c>
      <c r="B37" t="s">
        <v>140</v>
      </c>
      <c r="C37" t="s">
        <v>106</v>
      </c>
      <c r="D37" t="s">
        <v>179</v>
      </c>
      <c r="E37" t="s">
        <v>98</v>
      </c>
      <c r="F37" t="s">
        <v>92</v>
      </c>
      <c r="G37" s="32">
        <v>200</v>
      </c>
      <c r="H37" s="32">
        <v>200</v>
      </c>
      <c r="I37" s="32">
        <v>200</v>
      </c>
      <c r="J37" s="32">
        <v>200</v>
      </c>
      <c r="K37" s="32">
        <v>200</v>
      </c>
      <c r="L37" s="32" t="s">
        <v>94</v>
      </c>
      <c r="M37" s="32" t="s">
        <v>94</v>
      </c>
      <c r="N37" s="32" t="s">
        <v>94</v>
      </c>
      <c r="O37" s="32" t="s">
        <v>94</v>
      </c>
      <c r="P37" s="32" t="s">
        <v>94</v>
      </c>
      <c r="Q37" s="32" t="s">
        <v>94</v>
      </c>
      <c r="R37" s="32" t="s">
        <v>94</v>
      </c>
      <c r="S37" s="32" t="s">
        <v>94</v>
      </c>
      <c r="T37" s="32" t="s">
        <v>94</v>
      </c>
      <c r="U37" s="32" t="s">
        <v>94</v>
      </c>
      <c r="V37" s="32" t="s">
        <v>94</v>
      </c>
      <c r="W37" s="32" t="s">
        <v>94</v>
      </c>
      <c r="X37" s="32" t="s">
        <v>94</v>
      </c>
      <c r="Y37" s="32" t="s">
        <v>94</v>
      </c>
      <c r="Z37" s="32" t="s">
        <v>94</v>
      </c>
      <c r="AA37" s="32" t="s">
        <v>94</v>
      </c>
      <c r="AB37" s="32" t="s">
        <v>94</v>
      </c>
      <c r="AC37" s="32" t="s">
        <v>94</v>
      </c>
      <c r="AD37" s="32" t="s">
        <v>94</v>
      </c>
      <c r="AE37" s="32" t="s">
        <v>94</v>
      </c>
      <c r="AF37" s="32" t="s">
        <v>94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0.71</v>
      </c>
      <c r="AM37" s="30">
        <v>95.23</v>
      </c>
      <c r="AN37" s="4">
        <v>1000</v>
      </c>
    </row>
    <row r="38" spans="1:40">
      <c r="A38" t="s">
        <v>211</v>
      </c>
      <c r="B38" t="s">
        <v>140</v>
      </c>
      <c r="C38" t="s">
        <v>106</v>
      </c>
      <c r="D38" t="s">
        <v>179</v>
      </c>
      <c r="E38" t="s">
        <v>98</v>
      </c>
      <c r="F38" t="s">
        <v>93</v>
      </c>
      <c r="G38" s="32" t="s">
        <v>99</v>
      </c>
      <c r="H38" s="32" t="s">
        <v>99</v>
      </c>
      <c r="I38" s="32" t="s">
        <v>99</v>
      </c>
      <c r="J38" s="32" t="s">
        <v>99</v>
      </c>
      <c r="K38" s="32" t="s">
        <v>99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94</v>
      </c>
      <c r="T38" s="32" t="s">
        <v>94</v>
      </c>
      <c r="U38" s="32" t="s">
        <v>94</v>
      </c>
      <c r="V38" s="32" t="s">
        <v>94</v>
      </c>
      <c r="W38" s="32" t="s">
        <v>94</v>
      </c>
      <c r="X38" s="32" t="s">
        <v>94</v>
      </c>
      <c r="Y38" s="32" t="s">
        <v>94</v>
      </c>
      <c r="Z38" s="32" t="s">
        <v>94</v>
      </c>
      <c r="AA38" s="32" t="s">
        <v>94</v>
      </c>
      <c r="AB38" s="32" t="s">
        <v>94</v>
      </c>
      <c r="AC38" s="32" t="s">
        <v>94</v>
      </c>
      <c r="AD38" s="32" t="s">
        <v>94</v>
      </c>
      <c r="AE38" s="32" t="s">
        <v>94</v>
      </c>
      <c r="AF38" s="32" t="s">
        <v>94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211</v>
      </c>
      <c r="B39" t="s">
        <v>140</v>
      </c>
      <c r="C39" t="s">
        <v>89</v>
      </c>
      <c r="D39" t="s">
        <v>135</v>
      </c>
      <c r="E39" t="s">
        <v>102</v>
      </c>
      <c r="F39" t="s">
        <v>92</v>
      </c>
      <c r="G39" s="32" t="s">
        <v>94</v>
      </c>
      <c r="H39" s="32" t="s">
        <v>94</v>
      </c>
      <c r="I39" s="32" t="s">
        <v>94</v>
      </c>
      <c r="J39" s="32" t="s">
        <v>94</v>
      </c>
      <c r="K39" s="32" t="s">
        <v>94</v>
      </c>
      <c r="L39" s="32" t="s">
        <v>94</v>
      </c>
      <c r="M39" s="32">
        <v>0.3</v>
      </c>
      <c r="N39" s="32">
        <v>1.1000000000000001</v>
      </c>
      <c r="O39" s="32">
        <v>0.3</v>
      </c>
      <c r="P39" s="32">
        <v>0.22600000000000001</v>
      </c>
      <c r="Q39" s="32">
        <v>1.298</v>
      </c>
      <c r="R39" s="32">
        <v>3.2909999999999999</v>
      </c>
      <c r="S39" s="32">
        <v>56.518999999999998</v>
      </c>
      <c r="T39" s="32">
        <v>18.501999999999999</v>
      </c>
      <c r="U39" s="32">
        <v>3.6749999999999998</v>
      </c>
      <c r="V39" s="32">
        <v>39.640999999999998</v>
      </c>
      <c r="W39" s="32">
        <v>73.625</v>
      </c>
      <c r="X39" s="32">
        <v>78.594999999999999</v>
      </c>
      <c r="Y39" s="32">
        <v>20.908999999999999</v>
      </c>
      <c r="Z39" s="32">
        <v>40.097000000000001</v>
      </c>
      <c r="AA39" s="32">
        <v>42.536000000000001</v>
      </c>
      <c r="AB39" s="32">
        <v>58.856000000000002</v>
      </c>
      <c r="AC39" s="32">
        <v>185.893</v>
      </c>
      <c r="AD39" s="32">
        <v>13.882</v>
      </c>
      <c r="AE39" s="32">
        <v>58.686</v>
      </c>
      <c r="AF39" s="32">
        <v>109.46299999999999</v>
      </c>
      <c r="AG39" s="32">
        <v>51.201000000000001</v>
      </c>
      <c r="AH39" s="32">
        <v>40.445</v>
      </c>
      <c r="AI39" s="32">
        <v>46.966999999999999</v>
      </c>
      <c r="AJ39" s="32">
        <v>45.814999999999998</v>
      </c>
      <c r="AK39" s="34">
        <v>18</v>
      </c>
      <c r="AL39" s="30">
        <v>0.71</v>
      </c>
      <c r="AM39" s="30">
        <v>95.94</v>
      </c>
      <c r="AN39" s="4">
        <v>991.82100000000003</v>
      </c>
    </row>
    <row r="40" spans="1:40">
      <c r="A40" t="s">
        <v>211</v>
      </c>
      <c r="B40" t="s">
        <v>140</v>
      </c>
      <c r="C40" t="s">
        <v>89</v>
      </c>
      <c r="D40" t="s">
        <v>135</v>
      </c>
      <c r="E40" t="s">
        <v>102</v>
      </c>
      <c r="F40" t="s">
        <v>93</v>
      </c>
      <c r="G40" s="32" t="s">
        <v>94</v>
      </c>
      <c r="H40" s="32" t="s">
        <v>94</v>
      </c>
      <c r="I40" s="32" t="s">
        <v>94</v>
      </c>
      <c r="J40" s="32" t="s">
        <v>94</v>
      </c>
      <c r="K40" s="32" t="s">
        <v>94</v>
      </c>
      <c r="L40" s="32" t="s">
        <v>94</v>
      </c>
      <c r="M40" s="32" t="s">
        <v>14</v>
      </c>
      <c r="N40" s="32" t="s">
        <v>99</v>
      </c>
      <c r="O40" s="32" t="s">
        <v>99</v>
      </c>
      <c r="P40" s="32" t="s">
        <v>99</v>
      </c>
      <c r="Q40" s="32" t="s">
        <v>14</v>
      </c>
      <c r="R40" s="32" t="s">
        <v>14</v>
      </c>
      <c r="S40" s="32" t="s">
        <v>14</v>
      </c>
      <c r="T40" s="32" t="s">
        <v>34</v>
      </c>
      <c r="U40" s="32" t="s">
        <v>34</v>
      </c>
      <c r="V40" s="32" t="s">
        <v>39</v>
      </c>
      <c r="W40" s="32" t="s">
        <v>14</v>
      </c>
      <c r="X40" s="32" t="s">
        <v>39</v>
      </c>
      <c r="Y40" s="32" t="s">
        <v>14</v>
      </c>
      <c r="Z40" s="32" t="s">
        <v>34</v>
      </c>
      <c r="AA40" s="32" t="s">
        <v>34</v>
      </c>
      <c r="AB40" s="32" t="s">
        <v>17</v>
      </c>
      <c r="AC40" s="32" t="s">
        <v>34</v>
      </c>
      <c r="AD40" s="32" t="s">
        <v>34</v>
      </c>
      <c r="AE40" s="32" t="s">
        <v>34</v>
      </c>
      <c r="AF40" s="32" t="s">
        <v>34</v>
      </c>
      <c r="AG40" s="32" t="s">
        <v>34</v>
      </c>
      <c r="AH40" s="32" t="s">
        <v>34</v>
      </c>
      <c r="AI40" s="32" t="s">
        <v>34</v>
      </c>
      <c r="AJ40" s="32" t="s">
        <v>14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211</v>
      </c>
      <c r="B41" t="s">
        <v>140</v>
      </c>
      <c r="C41" t="s">
        <v>89</v>
      </c>
      <c r="D41" t="s">
        <v>142</v>
      </c>
      <c r="E41" t="s">
        <v>120</v>
      </c>
      <c r="F41" t="s">
        <v>92</v>
      </c>
      <c r="G41" s="32">
        <v>121</v>
      </c>
      <c r="H41" s="32">
        <v>154</v>
      </c>
      <c r="I41" s="32">
        <v>106</v>
      </c>
      <c r="J41" s="32">
        <v>98</v>
      </c>
      <c r="K41" s="32">
        <v>139</v>
      </c>
      <c r="L41" s="32">
        <v>116</v>
      </c>
      <c r="M41" s="32">
        <v>102</v>
      </c>
      <c r="N41" s="32">
        <v>29</v>
      </c>
      <c r="O41" s="32" t="s">
        <v>94</v>
      </c>
      <c r="P41" s="32" t="s">
        <v>94</v>
      </c>
      <c r="Q41" s="32" t="s">
        <v>94</v>
      </c>
      <c r="R41" s="32" t="s">
        <v>94</v>
      </c>
      <c r="S41" s="32" t="s">
        <v>94</v>
      </c>
      <c r="T41" s="32" t="s">
        <v>94</v>
      </c>
      <c r="U41" s="32" t="s">
        <v>94</v>
      </c>
      <c r="V41" s="32" t="s">
        <v>94</v>
      </c>
      <c r="W41" s="32" t="s">
        <v>94</v>
      </c>
      <c r="X41" s="32" t="s">
        <v>94</v>
      </c>
      <c r="Y41" s="32" t="s">
        <v>94</v>
      </c>
      <c r="Z41" s="32" t="s">
        <v>94</v>
      </c>
      <c r="AA41" s="32" t="s">
        <v>94</v>
      </c>
      <c r="AB41" s="32" t="s">
        <v>94</v>
      </c>
      <c r="AC41" s="32" t="s">
        <v>94</v>
      </c>
      <c r="AD41" s="32" t="s">
        <v>94</v>
      </c>
      <c r="AE41" s="32" t="s">
        <v>94</v>
      </c>
      <c r="AF41" s="32" t="s">
        <v>94</v>
      </c>
      <c r="AG41" s="32" t="s">
        <v>94</v>
      </c>
      <c r="AH41" s="32" t="s">
        <v>94</v>
      </c>
      <c r="AI41" s="32" t="s">
        <v>94</v>
      </c>
      <c r="AJ41" s="32" t="s">
        <v>94</v>
      </c>
      <c r="AK41">
        <v>19</v>
      </c>
      <c r="AL41" s="30">
        <v>0.62</v>
      </c>
      <c r="AM41" s="30">
        <v>96.56</v>
      </c>
      <c r="AN41" s="4">
        <v>865</v>
      </c>
    </row>
    <row r="42" spans="1:40">
      <c r="A42" t="s">
        <v>211</v>
      </c>
      <c r="B42" t="s">
        <v>140</v>
      </c>
      <c r="C42" t="s">
        <v>89</v>
      </c>
      <c r="D42" t="s">
        <v>142</v>
      </c>
      <c r="E42" t="s">
        <v>120</v>
      </c>
      <c r="F42" t="s">
        <v>93</v>
      </c>
      <c r="G42" s="32" t="s">
        <v>99</v>
      </c>
      <c r="H42" s="32" t="s">
        <v>99</v>
      </c>
      <c r="I42" s="32" t="s">
        <v>99</v>
      </c>
      <c r="J42" s="32" t="s">
        <v>99</v>
      </c>
      <c r="K42" s="32" t="s">
        <v>99</v>
      </c>
      <c r="L42" s="32" t="s">
        <v>99</v>
      </c>
      <c r="M42" s="32" t="s">
        <v>99</v>
      </c>
      <c r="N42" s="32" t="s">
        <v>99</v>
      </c>
      <c r="O42" s="32" t="s">
        <v>94</v>
      </c>
      <c r="P42" s="32" t="s">
        <v>94</v>
      </c>
      <c r="Q42" s="32" t="s">
        <v>94</v>
      </c>
      <c r="R42" s="32" t="s">
        <v>94</v>
      </c>
      <c r="S42" s="32" t="s">
        <v>94</v>
      </c>
      <c r="T42" s="32" t="s">
        <v>94</v>
      </c>
      <c r="U42" s="32" t="s">
        <v>94</v>
      </c>
      <c r="V42" s="32" t="s">
        <v>94</v>
      </c>
      <c r="W42" s="32" t="s">
        <v>94</v>
      </c>
      <c r="X42" s="32" t="s">
        <v>94</v>
      </c>
      <c r="Y42" s="32" t="s">
        <v>94</v>
      </c>
      <c r="Z42" s="32" t="s">
        <v>94</v>
      </c>
      <c r="AA42" s="32" t="s">
        <v>94</v>
      </c>
      <c r="AB42" s="32" t="s">
        <v>94</v>
      </c>
      <c r="AC42" s="32" t="s">
        <v>94</v>
      </c>
      <c r="AD42" s="32" t="s">
        <v>94</v>
      </c>
      <c r="AE42" s="32" t="s">
        <v>94</v>
      </c>
      <c r="AF42" s="32" t="s">
        <v>94</v>
      </c>
      <c r="AG42" s="32" t="s">
        <v>94</v>
      </c>
      <c r="AH42" s="32" t="s">
        <v>94</v>
      </c>
      <c r="AI42" s="32" t="s">
        <v>94</v>
      </c>
      <c r="AJ42" s="32" t="s">
        <v>94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211</v>
      </c>
      <c r="B43" t="s">
        <v>140</v>
      </c>
      <c r="C43" t="s">
        <v>89</v>
      </c>
      <c r="D43" t="s">
        <v>143</v>
      </c>
      <c r="E43" t="s">
        <v>98</v>
      </c>
      <c r="F43" t="s">
        <v>92</v>
      </c>
      <c r="G43" s="32" t="s">
        <v>94</v>
      </c>
      <c r="H43" s="32" t="s">
        <v>94</v>
      </c>
      <c r="I43" s="32" t="s">
        <v>94</v>
      </c>
      <c r="J43" s="32" t="s">
        <v>94</v>
      </c>
      <c r="K43" s="32" t="s">
        <v>94</v>
      </c>
      <c r="L43" s="32" t="s">
        <v>94</v>
      </c>
      <c r="M43" s="32" t="s">
        <v>94</v>
      </c>
      <c r="N43" s="32">
        <v>16</v>
      </c>
      <c r="O43" s="32">
        <v>14</v>
      </c>
      <c r="P43" s="32">
        <v>25</v>
      </c>
      <c r="Q43" s="32">
        <v>16</v>
      </c>
      <c r="R43" s="32" t="s">
        <v>94</v>
      </c>
      <c r="S43" s="32" t="s">
        <v>94</v>
      </c>
      <c r="T43" s="32">
        <v>65.242999999999995</v>
      </c>
      <c r="U43" s="32">
        <v>35.866999999999997</v>
      </c>
      <c r="V43" s="32">
        <v>48.932000000000002</v>
      </c>
      <c r="W43" s="32">
        <v>40.777000000000001</v>
      </c>
      <c r="X43" s="32">
        <v>89.707999999999998</v>
      </c>
      <c r="Y43" s="32">
        <v>58.731000000000002</v>
      </c>
      <c r="Z43" s="32">
        <v>38.136000000000003</v>
      </c>
      <c r="AA43" s="32" t="s">
        <v>94</v>
      </c>
      <c r="AB43" s="32">
        <v>69.742999999999995</v>
      </c>
      <c r="AC43" s="32" t="s">
        <v>94</v>
      </c>
      <c r="AD43" s="32">
        <v>11.476000000000001</v>
      </c>
      <c r="AE43" s="32">
        <v>0.21299999999999999</v>
      </c>
      <c r="AF43" s="32" t="s">
        <v>94</v>
      </c>
      <c r="AG43" s="32" t="s">
        <v>94</v>
      </c>
      <c r="AH43" s="32" t="s">
        <v>94</v>
      </c>
      <c r="AI43" s="32" t="s">
        <v>94</v>
      </c>
      <c r="AJ43" s="32" t="s">
        <v>94</v>
      </c>
      <c r="AK43">
        <v>20</v>
      </c>
      <c r="AL43" s="30">
        <v>0.38</v>
      </c>
      <c r="AM43" s="30">
        <v>96.93</v>
      </c>
      <c r="AN43" s="4">
        <v>529.82600000000002</v>
      </c>
    </row>
    <row r="44" spans="1:40">
      <c r="A44" t="s">
        <v>211</v>
      </c>
      <c r="B44" t="s">
        <v>140</v>
      </c>
      <c r="C44" t="s">
        <v>89</v>
      </c>
      <c r="D44" t="s">
        <v>143</v>
      </c>
      <c r="E44" t="s">
        <v>98</v>
      </c>
      <c r="F44" t="s">
        <v>93</v>
      </c>
      <c r="G44" s="32" t="s">
        <v>94</v>
      </c>
      <c r="H44" s="32" t="s">
        <v>94</v>
      </c>
      <c r="I44" s="32" t="s">
        <v>94</v>
      </c>
      <c r="J44" s="32" t="s">
        <v>94</v>
      </c>
      <c r="K44" s="32" t="s">
        <v>94</v>
      </c>
      <c r="L44" s="32" t="s">
        <v>94</v>
      </c>
      <c r="M44" s="32" t="s">
        <v>94</v>
      </c>
      <c r="N44" s="32" t="s">
        <v>99</v>
      </c>
      <c r="O44" s="32" t="s">
        <v>99</v>
      </c>
      <c r="P44" s="32" t="s">
        <v>99</v>
      </c>
      <c r="Q44" s="32" t="s">
        <v>99</v>
      </c>
      <c r="R44" s="32" t="s">
        <v>94</v>
      </c>
      <c r="S44" s="32" t="s">
        <v>94</v>
      </c>
      <c r="T44" s="32" t="s">
        <v>99</v>
      </c>
      <c r="U44" s="32" t="s">
        <v>99</v>
      </c>
      <c r="V44" s="32" t="s">
        <v>99</v>
      </c>
      <c r="W44" s="32" t="s">
        <v>99</v>
      </c>
      <c r="X44" s="32" t="s">
        <v>99</v>
      </c>
      <c r="Y44" s="32" t="s">
        <v>99</v>
      </c>
      <c r="Z44" s="32" t="s">
        <v>99</v>
      </c>
      <c r="AA44" s="32" t="s">
        <v>94</v>
      </c>
      <c r="AB44" s="32" t="s">
        <v>99</v>
      </c>
      <c r="AC44" s="32" t="s">
        <v>94</v>
      </c>
      <c r="AD44" s="32" t="s">
        <v>99</v>
      </c>
      <c r="AE44" s="32" t="s">
        <v>99</v>
      </c>
      <c r="AF44" s="32" t="s">
        <v>94</v>
      </c>
      <c r="AG44" s="32" t="s">
        <v>94</v>
      </c>
      <c r="AH44" s="32" t="s">
        <v>94</v>
      </c>
      <c r="AI44" s="32" t="s">
        <v>94</v>
      </c>
      <c r="AJ44" s="32" t="s">
        <v>94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211</v>
      </c>
      <c r="B45" t="s">
        <v>140</v>
      </c>
      <c r="C45" t="s">
        <v>89</v>
      </c>
      <c r="D45" t="s">
        <v>142</v>
      </c>
      <c r="E45" t="s">
        <v>98</v>
      </c>
      <c r="F45" t="s">
        <v>92</v>
      </c>
      <c r="G45" s="32">
        <v>51</v>
      </c>
      <c r="H45" s="32">
        <v>37</v>
      </c>
      <c r="I45" s="32">
        <v>22</v>
      </c>
      <c r="J45" s="32">
        <v>18</v>
      </c>
      <c r="K45" s="32">
        <v>27</v>
      </c>
      <c r="L45" s="32">
        <v>14</v>
      </c>
      <c r="M45" s="32">
        <v>9</v>
      </c>
      <c r="N45" s="32">
        <v>17</v>
      </c>
      <c r="O45" s="32" t="s">
        <v>94</v>
      </c>
      <c r="P45" s="32">
        <v>11</v>
      </c>
      <c r="Q45" s="32" t="s">
        <v>94</v>
      </c>
      <c r="R45" s="32" t="s">
        <v>94</v>
      </c>
      <c r="S45" s="32" t="s">
        <v>94</v>
      </c>
      <c r="T45" s="32">
        <v>142</v>
      </c>
      <c r="U45" s="32">
        <v>71</v>
      </c>
      <c r="V45" s="32">
        <v>106.5</v>
      </c>
      <c r="W45" s="32" t="s">
        <v>94</v>
      </c>
      <c r="X45" s="32" t="s">
        <v>94</v>
      </c>
      <c r="Y45" s="32" t="s">
        <v>94</v>
      </c>
      <c r="Z45" s="32" t="s">
        <v>94</v>
      </c>
      <c r="AA45" s="32" t="s">
        <v>94</v>
      </c>
      <c r="AB45" s="32" t="s">
        <v>94</v>
      </c>
      <c r="AC45" s="32" t="s">
        <v>94</v>
      </c>
      <c r="AD45" s="32" t="s">
        <v>94</v>
      </c>
      <c r="AE45" s="32" t="s">
        <v>94</v>
      </c>
      <c r="AF45" s="32" t="s">
        <v>94</v>
      </c>
      <c r="AG45" s="32" t="s">
        <v>94</v>
      </c>
      <c r="AH45" s="32" t="s">
        <v>94</v>
      </c>
      <c r="AI45" s="32" t="s">
        <v>94</v>
      </c>
      <c r="AJ45" s="32" t="s">
        <v>94</v>
      </c>
      <c r="AK45">
        <v>21</v>
      </c>
      <c r="AL45" s="30">
        <v>0.37</v>
      </c>
      <c r="AM45" s="30">
        <v>97.31</v>
      </c>
      <c r="AN45" s="4">
        <v>525.5</v>
      </c>
    </row>
    <row r="46" spans="1:40">
      <c r="A46" t="s">
        <v>211</v>
      </c>
      <c r="B46" t="s">
        <v>140</v>
      </c>
      <c r="C46" t="s">
        <v>89</v>
      </c>
      <c r="D46" t="s">
        <v>142</v>
      </c>
      <c r="E46" t="s">
        <v>98</v>
      </c>
      <c r="F46" t="s">
        <v>93</v>
      </c>
      <c r="G46" s="32" t="s">
        <v>99</v>
      </c>
      <c r="H46" s="32" t="s">
        <v>99</v>
      </c>
      <c r="I46" s="32" t="s">
        <v>99</v>
      </c>
      <c r="J46" s="32" t="s">
        <v>99</v>
      </c>
      <c r="K46" s="32" t="s">
        <v>99</v>
      </c>
      <c r="L46" s="32" t="s">
        <v>99</v>
      </c>
      <c r="M46" s="32" t="s">
        <v>99</v>
      </c>
      <c r="N46" s="32" t="s">
        <v>99</v>
      </c>
      <c r="O46" s="32" t="s">
        <v>94</v>
      </c>
      <c r="P46" s="32" t="s">
        <v>99</v>
      </c>
      <c r="Q46" s="32" t="s">
        <v>94</v>
      </c>
      <c r="R46" s="32" t="s">
        <v>94</v>
      </c>
      <c r="S46" s="32" t="s">
        <v>94</v>
      </c>
      <c r="T46" s="32" t="s">
        <v>99</v>
      </c>
      <c r="U46" s="32" t="s">
        <v>99</v>
      </c>
      <c r="V46" s="32" t="s">
        <v>99</v>
      </c>
      <c r="W46" s="32" t="s">
        <v>94</v>
      </c>
      <c r="X46" s="32" t="s">
        <v>94</v>
      </c>
      <c r="Y46" s="32" t="s">
        <v>94</v>
      </c>
      <c r="Z46" s="32" t="s">
        <v>94</v>
      </c>
      <c r="AA46" s="32" t="s">
        <v>94</v>
      </c>
      <c r="AB46" s="32" t="s">
        <v>94</v>
      </c>
      <c r="AC46" s="32" t="s">
        <v>94</v>
      </c>
      <c r="AD46" s="32" t="s">
        <v>94</v>
      </c>
      <c r="AE46" s="32" t="s">
        <v>94</v>
      </c>
      <c r="AF46" s="32" t="s">
        <v>94</v>
      </c>
      <c r="AG46" s="32" t="s">
        <v>94</v>
      </c>
      <c r="AH46" s="32" t="s">
        <v>94</v>
      </c>
      <c r="AI46" s="32" t="s">
        <v>94</v>
      </c>
      <c r="AJ46" s="32" t="s">
        <v>94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211</v>
      </c>
      <c r="B47" t="s">
        <v>140</v>
      </c>
      <c r="C47" t="s">
        <v>106</v>
      </c>
      <c r="D47" t="s">
        <v>149</v>
      </c>
      <c r="E47" t="s">
        <v>98</v>
      </c>
      <c r="F47" t="s">
        <v>92</v>
      </c>
      <c r="G47" s="32" t="s">
        <v>94</v>
      </c>
      <c r="H47" s="32">
        <v>90</v>
      </c>
      <c r="I47" s="32">
        <v>59</v>
      </c>
      <c r="J47" s="32">
        <v>61</v>
      </c>
      <c r="K47" s="32">
        <v>60</v>
      </c>
      <c r="L47" s="32">
        <v>60</v>
      </c>
      <c r="M47" s="32">
        <v>60</v>
      </c>
      <c r="N47" s="32">
        <v>129</v>
      </c>
      <c r="O47" s="32" t="s">
        <v>94</v>
      </c>
      <c r="P47" s="32" t="s">
        <v>94</v>
      </c>
      <c r="Q47" s="32" t="s">
        <v>94</v>
      </c>
      <c r="R47" s="32" t="s">
        <v>94</v>
      </c>
      <c r="S47" s="32" t="s">
        <v>94</v>
      </c>
      <c r="T47" s="32" t="s">
        <v>94</v>
      </c>
      <c r="U47" s="32" t="s">
        <v>94</v>
      </c>
      <c r="V47" s="32" t="s">
        <v>94</v>
      </c>
      <c r="W47" s="32" t="s">
        <v>94</v>
      </c>
      <c r="X47" s="32" t="s">
        <v>94</v>
      </c>
      <c r="Y47" s="32" t="s">
        <v>94</v>
      </c>
      <c r="Z47" s="32" t="s">
        <v>94</v>
      </c>
      <c r="AA47" s="32" t="s">
        <v>94</v>
      </c>
      <c r="AB47" s="32" t="s">
        <v>94</v>
      </c>
      <c r="AC47" s="32" t="s">
        <v>94</v>
      </c>
      <c r="AD47" s="32" t="s">
        <v>94</v>
      </c>
      <c r="AE47" s="32" t="s">
        <v>94</v>
      </c>
      <c r="AF47" s="32" t="s">
        <v>94</v>
      </c>
      <c r="AG47" s="32" t="s">
        <v>94</v>
      </c>
      <c r="AH47" s="32" t="s">
        <v>94</v>
      </c>
      <c r="AI47" s="32" t="s">
        <v>94</v>
      </c>
      <c r="AJ47" s="32" t="s">
        <v>94</v>
      </c>
      <c r="AK47">
        <v>22</v>
      </c>
      <c r="AL47" s="30">
        <v>0.37</v>
      </c>
      <c r="AM47" s="30">
        <v>97.67</v>
      </c>
      <c r="AN47" s="4">
        <v>519</v>
      </c>
    </row>
    <row r="48" spans="1:40">
      <c r="A48" t="s">
        <v>211</v>
      </c>
      <c r="B48" t="s">
        <v>140</v>
      </c>
      <c r="C48" t="s">
        <v>106</v>
      </c>
      <c r="D48" t="s">
        <v>149</v>
      </c>
      <c r="E48" t="s">
        <v>98</v>
      </c>
      <c r="F48" t="s">
        <v>93</v>
      </c>
      <c r="G48" s="32" t="s">
        <v>94</v>
      </c>
      <c r="H48" s="32" t="s">
        <v>99</v>
      </c>
      <c r="I48" s="32" t="s">
        <v>99</v>
      </c>
      <c r="J48" s="32" t="s">
        <v>99</v>
      </c>
      <c r="K48" s="32" t="s">
        <v>99</v>
      </c>
      <c r="L48" s="32" t="s">
        <v>99</v>
      </c>
      <c r="M48" s="32" t="s">
        <v>99</v>
      </c>
      <c r="N48" s="32" t="s">
        <v>99</v>
      </c>
      <c r="O48" s="32" t="s">
        <v>94</v>
      </c>
      <c r="P48" s="32" t="s">
        <v>94</v>
      </c>
      <c r="Q48" s="32" t="s">
        <v>94</v>
      </c>
      <c r="R48" s="32" t="s">
        <v>94</v>
      </c>
      <c r="S48" s="32" t="s">
        <v>94</v>
      </c>
      <c r="T48" s="32" t="s">
        <v>94</v>
      </c>
      <c r="U48" s="32" t="s">
        <v>94</v>
      </c>
      <c r="V48" s="32" t="s">
        <v>94</v>
      </c>
      <c r="W48" s="32" t="s">
        <v>94</v>
      </c>
      <c r="X48" s="32" t="s">
        <v>94</v>
      </c>
      <c r="Y48" s="32" t="s">
        <v>94</v>
      </c>
      <c r="Z48" s="32" t="s">
        <v>94</v>
      </c>
      <c r="AA48" s="32" t="s">
        <v>94</v>
      </c>
      <c r="AB48" s="32" t="s">
        <v>94</v>
      </c>
      <c r="AC48" s="32" t="s">
        <v>94</v>
      </c>
      <c r="AD48" s="32" t="s">
        <v>94</v>
      </c>
      <c r="AE48" s="32" t="s">
        <v>94</v>
      </c>
      <c r="AF48" s="32" t="s">
        <v>94</v>
      </c>
      <c r="AG48" s="32" t="s">
        <v>94</v>
      </c>
      <c r="AH48" s="32" t="s">
        <v>94</v>
      </c>
      <c r="AI48" s="32" t="s">
        <v>94</v>
      </c>
      <c r="AJ48" s="32" t="s">
        <v>94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211</v>
      </c>
      <c r="B49" t="s">
        <v>140</v>
      </c>
      <c r="C49" t="s">
        <v>89</v>
      </c>
      <c r="D49" t="s">
        <v>143</v>
      </c>
      <c r="E49" t="s">
        <v>119</v>
      </c>
      <c r="F49" t="s">
        <v>92</v>
      </c>
      <c r="G49" s="32" t="s">
        <v>94</v>
      </c>
      <c r="H49" s="32" t="s">
        <v>94</v>
      </c>
      <c r="I49" s="32" t="s">
        <v>94</v>
      </c>
      <c r="J49" s="32" t="s">
        <v>94</v>
      </c>
      <c r="K49" s="32" t="s">
        <v>94</v>
      </c>
      <c r="L49" s="32" t="s">
        <v>94</v>
      </c>
      <c r="M49" s="32" t="s">
        <v>94</v>
      </c>
      <c r="N49" s="32" t="s">
        <v>94</v>
      </c>
      <c r="O49" s="32" t="s">
        <v>94</v>
      </c>
      <c r="P49" s="32" t="s">
        <v>94</v>
      </c>
      <c r="Q49" s="32" t="s">
        <v>94</v>
      </c>
      <c r="R49" s="32" t="s">
        <v>94</v>
      </c>
      <c r="S49" s="32" t="s">
        <v>94</v>
      </c>
      <c r="T49" s="32" t="s">
        <v>94</v>
      </c>
      <c r="U49" s="32">
        <v>2.4569999999999999</v>
      </c>
      <c r="V49" s="32" t="s">
        <v>94</v>
      </c>
      <c r="W49" s="32" t="s">
        <v>94</v>
      </c>
      <c r="X49" s="32" t="s">
        <v>94</v>
      </c>
      <c r="Y49" s="32">
        <v>3.262</v>
      </c>
      <c r="Z49" s="32" t="s">
        <v>94</v>
      </c>
      <c r="AA49" s="32" t="s">
        <v>94</v>
      </c>
      <c r="AB49" s="32">
        <v>76.174000000000007</v>
      </c>
      <c r="AC49" s="32">
        <v>138.47800000000001</v>
      </c>
      <c r="AD49" s="32">
        <v>96.096000000000004</v>
      </c>
      <c r="AE49" s="32">
        <v>9.3320000000000007</v>
      </c>
      <c r="AF49" s="32">
        <v>7.8819999999999997</v>
      </c>
      <c r="AG49" s="32">
        <v>3.0409999999999999</v>
      </c>
      <c r="AH49" s="32">
        <v>11.069000000000001</v>
      </c>
      <c r="AI49" s="32">
        <v>0.38500000000000001</v>
      </c>
      <c r="AJ49" s="32">
        <v>4.8319999999999999</v>
      </c>
      <c r="AK49">
        <v>23</v>
      </c>
      <c r="AL49" s="30">
        <v>0.25</v>
      </c>
      <c r="AM49" s="30">
        <v>97.93</v>
      </c>
      <c r="AN49" s="4">
        <v>353.00799999999998</v>
      </c>
    </row>
    <row r="50" spans="1:40">
      <c r="A50" t="s">
        <v>211</v>
      </c>
      <c r="B50" t="s">
        <v>140</v>
      </c>
      <c r="C50" t="s">
        <v>89</v>
      </c>
      <c r="D50" t="s">
        <v>143</v>
      </c>
      <c r="E50" t="s">
        <v>119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94</v>
      </c>
      <c r="K50" s="32" t="s">
        <v>94</v>
      </c>
      <c r="L50" s="32" t="s">
        <v>94</v>
      </c>
      <c r="M50" s="32" t="s">
        <v>94</v>
      </c>
      <c r="N50" s="32" t="s">
        <v>94</v>
      </c>
      <c r="O50" s="32" t="s">
        <v>94</v>
      </c>
      <c r="P50" s="32" t="s">
        <v>94</v>
      </c>
      <c r="Q50" s="32" t="s">
        <v>94</v>
      </c>
      <c r="R50" s="32" t="s">
        <v>94</v>
      </c>
      <c r="S50" s="32" t="s">
        <v>94</v>
      </c>
      <c r="T50" s="32" t="s">
        <v>94</v>
      </c>
      <c r="U50" s="32" t="s">
        <v>99</v>
      </c>
      <c r="V50" s="32" t="s">
        <v>94</v>
      </c>
      <c r="W50" s="32" t="s">
        <v>94</v>
      </c>
      <c r="X50" s="32" t="s">
        <v>94</v>
      </c>
      <c r="Y50" s="32" t="s">
        <v>99</v>
      </c>
      <c r="Z50" s="32" t="s">
        <v>94</v>
      </c>
      <c r="AA50" s="32" t="s">
        <v>94</v>
      </c>
      <c r="AB50" s="32" t="s">
        <v>99</v>
      </c>
      <c r="AC50" s="32" t="s">
        <v>99</v>
      </c>
      <c r="AD50" s="32" t="s">
        <v>99</v>
      </c>
      <c r="AE50" s="32" t="s">
        <v>99</v>
      </c>
      <c r="AF50" s="32" t="s">
        <v>99</v>
      </c>
      <c r="AG50" s="32" t="s">
        <v>99</v>
      </c>
      <c r="AH50" s="32" t="s">
        <v>99</v>
      </c>
      <c r="AI50" s="32" t="s">
        <v>99</v>
      </c>
      <c r="AJ50" s="32" t="s">
        <v>99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211</v>
      </c>
      <c r="B51" t="s">
        <v>140</v>
      </c>
      <c r="C51" t="s">
        <v>89</v>
      </c>
      <c r="D51" t="s">
        <v>142</v>
      </c>
      <c r="E51" t="s">
        <v>117</v>
      </c>
      <c r="F51" t="s">
        <v>92</v>
      </c>
      <c r="G51" s="32">
        <v>37</v>
      </c>
      <c r="H51" s="32">
        <v>22</v>
      </c>
      <c r="I51" s="32">
        <v>19</v>
      </c>
      <c r="J51" s="32">
        <v>16</v>
      </c>
      <c r="K51" s="32">
        <v>61</v>
      </c>
      <c r="L51" s="32">
        <v>43</v>
      </c>
      <c r="M51" s="32">
        <v>27</v>
      </c>
      <c r="N51" s="32">
        <v>23</v>
      </c>
      <c r="O51" s="32" t="s">
        <v>94</v>
      </c>
      <c r="P51" s="32">
        <v>31</v>
      </c>
      <c r="Q51" s="32">
        <v>23</v>
      </c>
      <c r="R51" s="32">
        <v>42</v>
      </c>
      <c r="S51" s="32" t="s">
        <v>94</v>
      </c>
      <c r="T51" s="32" t="s">
        <v>94</v>
      </c>
      <c r="U51" s="32" t="s">
        <v>94</v>
      </c>
      <c r="V51" s="32" t="s">
        <v>94</v>
      </c>
      <c r="W51" s="32" t="s">
        <v>94</v>
      </c>
      <c r="X51" s="32" t="s">
        <v>94</v>
      </c>
      <c r="Y51" s="32" t="s">
        <v>94</v>
      </c>
      <c r="Z51" s="32" t="s">
        <v>94</v>
      </c>
      <c r="AA51" s="32" t="s">
        <v>94</v>
      </c>
      <c r="AB51" s="32" t="s">
        <v>94</v>
      </c>
      <c r="AC51" s="32" t="s">
        <v>94</v>
      </c>
      <c r="AD51" s="32" t="s">
        <v>94</v>
      </c>
      <c r="AE51" s="32" t="s">
        <v>94</v>
      </c>
      <c r="AF51" s="32" t="s">
        <v>94</v>
      </c>
      <c r="AG51" s="32" t="s">
        <v>94</v>
      </c>
      <c r="AH51" s="32" t="s">
        <v>94</v>
      </c>
      <c r="AI51" s="32" t="s">
        <v>94</v>
      </c>
      <c r="AJ51" s="32" t="s">
        <v>94</v>
      </c>
      <c r="AK51">
        <v>24</v>
      </c>
      <c r="AL51" s="30">
        <v>0.24</v>
      </c>
      <c r="AM51" s="30">
        <v>98.17</v>
      </c>
      <c r="AN51" s="4">
        <v>344</v>
      </c>
    </row>
    <row r="52" spans="1:40">
      <c r="A52" t="s">
        <v>211</v>
      </c>
      <c r="B52" t="s">
        <v>140</v>
      </c>
      <c r="C52" t="s">
        <v>89</v>
      </c>
      <c r="D52" t="s">
        <v>142</v>
      </c>
      <c r="E52" t="s">
        <v>117</v>
      </c>
      <c r="F52" t="s">
        <v>93</v>
      </c>
      <c r="G52" s="32" t="s">
        <v>99</v>
      </c>
      <c r="H52" s="32" t="s">
        <v>99</v>
      </c>
      <c r="I52" s="32" t="s">
        <v>99</v>
      </c>
      <c r="J52" s="32" t="s">
        <v>99</v>
      </c>
      <c r="K52" s="32" t="s">
        <v>99</v>
      </c>
      <c r="L52" s="32" t="s">
        <v>99</v>
      </c>
      <c r="M52" s="32" t="s">
        <v>99</v>
      </c>
      <c r="N52" s="32" t="s">
        <v>99</v>
      </c>
      <c r="O52" s="32" t="s">
        <v>94</v>
      </c>
      <c r="P52" s="32" t="s">
        <v>99</v>
      </c>
      <c r="Q52" s="32" t="s">
        <v>99</v>
      </c>
      <c r="R52" s="32" t="s">
        <v>99</v>
      </c>
      <c r="S52" s="32" t="s">
        <v>94</v>
      </c>
      <c r="T52" s="32" t="s">
        <v>94</v>
      </c>
      <c r="U52" s="32" t="s">
        <v>94</v>
      </c>
      <c r="V52" s="32" t="s">
        <v>94</v>
      </c>
      <c r="W52" s="32" t="s">
        <v>94</v>
      </c>
      <c r="X52" s="32" t="s">
        <v>94</v>
      </c>
      <c r="Y52" s="32" t="s">
        <v>94</v>
      </c>
      <c r="Z52" s="32" t="s">
        <v>94</v>
      </c>
      <c r="AA52" s="32" t="s">
        <v>94</v>
      </c>
      <c r="AB52" s="32" t="s">
        <v>94</v>
      </c>
      <c r="AC52" s="32" t="s">
        <v>94</v>
      </c>
      <c r="AD52" s="32" t="s">
        <v>94</v>
      </c>
      <c r="AE52" s="32" t="s">
        <v>94</v>
      </c>
      <c r="AF52" s="32" t="s">
        <v>94</v>
      </c>
      <c r="AG52" s="32" t="s">
        <v>94</v>
      </c>
      <c r="AH52" s="32" t="s">
        <v>94</v>
      </c>
      <c r="AI52" s="32" t="s">
        <v>94</v>
      </c>
      <c r="AJ52" s="32" t="s">
        <v>94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211</v>
      </c>
      <c r="B53" t="s">
        <v>140</v>
      </c>
      <c r="C53" t="s">
        <v>89</v>
      </c>
      <c r="D53" t="s">
        <v>146</v>
      </c>
      <c r="E53" t="s">
        <v>102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 t="s">
        <v>94</v>
      </c>
      <c r="L53" s="32" t="s">
        <v>94</v>
      </c>
      <c r="M53" s="32" t="s">
        <v>94</v>
      </c>
      <c r="N53" s="32" t="s">
        <v>94</v>
      </c>
      <c r="O53" s="32" t="s">
        <v>94</v>
      </c>
      <c r="P53" s="32" t="s">
        <v>94</v>
      </c>
      <c r="Q53" s="32" t="s">
        <v>94</v>
      </c>
      <c r="R53" s="32" t="s">
        <v>94</v>
      </c>
      <c r="S53" s="32">
        <v>298</v>
      </c>
      <c r="T53" s="32">
        <v>16</v>
      </c>
      <c r="U53" s="32">
        <v>10</v>
      </c>
      <c r="V53" s="32" t="s">
        <v>94</v>
      </c>
      <c r="W53" s="32" t="s">
        <v>94</v>
      </c>
      <c r="X53" s="32" t="s">
        <v>94</v>
      </c>
      <c r="Y53" s="32" t="s">
        <v>94</v>
      </c>
      <c r="Z53" s="32" t="s">
        <v>94</v>
      </c>
      <c r="AA53" s="32" t="s">
        <v>94</v>
      </c>
      <c r="AB53" s="32" t="s">
        <v>94</v>
      </c>
      <c r="AC53" s="32" t="s">
        <v>94</v>
      </c>
      <c r="AD53" s="32" t="s">
        <v>94</v>
      </c>
      <c r="AE53" s="32" t="s">
        <v>94</v>
      </c>
      <c r="AF53" s="32" t="s">
        <v>94</v>
      </c>
      <c r="AG53" s="32" t="s">
        <v>94</v>
      </c>
      <c r="AH53" s="32" t="s">
        <v>94</v>
      </c>
      <c r="AI53" s="32" t="s">
        <v>94</v>
      </c>
      <c r="AJ53" s="32" t="s">
        <v>94</v>
      </c>
      <c r="AK53">
        <v>25</v>
      </c>
      <c r="AL53" s="30">
        <v>0.23</v>
      </c>
      <c r="AM53" s="30">
        <v>98.4</v>
      </c>
      <c r="AN53" s="4">
        <v>324</v>
      </c>
    </row>
    <row r="54" spans="1:40">
      <c r="A54" t="s">
        <v>211</v>
      </c>
      <c r="B54" t="s">
        <v>140</v>
      </c>
      <c r="C54" t="s">
        <v>89</v>
      </c>
      <c r="D54" t="s">
        <v>146</v>
      </c>
      <c r="E54" t="s">
        <v>102</v>
      </c>
      <c r="F54" t="s">
        <v>93</v>
      </c>
      <c r="G54" s="32" t="s">
        <v>94</v>
      </c>
      <c r="H54" s="32" t="s">
        <v>94</v>
      </c>
      <c r="I54" s="32" t="s">
        <v>94</v>
      </c>
      <c r="J54" s="32" t="s">
        <v>94</v>
      </c>
      <c r="K54" s="32" t="s">
        <v>94</v>
      </c>
      <c r="L54" s="32" t="s">
        <v>94</v>
      </c>
      <c r="M54" s="32" t="s">
        <v>94</v>
      </c>
      <c r="N54" s="32" t="s">
        <v>94</v>
      </c>
      <c r="O54" s="32" t="s">
        <v>94</v>
      </c>
      <c r="P54" s="32" t="s">
        <v>94</v>
      </c>
      <c r="Q54" s="32" t="s">
        <v>94</v>
      </c>
      <c r="R54" s="32" t="s">
        <v>94</v>
      </c>
      <c r="S54" s="32" t="s">
        <v>99</v>
      </c>
      <c r="T54" s="32" t="s">
        <v>99</v>
      </c>
      <c r="U54" s="32" t="s">
        <v>99</v>
      </c>
      <c r="V54" s="32" t="s">
        <v>94</v>
      </c>
      <c r="W54" s="32" t="s">
        <v>94</v>
      </c>
      <c r="X54" s="32" t="s">
        <v>94</v>
      </c>
      <c r="Y54" s="32" t="s">
        <v>94</v>
      </c>
      <c r="Z54" s="32" t="s">
        <v>94</v>
      </c>
      <c r="AA54" s="32" t="s">
        <v>94</v>
      </c>
      <c r="AB54" s="32" t="s">
        <v>94</v>
      </c>
      <c r="AC54" s="32" t="s">
        <v>94</v>
      </c>
      <c r="AD54" s="32" t="s">
        <v>94</v>
      </c>
      <c r="AE54" s="32" t="s">
        <v>94</v>
      </c>
      <c r="AF54" s="32" t="s">
        <v>94</v>
      </c>
      <c r="AG54" s="32" t="s">
        <v>94</v>
      </c>
      <c r="AH54" s="32" t="s">
        <v>94</v>
      </c>
      <c r="AI54" s="32" t="s">
        <v>94</v>
      </c>
      <c r="AJ54" s="32" t="s">
        <v>94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211</v>
      </c>
      <c r="B55" t="s">
        <v>140</v>
      </c>
      <c r="C55" t="s">
        <v>89</v>
      </c>
      <c r="D55" t="s">
        <v>177</v>
      </c>
      <c r="E55" t="s">
        <v>119</v>
      </c>
      <c r="F55" t="s">
        <v>92</v>
      </c>
      <c r="G55" s="32" t="s">
        <v>94</v>
      </c>
      <c r="H55" s="32" t="s">
        <v>94</v>
      </c>
      <c r="I55" s="32" t="s">
        <v>94</v>
      </c>
      <c r="J55" s="32" t="s">
        <v>94</v>
      </c>
      <c r="K55" s="32" t="s">
        <v>94</v>
      </c>
      <c r="L55" s="32" t="s">
        <v>94</v>
      </c>
      <c r="M55" s="32" t="s">
        <v>94</v>
      </c>
      <c r="N55" s="32" t="s">
        <v>94</v>
      </c>
      <c r="O55" s="32" t="s">
        <v>94</v>
      </c>
      <c r="P55" s="32" t="s">
        <v>94</v>
      </c>
      <c r="Q55" s="32" t="s">
        <v>94</v>
      </c>
      <c r="R55" s="32" t="s">
        <v>94</v>
      </c>
      <c r="S55" s="32" t="s">
        <v>94</v>
      </c>
      <c r="T55" s="32" t="s">
        <v>94</v>
      </c>
      <c r="U55" s="32" t="s">
        <v>94</v>
      </c>
      <c r="V55" s="32" t="s">
        <v>94</v>
      </c>
      <c r="W55" s="32" t="s">
        <v>94</v>
      </c>
      <c r="X55" s="32" t="s">
        <v>94</v>
      </c>
      <c r="Y55" s="32" t="s">
        <v>94</v>
      </c>
      <c r="Z55" s="32" t="s">
        <v>94</v>
      </c>
      <c r="AA55" s="32" t="s">
        <v>94</v>
      </c>
      <c r="AB55" s="32" t="s">
        <v>94</v>
      </c>
      <c r="AC55" s="32" t="s">
        <v>94</v>
      </c>
      <c r="AD55" s="32" t="s">
        <v>94</v>
      </c>
      <c r="AE55" s="32" t="s">
        <v>94</v>
      </c>
      <c r="AF55" s="32" t="s">
        <v>94</v>
      </c>
      <c r="AG55" s="32" t="s">
        <v>94</v>
      </c>
      <c r="AH55" s="32" t="s">
        <v>94</v>
      </c>
      <c r="AI55" s="32" t="s">
        <v>94</v>
      </c>
      <c r="AJ55" s="32">
        <v>323</v>
      </c>
      <c r="AK55">
        <v>26</v>
      </c>
      <c r="AL55" s="30">
        <v>0.23</v>
      </c>
      <c r="AM55" s="30">
        <v>98.63</v>
      </c>
      <c r="AN55" s="4">
        <v>323</v>
      </c>
    </row>
    <row r="56" spans="1:40">
      <c r="A56" t="s">
        <v>211</v>
      </c>
      <c r="B56" t="s">
        <v>140</v>
      </c>
      <c r="C56" t="s">
        <v>89</v>
      </c>
      <c r="D56" t="s">
        <v>177</v>
      </c>
      <c r="E56" t="s">
        <v>119</v>
      </c>
      <c r="F56" t="s">
        <v>93</v>
      </c>
      <c r="G56" s="32" t="s">
        <v>94</v>
      </c>
      <c r="H56" s="32" t="s">
        <v>94</v>
      </c>
      <c r="I56" s="32" t="s">
        <v>94</v>
      </c>
      <c r="J56" s="32" t="s">
        <v>94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94</v>
      </c>
      <c r="P56" s="32" t="s">
        <v>94</v>
      </c>
      <c r="Q56" s="32" t="s">
        <v>94</v>
      </c>
      <c r="R56" s="32" t="s">
        <v>94</v>
      </c>
      <c r="S56" s="32" t="s">
        <v>94</v>
      </c>
      <c r="T56" s="32" t="s">
        <v>94</v>
      </c>
      <c r="U56" s="32" t="s">
        <v>94</v>
      </c>
      <c r="V56" s="32" t="s">
        <v>94</v>
      </c>
      <c r="W56" s="32" t="s">
        <v>94</v>
      </c>
      <c r="X56" s="32" t="s">
        <v>94</v>
      </c>
      <c r="Y56" s="32" t="s">
        <v>94</v>
      </c>
      <c r="Z56" s="32" t="s">
        <v>94</v>
      </c>
      <c r="AA56" s="32" t="s">
        <v>94</v>
      </c>
      <c r="AB56" s="32" t="s">
        <v>94</v>
      </c>
      <c r="AC56" s="32" t="s">
        <v>94</v>
      </c>
      <c r="AD56" s="32" t="s">
        <v>94</v>
      </c>
      <c r="AE56" s="32" t="s">
        <v>94</v>
      </c>
      <c r="AF56" s="32" t="s">
        <v>94</v>
      </c>
      <c r="AG56" s="32" t="s">
        <v>94</v>
      </c>
      <c r="AH56" s="32" t="s">
        <v>94</v>
      </c>
      <c r="AI56" s="32" t="s">
        <v>94</v>
      </c>
      <c r="AJ56" s="32" t="s">
        <v>99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211</v>
      </c>
      <c r="B57" t="s">
        <v>140</v>
      </c>
      <c r="C57" t="s">
        <v>89</v>
      </c>
      <c r="D57" t="s">
        <v>148</v>
      </c>
      <c r="E57" t="s">
        <v>96</v>
      </c>
      <c r="F57" t="s">
        <v>92</v>
      </c>
      <c r="G57" s="32">
        <v>15</v>
      </c>
      <c r="H57" s="32" t="s">
        <v>94</v>
      </c>
      <c r="I57" s="32" t="s">
        <v>94</v>
      </c>
      <c r="J57" s="32" t="s">
        <v>94</v>
      </c>
      <c r="K57" s="32" t="s">
        <v>94</v>
      </c>
      <c r="L57" s="32" t="s">
        <v>94</v>
      </c>
      <c r="M57" s="32" t="s">
        <v>94</v>
      </c>
      <c r="N57" s="32" t="s">
        <v>94</v>
      </c>
      <c r="O57" s="32" t="s">
        <v>94</v>
      </c>
      <c r="P57" s="32" t="s">
        <v>94</v>
      </c>
      <c r="Q57" s="32" t="s">
        <v>94</v>
      </c>
      <c r="R57" s="32" t="s">
        <v>94</v>
      </c>
      <c r="S57" s="32" t="s">
        <v>94</v>
      </c>
      <c r="T57" s="32" t="s">
        <v>94</v>
      </c>
      <c r="U57" s="32" t="s">
        <v>94</v>
      </c>
      <c r="V57" s="32">
        <v>4.931</v>
      </c>
      <c r="W57" s="32">
        <v>23.204000000000001</v>
      </c>
      <c r="X57" s="32">
        <v>14.704000000000001</v>
      </c>
      <c r="Y57" s="32">
        <v>29.934999999999999</v>
      </c>
      <c r="Z57" s="32">
        <v>13.641999999999999</v>
      </c>
      <c r="AA57" s="32">
        <v>21.183</v>
      </c>
      <c r="AB57" s="32">
        <v>8.3000000000000007</v>
      </c>
      <c r="AC57" s="32">
        <v>6.3090000000000002</v>
      </c>
      <c r="AD57" s="32">
        <v>22.012</v>
      </c>
      <c r="AE57" s="32">
        <v>14.076000000000001</v>
      </c>
      <c r="AF57" s="32">
        <v>15.132999999999999</v>
      </c>
      <c r="AG57" s="32">
        <v>10.255000000000001</v>
      </c>
      <c r="AH57" s="32" t="s">
        <v>94</v>
      </c>
      <c r="AI57" s="32">
        <v>28.914999999999999</v>
      </c>
      <c r="AJ57" s="32">
        <v>13.343999999999999</v>
      </c>
      <c r="AK57">
        <v>27</v>
      </c>
      <c r="AL57" s="30">
        <v>0.17</v>
      </c>
      <c r="AM57" s="30">
        <v>98.8</v>
      </c>
      <c r="AN57" s="4">
        <v>240.94200000000001</v>
      </c>
    </row>
    <row r="58" spans="1:40">
      <c r="A58" t="s">
        <v>211</v>
      </c>
      <c r="B58" t="s">
        <v>140</v>
      </c>
      <c r="C58" t="s">
        <v>89</v>
      </c>
      <c r="D58" t="s">
        <v>148</v>
      </c>
      <c r="E58" t="s">
        <v>96</v>
      </c>
      <c r="F58" t="s">
        <v>93</v>
      </c>
      <c r="G58" s="32" t="s">
        <v>99</v>
      </c>
      <c r="H58" s="32" t="s">
        <v>94</v>
      </c>
      <c r="I58" s="32" t="s">
        <v>94</v>
      </c>
      <c r="J58" s="32" t="s">
        <v>94</v>
      </c>
      <c r="K58" s="32" t="s">
        <v>94</v>
      </c>
      <c r="L58" s="32" t="s">
        <v>94</v>
      </c>
      <c r="M58" s="32" t="s">
        <v>94</v>
      </c>
      <c r="N58" s="32" t="s">
        <v>94</v>
      </c>
      <c r="O58" s="32" t="s">
        <v>94</v>
      </c>
      <c r="P58" s="32" t="s">
        <v>94</v>
      </c>
      <c r="Q58" s="32" t="s">
        <v>94</v>
      </c>
      <c r="R58" s="32" t="s">
        <v>94</v>
      </c>
      <c r="S58" s="32" t="s">
        <v>94</v>
      </c>
      <c r="T58" s="32" t="s">
        <v>94</v>
      </c>
      <c r="U58" s="32" t="s">
        <v>94</v>
      </c>
      <c r="V58" s="32" t="s">
        <v>14</v>
      </c>
      <c r="W58" s="32" t="s">
        <v>14</v>
      </c>
      <c r="X58" s="32" t="s">
        <v>14</v>
      </c>
      <c r="Y58" s="32" t="s">
        <v>14</v>
      </c>
      <c r="Z58" s="32" t="s">
        <v>14</v>
      </c>
      <c r="AA58" s="32" t="s">
        <v>14</v>
      </c>
      <c r="AB58" s="32" t="s">
        <v>14</v>
      </c>
      <c r="AC58" s="32" t="s">
        <v>14</v>
      </c>
      <c r="AD58" s="32" t="s">
        <v>14</v>
      </c>
      <c r="AE58" s="32" t="s">
        <v>14</v>
      </c>
      <c r="AF58" s="32" t="s">
        <v>14</v>
      </c>
      <c r="AG58" s="32" t="s">
        <v>14</v>
      </c>
      <c r="AH58" s="32" t="s">
        <v>94</v>
      </c>
      <c r="AI58" s="32" t="s">
        <v>14</v>
      </c>
      <c r="AJ58" s="32" t="s">
        <v>14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211</v>
      </c>
      <c r="B59" t="s">
        <v>140</v>
      </c>
      <c r="C59" t="s">
        <v>89</v>
      </c>
      <c r="D59" t="s">
        <v>177</v>
      </c>
      <c r="E59" t="s">
        <v>123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 t="s">
        <v>94</v>
      </c>
      <c r="P59" s="32" t="s">
        <v>94</v>
      </c>
      <c r="Q59" s="32" t="s">
        <v>94</v>
      </c>
      <c r="R59" s="32" t="s">
        <v>94</v>
      </c>
      <c r="S59" s="32" t="s">
        <v>94</v>
      </c>
      <c r="T59" s="32" t="s">
        <v>94</v>
      </c>
      <c r="U59" s="32" t="s">
        <v>94</v>
      </c>
      <c r="V59" s="32" t="s">
        <v>94</v>
      </c>
      <c r="W59" s="32" t="s">
        <v>94</v>
      </c>
      <c r="X59" s="32" t="s">
        <v>94</v>
      </c>
      <c r="Y59" s="32" t="s">
        <v>94</v>
      </c>
      <c r="Z59" s="32" t="s">
        <v>94</v>
      </c>
      <c r="AA59" s="32" t="s">
        <v>94</v>
      </c>
      <c r="AB59" s="32" t="s">
        <v>94</v>
      </c>
      <c r="AC59" s="32" t="s">
        <v>94</v>
      </c>
      <c r="AD59" s="32" t="s">
        <v>94</v>
      </c>
      <c r="AE59" s="32" t="s">
        <v>94</v>
      </c>
      <c r="AF59" s="32" t="s">
        <v>94</v>
      </c>
      <c r="AG59" s="32" t="s">
        <v>94</v>
      </c>
      <c r="AH59" s="32" t="s">
        <v>94</v>
      </c>
      <c r="AI59" s="32" t="s">
        <v>94</v>
      </c>
      <c r="AJ59" s="32">
        <v>172</v>
      </c>
      <c r="AK59">
        <v>28</v>
      </c>
      <c r="AL59" s="30">
        <v>0.12</v>
      </c>
      <c r="AM59" s="30">
        <v>98.92</v>
      </c>
      <c r="AN59" s="4">
        <v>172</v>
      </c>
    </row>
    <row r="60" spans="1:40">
      <c r="A60" t="s">
        <v>211</v>
      </c>
      <c r="B60" t="s">
        <v>140</v>
      </c>
      <c r="C60" t="s">
        <v>89</v>
      </c>
      <c r="D60" t="s">
        <v>177</v>
      </c>
      <c r="E60" t="s">
        <v>123</v>
      </c>
      <c r="F60" t="s">
        <v>93</v>
      </c>
      <c r="G60" s="32" t="s">
        <v>94</v>
      </c>
      <c r="H60" s="32" t="s">
        <v>94</v>
      </c>
      <c r="I60" s="32" t="s">
        <v>94</v>
      </c>
      <c r="J60" s="32" t="s">
        <v>94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94</v>
      </c>
      <c r="P60" s="32" t="s">
        <v>94</v>
      </c>
      <c r="Q60" s="32" t="s">
        <v>94</v>
      </c>
      <c r="R60" s="32" t="s">
        <v>94</v>
      </c>
      <c r="S60" s="32" t="s">
        <v>94</v>
      </c>
      <c r="T60" s="32" t="s">
        <v>94</v>
      </c>
      <c r="U60" s="32" t="s">
        <v>94</v>
      </c>
      <c r="V60" s="32" t="s">
        <v>94</v>
      </c>
      <c r="W60" s="32" t="s">
        <v>94</v>
      </c>
      <c r="X60" s="32" t="s">
        <v>94</v>
      </c>
      <c r="Y60" s="32" t="s">
        <v>94</v>
      </c>
      <c r="Z60" s="32" t="s">
        <v>94</v>
      </c>
      <c r="AA60" s="32" t="s">
        <v>94</v>
      </c>
      <c r="AB60" s="32" t="s">
        <v>94</v>
      </c>
      <c r="AC60" s="32" t="s">
        <v>94</v>
      </c>
      <c r="AD60" s="32" t="s">
        <v>94</v>
      </c>
      <c r="AE60" s="32" t="s">
        <v>94</v>
      </c>
      <c r="AF60" s="32" t="s">
        <v>94</v>
      </c>
      <c r="AG60" s="32" t="s">
        <v>94</v>
      </c>
      <c r="AH60" s="32" t="s">
        <v>94</v>
      </c>
      <c r="AI60" s="32" t="s">
        <v>94</v>
      </c>
      <c r="AJ60" s="32" t="s">
        <v>99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211</v>
      </c>
      <c r="B61" t="s">
        <v>140</v>
      </c>
      <c r="C61" t="s">
        <v>89</v>
      </c>
      <c r="D61" t="s">
        <v>148</v>
      </c>
      <c r="E61" t="s">
        <v>117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 t="s">
        <v>94</v>
      </c>
      <c r="Q61" s="32" t="s">
        <v>94</v>
      </c>
      <c r="R61" s="32" t="s">
        <v>94</v>
      </c>
      <c r="S61" s="32" t="s">
        <v>94</v>
      </c>
      <c r="T61" s="32" t="s">
        <v>94</v>
      </c>
      <c r="U61" s="32" t="s">
        <v>94</v>
      </c>
      <c r="V61" s="32">
        <v>1.306</v>
      </c>
      <c r="W61" s="32">
        <v>1.875</v>
      </c>
      <c r="X61" s="32">
        <v>4.7789999999999999</v>
      </c>
      <c r="Y61" s="32">
        <v>5.383</v>
      </c>
      <c r="Z61" s="32">
        <v>3.24</v>
      </c>
      <c r="AA61" s="32">
        <v>10.24</v>
      </c>
      <c r="AB61" s="32">
        <v>6.59</v>
      </c>
      <c r="AC61" s="32">
        <v>5.8410000000000002</v>
      </c>
      <c r="AD61" s="32">
        <v>12.266999999999999</v>
      </c>
      <c r="AE61" s="32">
        <v>13.231</v>
      </c>
      <c r="AF61" s="32">
        <v>11.31</v>
      </c>
      <c r="AG61" s="32">
        <v>13.233000000000001</v>
      </c>
      <c r="AH61" s="32">
        <v>17.280999999999999</v>
      </c>
      <c r="AI61" s="32">
        <v>32.771999999999998</v>
      </c>
      <c r="AJ61" s="32">
        <v>19.59</v>
      </c>
      <c r="AK61">
        <v>29</v>
      </c>
      <c r="AL61" s="30">
        <v>0.11</v>
      </c>
      <c r="AM61" s="30">
        <v>99.04</v>
      </c>
      <c r="AN61" s="4">
        <v>158.93799999999999</v>
      </c>
    </row>
    <row r="62" spans="1:40">
      <c r="A62" t="s">
        <v>211</v>
      </c>
      <c r="B62" t="s">
        <v>140</v>
      </c>
      <c r="C62" t="s">
        <v>89</v>
      </c>
      <c r="D62" t="s">
        <v>148</v>
      </c>
      <c r="E62" t="s">
        <v>117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94</v>
      </c>
      <c r="O62" s="32" t="s">
        <v>94</v>
      </c>
      <c r="P62" s="32" t="s">
        <v>94</v>
      </c>
      <c r="Q62" s="32" t="s">
        <v>94</v>
      </c>
      <c r="R62" s="32" t="s">
        <v>94</v>
      </c>
      <c r="S62" s="32" t="s">
        <v>94</v>
      </c>
      <c r="T62" s="32" t="s">
        <v>94</v>
      </c>
      <c r="U62" s="32" t="s">
        <v>94</v>
      </c>
      <c r="V62" s="32" t="s">
        <v>14</v>
      </c>
      <c r="W62" s="32" t="s">
        <v>14</v>
      </c>
      <c r="X62" s="32" t="s">
        <v>14</v>
      </c>
      <c r="Y62" s="32" t="s">
        <v>14</v>
      </c>
      <c r="Z62" s="32" t="s">
        <v>14</v>
      </c>
      <c r="AA62" s="32" t="s">
        <v>14</v>
      </c>
      <c r="AB62" s="32" t="s">
        <v>14</v>
      </c>
      <c r="AC62" s="32" t="s">
        <v>99</v>
      </c>
      <c r="AD62" s="32" t="s">
        <v>14</v>
      </c>
      <c r="AE62" s="32" t="s">
        <v>14</v>
      </c>
      <c r="AF62" s="32" t="s">
        <v>14</v>
      </c>
      <c r="AG62" s="32" t="s">
        <v>14</v>
      </c>
      <c r="AH62" s="32" t="s">
        <v>14</v>
      </c>
      <c r="AI62" s="32" t="s">
        <v>14</v>
      </c>
      <c r="AJ62" s="32" t="s">
        <v>14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211</v>
      </c>
      <c r="B63" t="s">
        <v>140</v>
      </c>
      <c r="C63" t="s">
        <v>106</v>
      </c>
      <c r="D63" t="s">
        <v>151</v>
      </c>
      <c r="E63" t="s">
        <v>96</v>
      </c>
      <c r="F63" t="s">
        <v>92</v>
      </c>
      <c r="G63" s="32">
        <v>35</v>
      </c>
      <c r="H63" s="32">
        <v>22</v>
      </c>
      <c r="I63" s="32">
        <v>18</v>
      </c>
      <c r="J63" s="32">
        <v>20</v>
      </c>
      <c r="K63" s="32">
        <v>18</v>
      </c>
      <c r="L63" s="32">
        <v>16</v>
      </c>
      <c r="M63" s="32">
        <v>16</v>
      </c>
      <c r="N63" s="32" t="s">
        <v>94</v>
      </c>
      <c r="O63" s="32" t="s">
        <v>94</v>
      </c>
      <c r="P63" s="32" t="s">
        <v>94</v>
      </c>
      <c r="Q63" s="32" t="s">
        <v>94</v>
      </c>
      <c r="R63" s="32" t="s">
        <v>94</v>
      </c>
      <c r="S63" s="32" t="s">
        <v>94</v>
      </c>
      <c r="T63" s="32" t="s">
        <v>94</v>
      </c>
      <c r="U63" s="32" t="s">
        <v>94</v>
      </c>
      <c r="V63" s="32" t="s">
        <v>94</v>
      </c>
      <c r="W63" s="32" t="s">
        <v>94</v>
      </c>
      <c r="X63" s="32" t="s">
        <v>94</v>
      </c>
      <c r="Y63" s="32" t="s">
        <v>94</v>
      </c>
      <c r="Z63" s="32" t="s">
        <v>94</v>
      </c>
      <c r="AA63" s="32" t="s">
        <v>94</v>
      </c>
      <c r="AB63" s="32" t="s">
        <v>94</v>
      </c>
      <c r="AC63" s="32" t="s">
        <v>94</v>
      </c>
      <c r="AD63" s="32" t="s">
        <v>94</v>
      </c>
      <c r="AE63" s="32" t="s">
        <v>94</v>
      </c>
      <c r="AF63" s="32" t="s">
        <v>94</v>
      </c>
      <c r="AG63" s="32" t="s">
        <v>94</v>
      </c>
      <c r="AH63" s="32" t="s">
        <v>94</v>
      </c>
      <c r="AI63" s="32" t="s">
        <v>94</v>
      </c>
      <c r="AJ63" s="32" t="s">
        <v>94</v>
      </c>
      <c r="AK63">
        <v>30</v>
      </c>
      <c r="AL63" s="30">
        <v>0.1</v>
      </c>
      <c r="AM63" s="30">
        <v>99.14</v>
      </c>
      <c r="AN63" s="4">
        <v>145</v>
      </c>
    </row>
    <row r="64" spans="1:40">
      <c r="A64" t="s">
        <v>211</v>
      </c>
      <c r="B64" t="s">
        <v>140</v>
      </c>
      <c r="C64" t="s">
        <v>106</v>
      </c>
      <c r="D64" t="s">
        <v>151</v>
      </c>
      <c r="E64" t="s">
        <v>96</v>
      </c>
      <c r="F64" t="s">
        <v>93</v>
      </c>
      <c r="G64" s="32" t="s">
        <v>99</v>
      </c>
      <c r="H64" s="32" t="s">
        <v>99</v>
      </c>
      <c r="I64" s="32" t="s">
        <v>99</v>
      </c>
      <c r="J64" s="32" t="s">
        <v>99</v>
      </c>
      <c r="K64" s="32" t="s">
        <v>99</v>
      </c>
      <c r="L64" s="32" t="s">
        <v>99</v>
      </c>
      <c r="M64" s="32" t="s">
        <v>99</v>
      </c>
      <c r="N64" s="32" t="s">
        <v>94</v>
      </c>
      <c r="O64" s="32" t="s">
        <v>94</v>
      </c>
      <c r="P64" s="32" t="s">
        <v>94</v>
      </c>
      <c r="Q64" s="32" t="s">
        <v>94</v>
      </c>
      <c r="R64" s="32" t="s">
        <v>94</v>
      </c>
      <c r="S64" s="32" t="s">
        <v>94</v>
      </c>
      <c r="T64" s="32" t="s">
        <v>94</v>
      </c>
      <c r="U64" s="32" t="s">
        <v>94</v>
      </c>
      <c r="V64" s="32" t="s">
        <v>94</v>
      </c>
      <c r="W64" s="32" t="s">
        <v>94</v>
      </c>
      <c r="X64" s="32" t="s">
        <v>94</v>
      </c>
      <c r="Y64" s="32" t="s">
        <v>94</v>
      </c>
      <c r="Z64" s="32" t="s">
        <v>94</v>
      </c>
      <c r="AA64" s="32" t="s">
        <v>94</v>
      </c>
      <c r="AB64" s="32" t="s">
        <v>94</v>
      </c>
      <c r="AC64" s="32" t="s">
        <v>94</v>
      </c>
      <c r="AD64" s="32" t="s">
        <v>94</v>
      </c>
      <c r="AE64" s="32" t="s">
        <v>94</v>
      </c>
      <c r="AF64" s="32" t="s">
        <v>94</v>
      </c>
      <c r="AG64" s="32" t="s">
        <v>94</v>
      </c>
      <c r="AH64" s="32" t="s">
        <v>94</v>
      </c>
      <c r="AI64" s="32" t="s">
        <v>94</v>
      </c>
      <c r="AJ64" s="32" t="s">
        <v>94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211</v>
      </c>
      <c r="B65" t="s">
        <v>140</v>
      </c>
      <c r="C65" t="s">
        <v>89</v>
      </c>
      <c r="D65" t="s">
        <v>181</v>
      </c>
      <c r="E65" t="s">
        <v>98</v>
      </c>
      <c r="F65" t="s">
        <v>92</v>
      </c>
      <c r="G65" s="32">
        <v>10</v>
      </c>
      <c r="H65" s="32">
        <v>19</v>
      </c>
      <c r="I65" s="32">
        <v>19</v>
      </c>
      <c r="J65" s="32">
        <v>19</v>
      </c>
      <c r="K65" s="32">
        <v>16.399999999999999</v>
      </c>
      <c r="L65" s="32">
        <v>19</v>
      </c>
      <c r="M65" s="32">
        <v>19</v>
      </c>
      <c r="N65" s="32">
        <v>19</v>
      </c>
      <c r="O65" s="32" t="s">
        <v>94</v>
      </c>
      <c r="P65" s="32" t="s">
        <v>94</v>
      </c>
      <c r="Q65" s="32" t="s">
        <v>94</v>
      </c>
      <c r="R65" s="32" t="s">
        <v>94</v>
      </c>
      <c r="S65" s="32" t="s">
        <v>94</v>
      </c>
      <c r="T65" s="32" t="s">
        <v>94</v>
      </c>
      <c r="U65" s="32" t="s">
        <v>94</v>
      </c>
      <c r="V65" s="32" t="s">
        <v>94</v>
      </c>
      <c r="W65" s="32" t="s">
        <v>94</v>
      </c>
      <c r="X65" s="32" t="s">
        <v>94</v>
      </c>
      <c r="Y65" s="32" t="s">
        <v>94</v>
      </c>
      <c r="Z65" s="32" t="s">
        <v>94</v>
      </c>
      <c r="AA65" s="32" t="s">
        <v>94</v>
      </c>
      <c r="AB65" s="32" t="s">
        <v>94</v>
      </c>
      <c r="AC65" s="32" t="s">
        <v>94</v>
      </c>
      <c r="AD65" s="32" t="s">
        <v>94</v>
      </c>
      <c r="AE65" s="32" t="s">
        <v>94</v>
      </c>
      <c r="AF65" s="32" t="s">
        <v>94</v>
      </c>
      <c r="AG65" s="32" t="s">
        <v>94</v>
      </c>
      <c r="AH65" s="32" t="s">
        <v>94</v>
      </c>
      <c r="AI65" s="32" t="s">
        <v>94</v>
      </c>
      <c r="AJ65" s="32" t="s">
        <v>94</v>
      </c>
      <c r="AK65">
        <v>31</v>
      </c>
      <c r="AL65" s="30">
        <v>0.1</v>
      </c>
      <c r="AM65" s="30">
        <v>99.24</v>
      </c>
      <c r="AN65" s="4">
        <v>140.4</v>
      </c>
    </row>
    <row r="66" spans="1:40">
      <c r="A66" t="s">
        <v>211</v>
      </c>
      <c r="B66" t="s">
        <v>140</v>
      </c>
      <c r="C66" t="s">
        <v>89</v>
      </c>
      <c r="D66" t="s">
        <v>181</v>
      </c>
      <c r="E66" t="s">
        <v>98</v>
      </c>
      <c r="F66" t="s">
        <v>93</v>
      </c>
      <c r="G66" s="32" t="s">
        <v>99</v>
      </c>
      <c r="H66" s="32" t="s">
        <v>99</v>
      </c>
      <c r="I66" s="32" t="s">
        <v>99</v>
      </c>
      <c r="J66" s="32" t="s">
        <v>99</v>
      </c>
      <c r="K66" s="32" t="s">
        <v>99</v>
      </c>
      <c r="L66" s="32" t="s">
        <v>99</v>
      </c>
      <c r="M66" s="32" t="s">
        <v>99</v>
      </c>
      <c r="N66" s="32" t="s">
        <v>99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14</v>
      </c>
      <c r="T66" s="32" t="s">
        <v>14</v>
      </c>
      <c r="U66" s="32" t="s">
        <v>94</v>
      </c>
      <c r="V66" s="32" t="s">
        <v>94</v>
      </c>
      <c r="W66" s="32" t="s">
        <v>94</v>
      </c>
      <c r="X66" s="32" t="s">
        <v>94</v>
      </c>
      <c r="Y66" s="32" t="s">
        <v>94</v>
      </c>
      <c r="Z66" s="32" t="s">
        <v>94</v>
      </c>
      <c r="AA66" s="32" t="s">
        <v>94</v>
      </c>
      <c r="AB66" s="32" t="s">
        <v>94</v>
      </c>
      <c r="AC66" s="32" t="s">
        <v>94</v>
      </c>
      <c r="AD66" s="32" t="s">
        <v>94</v>
      </c>
      <c r="AE66" s="32" t="s">
        <v>94</v>
      </c>
      <c r="AF66" s="32" t="s">
        <v>94</v>
      </c>
      <c r="AG66" s="32" t="s">
        <v>94</v>
      </c>
      <c r="AH66" s="32" t="s">
        <v>94</v>
      </c>
      <c r="AI66" s="32" t="s">
        <v>94</v>
      </c>
      <c r="AJ66" s="32" t="s">
        <v>94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211</v>
      </c>
      <c r="B67" t="s">
        <v>140</v>
      </c>
      <c r="C67" t="s">
        <v>89</v>
      </c>
      <c r="D67" t="s">
        <v>135</v>
      </c>
      <c r="E67" t="s">
        <v>101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 t="s">
        <v>94</v>
      </c>
      <c r="S67" s="32" t="s">
        <v>94</v>
      </c>
      <c r="T67" s="32" t="s">
        <v>94</v>
      </c>
      <c r="U67" s="32" t="s">
        <v>94</v>
      </c>
      <c r="V67" s="32" t="s">
        <v>94</v>
      </c>
      <c r="W67" s="32" t="s">
        <v>94</v>
      </c>
      <c r="X67" s="32" t="s">
        <v>94</v>
      </c>
      <c r="Y67" s="32" t="s">
        <v>94</v>
      </c>
      <c r="Z67" s="32" t="s">
        <v>94</v>
      </c>
      <c r="AA67" s="32">
        <v>2.5000000000000001E-2</v>
      </c>
      <c r="AB67" s="32">
        <v>6.2E-2</v>
      </c>
      <c r="AC67" s="32">
        <v>8.6999999999999994E-2</v>
      </c>
      <c r="AD67" s="32">
        <v>42.24</v>
      </c>
      <c r="AE67" s="32">
        <v>4.2000000000000003E-2</v>
      </c>
      <c r="AF67" s="32">
        <v>0.17699999999999999</v>
      </c>
      <c r="AG67" s="32" t="s">
        <v>94</v>
      </c>
      <c r="AH67" s="32">
        <v>34.482999999999997</v>
      </c>
      <c r="AI67" s="32">
        <v>20.562999999999999</v>
      </c>
      <c r="AJ67" s="32">
        <v>22.431000000000001</v>
      </c>
      <c r="AK67">
        <v>32</v>
      </c>
      <c r="AL67" s="30">
        <v>0.09</v>
      </c>
      <c r="AM67" s="30">
        <v>99.33</v>
      </c>
      <c r="AN67" s="4">
        <v>120.11</v>
      </c>
    </row>
    <row r="68" spans="1:40">
      <c r="A68" t="s">
        <v>211</v>
      </c>
      <c r="B68" t="s">
        <v>140</v>
      </c>
      <c r="C68" t="s">
        <v>89</v>
      </c>
      <c r="D68" t="s">
        <v>135</v>
      </c>
      <c r="E68" t="s">
        <v>101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94</v>
      </c>
      <c r="Q68" s="32" t="s">
        <v>14</v>
      </c>
      <c r="R68" s="32" t="s">
        <v>94</v>
      </c>
      <c r="S68" s="32" t="s">
        <v>94</v>
      </c>
      <c r="T68" s="32" t="s">
        <v>94</v>
      </c>
      <c r="U68" s="32" t="s">
        <v>94</v>
      </c>
      <c r="V68" s="32" t="s">
        <v>94</v>
      </c>
      <c r="W68" s="32" t="s">
        <v>94</v>
      </c>
      <c r="X68" s="32" t="s">
        <v>17</v>
      </c>
      <c r="Y68" s="32" t="s">
        <v>94</v>
      </c>
      <c r="Z68" s="32" t="s">
        <v>17</v>
      </c>
      <c r="AA68" s="32" t="s">
        <v>14</v>
      </c>
      <c r="AB68" s="32" t="s">
        <v>99</v>
      </c>
      <c r="AC68" s="32" t="s">
        <v>99</v>
      </c>
      <c r="AD68" s="32" t="s">
        <v>14</v>
      </c>
      <c r="AE68" s="32" t="s">
        <v>14</v>
      </c>
      <c r="AF68" s="32" t="s">
        <v>14</v>
      </c>
      <c r="AG68" s="32" t="s">
        <v>94</v>
      </c>
      <c r="AH68" s="32" t="s">
        <v>14</v>
      </c>
      <c r="AI68" s="32" t="s">
        <v>14</v>
      </c>
      <c r="AJ68" s="32" t="s">
        <v>14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211</v>
      </c>
      <c r="B69" t="s">
        <v>140</v>
      </c>
      <c r="C69" t="s">
        <v>89</v>
      </c>
      <c r="D69" t="s">
        <v>135</v>
      </c>
      <c r="E69" t="s">
        <v>117</v>
      </c>
      <c r="F69" t="s">
        <v>92</v>
      </c>
      <c r="G69" s="32" t="s">
        <v>94</v>
      </c>
      <c r="H69" s="32" t="s">
        <v>94</v>
      </c>
      <c r="I69" s="32" t="s">
        <v>94</v>
      </c>
      <c r="J69" s="32" t="s">
        <v>94</v>
      </c>
      <c r="K69" s="32" t="s">
        <v>94</v>
      </c>
      <c r="L69" s="32" t="s">
        <v>94</v>
      </c>
      <c r="M69" s="32" t="s">
        <v>94</v>
      </c>
      <c r="N69" s="32" t="s">
        <v>94</v>
      </c>
      <c r="O69" s="32" t="s">
        <v>94</v>
      </c>
      <c r="P69" s="32" t="s">
        <v>94</v>
      </c>
      <c r="Q69" s="32" t="s">
        <v>94</v>
      </c>
      <c r="R69" s="32" t="s">
        <v>94</v>
      </c>
      <c r="S69" s="32" t="s">
        <v>94</v>
      </c>
      <c r="T69" s="32" t="s">
        <v>94</v>
      </c>
      <c r="U69" s="32" t="s">
        <v>94</v>
      </c>
      <c r="V69" s="32" t="s">
        <v>94</v>
      </c>
      <c r="W69" s="32" t="s">
        <v>94</v>
      </c>
      <c r="X69" s="32" t="s">
        <v>94</v>
      </c>
      <c r="Y69" s="32" t="s">
        <v>94</v>
      </c>
      <c r="Z69" s="32" t="s">
        <v>94</v>
      </c>
      <c r="AA69" s="32" t="s">
        <v>94</v>
      </c>
      <c r="AB69" s="32" t="s">
        <v>94</v>
      </c>
      <c r="AC69" s="32" t="s">
        <v>94</v>
      </c>
      <c r="AD69" s="32" t="s">
        <v>94</v>
      </c>
      <c r="AE69" s="32" t="s">
        <v>94</v>
      </c>
      <c r="AF69" s="32">
        <v>39.332000000000001</v>
      </c>
      <c r="AG69" s="32">
        <v>7.5979999999999999</v>
      </c>
      <c r="AH69" s="32">
        <v>28.617000000000001</v>
      </c>
      <c r="AI69" s="32">
        <v>10.297000000000001</v>
      </c>
      <c r="AJ69" s="32">
        <v>5.306</v>
      </c>
      <c r="AK69">
        <v>33</v>
      </c>
      <c r="AL69" s="30">
        <v>0.06</v>
      </c>
      <c r="AM69" s="30">
        <v>99.39</v>
      </c>
      <c r="AN69" s="4">
        <v>91.15</v>
      </c>
    </row>
    <row r="70" spans="1:40">
      <c r="A70" t="s">
        <v>211</v>
      </c>
      <c r="B70" t="s">
        <v>140</v>
      </c>
      <c r="C70" t="s">
        <v>89</v>
      </c>
      <c r="D70" t="s">
        <v>135</v>
      </c>
      <c r="E70" t="s">
        <v>117</v>
      </c>
      <c r="F70" t="s">
        <v>93</v>
      </c>
      <c r="G70" s="32" t="s">
        <v>94</v>
      </c>
      <c r="H70" s="32" t="s">
        <v>94</v>
      </c>
      <c r="I70" s="32" t="s">
        <v>94</v>
      </c>
      <c r="J70" s="32" t="s">
        <v>94</v>
      </c>
      <c r="K70" s="32" t="s">
        <v>94</v>
      </c>
      <c r="L70" s="32" t="s">
        <v>94</v>
      </c>
      <c r="M70" s="32" t="s">
        <v>94</v>
      </c>
      <c r="N70" s="32" t="s">
        <v>94</v>
      </c>
      <c r="O70" s="32" t="s">
        <v>94</v>
      </c>
      <c r="P70" s="32" t="s">
        <v>94</v>
      </c>
      <c r="Q70" s="32" t="s">
        <v>94</v>
      </c>
      <c r="R70" s="32" t="s">
        <v>94</v>
      </c>
      <c r="S70" s="32" t="s">
        <v>94</v>
      </c>
      <c r="T70" s="32" t="s">
        <v>94</v>
      </c>
      <c r="U70" s="32" t="s">
        <v>94</v>
      </c>
      <c r="V70" s="32" t="s">
        <v>94</v>
      </c>
      <c r="W70" s="32" t="s">
        <v>94</v>
      </c>
      <c r="X70" s="32" t="s">
        <v>94</v>
      </c>
      <c r="Y70" s="32" t="s">
        <v>94</v>
      </c>
      <c r="Z70" s="32" t="s">
        <v>94</v>
      </c>
      <c r="AA70" s="32" t="s">
        <v>94</v>
      </c>
      <c r="AB70" s="32" t="s">
        <v>94</v>
      </c>
      <c r="AC70" s="32" t="s">
        <v>94</v>
      </c>
      <c r="AD70" s="32" t="s">
        <v>94</v>
      </c>
      <c r="AE70" s="32" t="s">
        <v>94</v>
      </c>
      <c r="AF70" s="32" t="s">
        <v>14</v>
      </c>
      <c r="AG70" s="32" t="s">
        <v>14</v>
      </c>
      <c r="AH70" s="32" t="s">
        <v>14</v>
      </c>
      <c r="AI70" s="32" t="s">
        <v>34</v>
      </c>
      <c r="AJ70" s="32" t="s">
        <v>14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211</v>
      </c>
      <c r="B71" t="s">
        <v>140</v>
      </c>
      <c r="C71" t="s">
        <v>89</v>
      </c>
      <c r="D71" t="s">
        <v>143</v>
      </c>
      <c r="E71" t="s">
        <v>123</v>
      </c>
      <c r="F71" t="s">
        <v>92</v>
      </c>
      <c r="G71" s="32" t="s">
        <v>94</v>
      </c>
      <c r="H71" s="32" t="s">
        <v>94</v>
      </c>
      <c r="I71" s="32" t="s">
        <v>94</v>
      </c>
      <c r="J71" s="32" t="s">
        <v>94</v>
      </c>
      <c r="K71" s="32" t="s">
        <v>94</v>
      </c>
      <c r="L71" s="32" t="s">
        <v>94</v>
      </c>
      <c r="M71" s="32" t="s">
        <v>94</v>
      </c>
      <c r="N71" s="32" t="s">
        <v>94</v>
      </c>
      <c r="O71" s="32" t="s">
        <v>94</v>
      </c>
      <c r="P71" s="32" t="s">
        <v>94</v>
      </c>
      <c r="Q71" s="32" t="s">
        <v>94</v>
      </c>
      <c r="R71" s="32" t="s">
        <v>94</v>
      </c>
      <c r="S71" s="32" t="s">
        <v>94</v>
      </c>
      <c r="T71" s="32" t="s">
        <v>94</v>
      </c>
      <c r="U71" s="32" t="s">
        <v>94</v>
      </c>
      <c r="V71" s="32" t="s">
        <v>94</v>
      </c>
      <c r="W71" s="32" t="s">
        <v>94</v>
      </c>
      <c r="X71" s="32" t="s">
        <v>94</v>
      </c>
      <c r="Y71" s="32" t="s">
        <v>94</v>
      </c>
      <c r="Z71" s="32" t="s">
        <v>94</v>
      </c>
      <c r="AA71" s="32" t="s">
        <v>94</v>
      </c>
      <c r="AB71" s="32">
        <v>66.129000000000005</v>
      </c>
      <c r="AC71" s="32">
        <v>1.7430000000000001</v>
      </c>
      <c r="AD71" s="32" t="s">
        <v>94</v>
      </c>
      <c r="AE71" s="32" t="s">
        <v>94</v>
      </c>
      <c r="AF71" s="32" t="s">
        <v>94</v>
      </c>
      <c r="AG71" s="32" t="s">
        <v>94</v>
      </c>
      <c r="AH71" s="32" t="s">
        <v>94</v>
      </c>
      <c r="AI71" s="32" t="s">
        <v>94</v>
      </c>
      <c r="AJ71" s="32">
        <v>4.7329999999999997</v>
      </c>
      <c r="AK71">
        <v>34</v>
      </c>
      <c r="AL71" s="30">
        <v>0.05</v>
      </c>
      <c r="AM71" s="30">
        <v>99.44</v>
      </c>
      <c r="AN71" s="4">
        <v>72.605999999999995</v>
      </c>
    </row>
    <row r="72" spans="1:40">
      <c r="A72" t="s">
        <v>211</v>
      </c>
      <c r="B72" t="s">
        <v>140</v>
      </c>
      <c r="C72" t="s">
        <v>89</v>
      </c>
      <c r="D72" t="s">
        <v>143</v>
      </c>
      <c r="E72" t="s">
        <v>123</v>
      </c>
      <c r="F72" t="s">
        <v>93</v>
      </c>
      <c r="G72" s="32" t="s">
        <v>94</v>
      </c>
      <c r="H72" s="32" t="s">
        <v>94</v>
      </c>
      <c r="I72" s="32" t="s">
        <v>94</v>
      </c>
      <c r="J72" s="32" t="s">
        <v>94</v>
      </c>
      <c r="K72" s="32" t="s">
        <v>94</v>
      </c>
      <c r="L72" s="32" t="s">
        <v>94</v>
      </c>
      <c r="M72" s="32" t="s">
        <v>94</v>
      </c>
      <c r="N72" s="32" t="s">
        <v>94</v>
      </c>
      <c r="O72" s="32" t="s">
        <v>94</v>
      </c>
      <c r="P72" s="32" t="s">
        <v>94</v>
      </c>
      <c r="Q72" s="32" t="s">
        <v>94</v>
      </c>
      <c r="R72" s="32" t="s">
        <v>94</v>
      </c>
      <c r="S72" s="32" t="s">
        <v>94</v>
      </c>
      <c r="T72" s="32" t="s">
        <v>94</v>
      </c>
      <c r="U72" s="32" t="s">
        <v>94</v>
      </c>
      <c r="V72" s="32" t="s">
        <v>94</v>
      </c>
      <c r="W72" s="32" t="s">
        <v>94</v>
      </c>
      <c r="X72" s="32" t="s">
        <v>94</v>
      </c>
      <c r="Y72" s="32" t="s">
        <v>94</v>
      </c>
      <c r="Z72" s="32" t="s">
        <v>94</v>
      </c>
      <c r="AA72" s="32" t="s">
        <v>94</v>
      </c>
      <c r="AB72" s="32" t="s">
        <v>99</v>
      </c>
      <c r="AC72" s="32" t="s">
        <v>99</v>
      </c>
      <c r="AD72" s="32" t="s">
        <v>94</v>
      </c>
      <c r="AE72" s="32" t="s">
        <v>94</v>
      </c>
      <c r="AF72" s="32" t="s">
        <v>94</v>
      </c>
      <c r="AG72" s="32" t="s">
        <v>94</v>
      </c>
      <c r="AH72" s="32" t="s">
        <v>94</v>
      </c>
      <c r="AI72" s="32" t="s">
        <v>94</v>
      </c>
      <c r="AJ72" s="32" t="s">
        <v>99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211</v>
      </c>
      <c r="B73" t="s">
        <v>140</v>
      </c>
      <c r="C73" t="s">
        <v>89</v>
      </c>
      <c r="D73" t="s">
        <v>148</v>
      </c>
      <c r="E73" t="s">
        <v>102</v>
      </c>
      <c r="F73" t="s">
        <v>92</v>
      </c>
      <c r="G73" s="32" t="s">
        <v>94</v>
      </c>
      <c r="H73" s="32" t="s">
        <v>94</v>
      </c>
      <c r="I73" s="32" t="s">
        <v>94</v>
      </c>
      <c r="J73" s="32" t="s">
        <v>94</v>
      </c>
      <c r="K73" s="32" t="s">
        <v>94</v>
      </c>
      <c r="L73" s="32" t="s">
        <v>94</v>
      </c>
      <c r="M73" s="32" t="s">
        <v>94</v>
      </c>
      <c r="N73" s="32" t="s">
        <v>94</v>
      </c>
      <c r="O73" s="32" t="s">
        <v>94</v>
      </c>
      <c r="P73" s="32" t="s">
        <v>94</v>
      </c>
      <c r="Q73" s="32" t="s">
        <v>94</v>
      </c>
      <c r="R73" s="32" t="s">
        <v>94</v>
      </c>
      <c r="S73" s="32" t="s">
        <v>94</v>
      </c>
      <c r="T73" s="32" t="s">
        <v>94</v>
      </c>
      <c r="U73" s="32" t="s">
        <v>94</v>
      </c>
      <c r="V73" s="32">
        <v>0.30199999999999999</v>
      </c>
      <c r="W73" s="32">
        <v>1.1679999999999999</v>
      </c>
      <c r="X73" s="32">
        <v>0.65400000000000003</v>
      </c>
      <c r="Y73" s="32">
        <v>3.1179999999999999</v>
      </c>
      <c r="Z73" s="32">
        <v>10.601000000000001</v>
      </c>
      <c r="AA73" s="32">
        <v>4.28</v>
      </c>
      <c r="AB73" s="32">
        <v>9.9819999999999993</v>
      </c>
      <c r="AC73" s="32">
        <v>3.6219999999999999</v>
      </c>
      <c r="AD73" s="32">
        <v>4.008</v>
      </c>
      <c r="AE73" s="32">
        <v>4.4619999999999997</v>
      </c>
      <c r="AF73" s="32">
        <v>2.5960000000000001</v>
      </c>
      <c r="AG73" s="32">
        <v>3.6160000000000001</v>
      </c>
      <c r="AH73" s="32">
        <v>6.5069999999999997</v>
      </c>
      <c r="AI73" s="32">
        <v>7.891</v>
      </c>
      <c r="AJ73" s="32">
        <v>8.5410000000000004</v>
      </c>
      <c r="AK73">
        <v>35</v>
      </c>
      <c r="AL73" s="30">
        <v>0.05</v>
      </c>
      <c r="AM73" s="30">
        <v>99.49</v>
      </c>
      <c r="AN73" s="4">
        <v>71.349999999999994</v>
      </c>
    </row>
    <row r="74" spans="1:40">
      <c r="A74" t="s">
        <v>211</v>
      </c>
      <c r="B74" t="s">
        <v>140</v>
      </c>
      <c r="C74" t="s">
        <v>89</v>
      </c>
      <c r="D74" t="s">
        <v>148</v>
      </c>
      <c r="E74" t="s">
        <v>102</v>
      </c>
      <c r="F74" t="s">
        <v>93</v>
      </c>
      <c r="G74" s="32" t="s">
        <v>94</v>
      </c>
      <c r="H74" s="32" t="s">
        <v>94</v>
      </c>
      <c r="I74" s="32" t="s">
        <v>94</v>
      </c>
      <c r="J74" s="32" t="s">
        <v>94</v>
      </c>
      <c r="K74" s="32" t="s">
        <v>94</v>
      </c>
      <c r="L74" s="32" t="s">
        <v>94</v>
      </c>
      <c r="M74" s="32" t="s">
        <v>94</v>
      </c>
      <c r="N74" s="32" t="s">
        <v>94</v>
      </c>
      <c r="O74" s="32" t="s">
        <v>94</v>
      </c>
      <c r="P74" s="32" t="s">
        <v>94</v>
      </c>
      <c r="Q74" s="32" t="s">
        <v>94</v>
      </c>
      <c r="R74" s="32" t="s">
        <v>94</v>
      </c>
      <c r="S74" s="32" t="s">
        <v>94</v>
      </c>
      <c r="T74" s="32" t="s">
        <v>94</v>
      </c>
      <c r="U74" s="32" t="s">
        <v>94</v>
      </c>
      <c r="V74" s="32" t="s">
        <v>14</v>
      </c>
      <c r="W74" s="32" t="s">
        <v>14</v>
      </c>
      <c r="X74" s="32" t="s">
        <v>14</v>
      </c>
      <c r="Y74" s="32" t="s">
        <v>14</v>
      </c>
      <c r="Z74" s="32" t="s">
        <v>14</v>
      </c>
      <c r="AA74" s="32" t="s">
        <v>14</v>
      </c>
      <c r="AB74" s="32" t="s">
        <v>14</v>
      </c>
      <c r="AC74" s="32" t="s">
        <v>14</v>
      </c>
      <c r="AD74" s="32" t="s">
        <v>14</v>
      </c>
      <c r="AE74" s="32" t="s">
        <v>14</v>
      </c>
      <c r="AF74" s="32" t="s">
        <v>14</v>
      </c>
      <c r="AG74" s="32" t="s">
        <v>14</v>
      </c>
      <c r="AH74" s="32" t="s">
        <v>14</v>
      </c>
      <c r="AI74" s="32" t="s">
        <v>14</v>
      </c>
      <c r="AJ74" s="32" t="s">
        <v>14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211</v>
      </c>
      <c r="B75" t="s">
        <v>140</v>
      </c>
      <c r="C75" t="s">
        <v>89</v>
      </c>
      <c r="D75" t="s">
        <v>177</v>
      </c>
      <c r="E75" t="s">
        <v>98</v>
      </c>
      <c r="F75" t="s">
        <v>92</v>
      </c>
      <c r="G75" s="32" t="s">
        <v>94</v>
      </c>
      <c r="H75" s="32" t="s">
        <v>94</v>
      </c>
      <c r="I75" s="32" t="s">
        <v>94</v>
      </c>
      <c r="J75" s="32" t="s">
        <v>94</v>
      </c>
      <c r="K75" s="32" t="s">
        <v>94</v>
      </c>
      <c r="L75" s="32" t="s">
        <v>94</v>
      </c>
      <c r="M75" s="32" t="s">
        <v>94</v>
      </c>
      <c r="N75" s="32" t="s">
        <v>94</v>
      </c>
      <c r="O75" s="32" t="s">
        <v>94</v>
      </c>
      <c r="P75" s="32" t="s">
        <v>94</v>
      </c>
      <c r="Q75" s="32" t="s">
        <v>94</v>
      </c>
      <c r="R75" s="32" t="s">
        <v>94</v>
      </c>
      <c r="S75" s="32" t="s">
        <v>94</v>
      </c>
      <c r="T75" s="32" t="s">
        <v>94</v>
      </c>
      <c r="U75" s="32" t="s">
        <v>94</v>
      </c>
      <c r="V75" s="32" t="s">
        <v>94</v>
      </c>
      <c r="W75" s="32" t="s">
        <v>94</v>
      </c>
      <c r="X75" s="32" t="s">
        <v>94</v>
      </c>
      <c r="Y75" s="32" t="s">
        <v>94</v>
      </c>
      <c r="Z75" s="32" t="s">
        <v>94</v>
      </c>
      <c r="AA75" s="32" t="s">
        <v>94</v>
      </c>
      <c r="AB75" s="32" t="s">
        <v>94</v>
      </c>
      <c r="AC75" s="32" t="s">
        <v>94</v>
      </c>
      <c r="AD75" s="32" t="s">
        <v>94</v>
      </c>
      <c r="AE75" s="32" t="s">
        <v>94</v>
      </c>
      <c r="AF75" s="32" t="s">
        <v>94</v>
      </c>
      <c r="AG75" s="32" t="s">
        <v>94</v>
      </c>
      <c r="AH75" s="32" t="s">
        <v>94</v>
      </c>
      <c r="AI75" s="32" t="s">
        <v>94</v>
      </c>
      <c r="AJ75" s="32">
        <v>62</v>
      </c>
      <c r="AK75">
        <v>36</v>
      </c>
      <c r="AL75" s="30">
        <v>0.04</v>
      </c>
      <c r="AM75" s="30">
        <v>99.54</v>
      </c>
      <c r="AN75" s="4">
        <v>62</v>
      </c>
    </row>
    <row r="76" spans="1:40">
      <c r="A76" t="s">
        <v>211</v>
      </c>
      <c r="B76" t="s">
        <v>140</v>
      </c>
      <c r="C76" t="s">
        <v>89</v>
      </c>
      <c r="D76" t="s">
        <v>177</v>
      </c>
      <c r="E76" t="s">
        <v>98</v>
      </c>
      <c r="F76" t="s">
        <v>93</v>
      </c>
      <c r="G76" s="32" t="s">
        <v>94</v>
      </c>
      <c r="H76" s="32" t="s">
        <v>94</v>
      </c>
      <c r="I76" s="32" t="s">
        <v>94</v>
      </c>
      <c r="J76" s="32" t="s">
        <v>94</v>
      </c>
      <c r="K76" s="32" t="s">
        <v>94</v>
      </c>
      <c r="L76" s="32" t="s">
        <v>94</v>
      </c>
      <c r="M76" s="32" t="s">
        <v>94</v>
      </c>
      <c r="N76" s="32" t="s">
        <v>94</v>
      </c>
      <c r="O76" s="32" t="s">
        <v>94</v>
      </c>
      <c r="P76" s="32" t="s">
        <v>94</v>
      </c>
      <c r="Q76" s="32" t="s">
        <v>94</v>
      </c>
      <c r="R76" s="32" t="s">
        <v>94</v>
      </c>
      <c r="S76" s="32" t="s">
        <v>94</v>
      </c>
      <c r="T76" s="32" t="s">
        <v>94</v>
      </c>
      <c r="U76" s="32" t="s">
        <v>94</v>
      </c>
      <c r="V76" s="32" t="s">
        <v>94</v>
      </c>
      <c r="W76" s="32" t="s">
        <v>94</v>
      </c>
      <c r="X76" s="32" t="s">
        <v>94</v>
      </c>
      <c r="Y76" s="32" t="s">
        <v>94</v>
      </c>
      <c r="Z76" s="32" t="s">
        <v>94</v>
      </c>
      <c r="AA76" s="32" t="s">
        <v>94</v>
      </c>
      <c r="AB76" s="32" t="s">
        <v>94</v>
      </c>
      <c r="AC76" s="32" t="s">
        <v>94</v>
      </c>
      <c r="AD76" s="32" t="s">
        <v>94</v>
      </c>
      <c r="AE76" s="32" t="s">
        <v>94</v>
      </c>
      <c r="AF76" s="32" t="s">
        <v>94</v>
      </c>
      <c r="AG76" s="32" t="s">
        <v>94</v>
      </c>
      <c r="AH76" s="32" t="s">
        <v>94</v>
      </c>
      <c r="AI76" s="32" t="s">
        <v>94</v>
      </c>
      <c r="AJ76" s="32" t="s">
        <v>99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211</v>
      </c>
      <c r="B77" t="s">
        <v>140</v>
      </c>
      <c r="C77" t="s">
        <v>89</v>
      </c>
      <c r="D77" t="s">
        <v>177</v>
      </c>
      <c r="E77" t="s">
        <v>102</v>
      </c>
      <c r="F77" t="s">
        <v>92</v>
      </c>
      <c r="G77" s="32" t="s">
        <v>94</v>
      </c>
      <c r="H77" s="32" t="s">
        <v>94</v>
      </c>
      <c r="I77" s="32" t="s">
        <v>94</v>
      </c>
      <c r="J77" s="32" t="s">
        <v>94</v>
      </c>
      <c r="K77" s="32" t="s">
        <v>94</v>
      </c>
      <c r="L77" s="32" t="s">
        <v>94</v>
      </c>
      <c r="M77" s="32" t="s">
        <v>94</v>
      </c>
      <c r="N77" s="32" t="s">
        <v>94</v>
      </c>
      <c r="O77" s="32" t="s">
        <v>94</v>
      </c>
      <c r="P77" s="32" t="s">
        <v>94</v>
      </c>
      <c r="Q77" s="32" t="s">
        <v>94</v>
      </c>
      <c r="R77" s="32" t="s">
        <v>94</v>
      </c>
      <c r="S77" s="32" t="s">
        <v>94</v>
      </c>
      <c r="T77" s="32" t="s">
        <v>94</v>
      </c>
      <c r="U77" s="32" t="s">
        <v>94</v>
      </c>
      <c r="V77" s="32" t="s">
        <v>94</v>
      </c>
      <c r="W77" s="32" t="s">
        <v>94</v>
      </c>
      <c r="X77" s="32" t="s">
        <v>94</v>
      </c>
      <c r="Y77" s="32" t="s">
        <v>94</v>
      </c>
      <c r="Z77" s="32" t="s">
        <v>94</v>
      </c>
      <c r="AA77" s="32" t="s">
        <v>94</v>
      </c>
      <c r="AB77" s="32" t="s">
        <v>94</v>
      </c>
      <c r="AC77" s="32" t="s">
        <v>94</v>
      </c>
      <c r="AD77" s="32" t="s">
        <v>94</v>
      </c>
      <c r="AE77" s="32" t="s">
        <v>94</v>
      </c>
      <c r="AF77" s="32" t="s">
        <v>94</v>
      </c>
      <c r="AG77" s="32" t="s">
        <v>94</v>
      </c>
      <c r="AH77" s="32" t="s">
        <v>94</v>
      </c>
      <c r="AI77" s="32" t="s">
        <v>94</v>
      </c>
      <c r="AJ77" s="32">
        <v>60</v>
      </c>
      <c r="AK77">
        <v>37</v>
      </c>
      <c r="AL77" s="30">
        <v>0.04</v>
      </c>
      <c r="AM77" s="30">
        <v>99.58</v>
      </c>
      <c r="AN77" s="4">
        <v>60</v>
      </c>
    </row>
    <row r="78" spans="1:40">
      <c r="A78" t="s">
        <v>211</v>
      </c>
      <c r="B78" t="s">
        <v>140</v>
      </c>
      <c r="C78" t="s">
        <v>89</v>
      </c>
      <c r="D78" t="s">
        <v>177</v>
      </c>
      <c r="E78" t="s">
        <v>102</v>
      </c>
      <c r="F78" t="s">
        <v>93</v>
      </c>
      <c r="G78" s="32" t="s">
        <v>94</v>
      </c>
      <c r="H78" s="32" t="s">
        <v>94</v>
      </c>
      <c r="I78" s="32" t="s">
        <v>94</v>
      </c>
      <c r="J78" s="32" t="s">
        <v>94</v>
      </c>
      <c r="K78" s="32" t="s">
        <v>94</v>
      </c>
      <c r="L78" s="32" t="s">
        <v>94</v>
      </c>
      <c r="M78" s="32" t="s">
        <v>94</v>
      </c>
      <c r="N78" s="32" t="s">
        <v>94</v>
      </c>
      <c r="O78" s="32" t="s">
        <v>94</v>
      </c>
      <c r="P78" s="32" t="s">
        <v>94</v>
      </c>
      <c r="Q78" s="32" t="s">
        <v>94</v>
      </c>
      <c r="R78" s="32" t="s">
        <v>94</v>
      </c>
      <c r="S78" s="32" t="s">
        <v>94</v>
      </c>
      <c r="T78" s="32" t="s">
        <v>94</v>
      </c>
      <c r="U78" s="32" t="s">
        <v>94</v>
      </c>
      <c r="V78" s="32" t="s">
        <v>94</v>
      </c>
      <c r="W78" s="32" t="s">
        <v>94</v>
      </c>
      <c r="X78" s="32" t="s">
        <v>94</v>
      </c>
      <c r="Y78" s="32" t="s">
        <v>94</v>
      </c>
      <c r="Z78" s="32" t="s">
        <v>94</v>
      </c>
      <c r="AA78" s="32" t="s">
        <v>94</v>
      </c>
      <c r="AB78" s="32" t="s">
        <v>94</v>
      </c>
      <c r="AC78" s="32" t="s">
        <v>94</v>
      </c>
      <c r="AD78" s="32" t="s">
        <v>94</v>
      </c>
      <c r="AE78" s="32" t="s">
        <v>94</v>
      </c>
      <c r="AF78" s="32" t="s">
        <v>94</v>
      </c>
      <c r="AG78" s="32" t="s">
        <v>94</v>
      </c>
      <c r="AH78" s="32" t="s">
        <v>94</v>
      </c>
      <c r="AI78" s="32" t="s">
        <v>94</v>
      </c>
      <c r="AJ78" s="32" t="s">
        <v>99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211</v>
      </c>
      <c r="B79" t="s">
        <v>140</v>
      </c>
      <c r="C79" t="s">
        <v>89</v>
      </c>
      <c r="D79" t="s">
        <v>148</v>
      </c>
      <c r="E79" t="s">
        <v>101</v>
      </c>
      <c r="F79" t="s">
        <v>92</v>
      </c>
      <c r="G79" s="32" t="s">
        <v>94</v>
      </c>
      <c r="H79" s="32" t="s">
        <v>94</v>
      </c>
      <c r="I79" s="32" t="s">
        <v>94</v>
      </c>
      <c r="J79" s="32" t="s">
        <v>94</v>
      </c>
      <c r="K79" s="32" t="s">
        <v>94</v>
      </c>
      <c r="L79" s="32" t="s">
        <v>94</v>
      </c>
      <c r="M79" s="32" t="s">
        <v>94</v>
      </c>
      <c r="N79" s="32" t="s">
        <v>94</v>
      </c>
      <c r="O79" s="32" t="s">
        <v>94</v>
      </c>
      <c r="P79" s="32" t="s">
        <v>94</v>
      </c>
      <c r="Q79" s="32" t="s">
        <v>94</v>
      </c>
      <c r="R79" s="32" t="s">
        <v>94</v>
      </c>
      <c r="S79" s="32" t="s">
        <v>94</v>
      </c>
      <c r="T79" s="32" t="s">
        <v>94</v>
      </c>
      <c r="U79" s="32" t="s">
        <v>94</v>
      </c>
      <c r="V79" s="32">
        <v>0.82899999999999996</v>
      </c>
      <c r="W79" s="32">
        <v>0.99099999999999999</v>
      </c>
      <c r="X79" s="32">
        <v>3.7930000000000001</v>
      </c>
      <c r="Y79" s="32">
        <v>3.8980000000000001</v>
      </c>
      <c r="Z79" s="32">
        <v>5.9539999999999997</v>
      </c>
      <c r="AA79" s="32">
        <v>3.6440000000000001</v>
      </c>
      <c r="AB79" s="32">
        <v>1.7030000000000001</v>
      </c>
      <c r="AC79" s="32">
        <v>2.02</v>
      </c>
      <c r="AD79" s="32">
        <v>1.68</v>
      </c>
      <c r="AE79" s="32">
        <v>1.131</v>
      </c>
      <c r="AF79" s="32">
        <v>1.4059999999999999</v>
      </c>
      <c r="AG79" s="32">
        <v>2.173</v>
      </c>
      <c r="AH79" s="32">
        <v>21.896999999999998</v>
      </c>
      <c r="AI79" s="32">
        <v>2.677</v>
      </c>
      <c r="AJ79" s="32">
        <v>1.5649999999999999</v>
      </c>
      <c r="AK79">
        <v>38</v>
      </c>
      <c r="AL79" s="30">
        <v>0.04</v>
      </c>
      <c r="AM79" s="30">
        <v>99.62</v>
      </c>
      <c r="AN79" s="4">
        <v>55.363</v>
      </c>
    </row>
    <row r="80" spans="1:40">
      <c r="A80" t="s">
        <v>211</v>
      </c>
      <c r="B80" t="s">
        <v>140</v>
      </c>
      <c r="C80" t="s">
        <v>89</v>
      </c>
      <c r="D80" t="s">
        <v>148</v>
      </c>
      <c r="E80" t="s">
        <v>101</v>
      </c>
      <c r="F80" t="s">
        <v>93</v>
      </c>
      <c r="G80" s="32" t="s">
        <v>94</v>
      </c>
      <c r="H80" s="32" t="s">
        <v>94</v>
      </c>
      <c r="I80" s="32" t="s">
        <v>94</v>
      </c>
      <c r="J80" s="32" t="s">
        <v>94</v>
      </c>
      <c r="K80" s="32" t="s">
        <v>94</v>
      </c>
      <c r="L80" s="32" t="s">
        <v>94</v>
      </c>
      <c r="M80" s="32" t="s">
        <v>94</v>
      </c>
      <c r="N80" s="32" t="s">
        <v>94</v>
      </c>
      <c r="O80" s="32" t="s">
        <v>94</v>
      </c>
      <c r="P80" s="32" t="s">
        <v>94</v>
      </c>
      <c r="Q80" s="32" t="s">
        <v>94</v>
      </c>
      <c r="R80" s="32" t="s">
        <v>94</v>
      </c>
      <c r="S80" s="32" t="s">
        <v>94</v>
      </c>
      <c r="T80" s="32" t="s">
        <v>94</v>
      </c>
      <c r="U80" s="32" t="s">
        <v>94</v>
      </c>
      <c r="V80" s="32" t="s">
        <v>14</v>
      </c>
      <c r="W80" s="32" t="s">
        <v>14</v>
      </c>
      <c r="X80" s="32" t="s">
        <v>14</v>
      </c>
      <c r="Y80" s="32" t="s">
        <v>14</v>
      </c>
      <c r="Z80" s="32" t="s">
        <v>14</v>
      </c>
      <c r="AA80" s="32" t="s">
        <v>14</v>
      </c>
      <c r="AB80" s="32" t="s">
        <v>14</v>
      </c>
      <c r="AC80" s="32" t="s">
        <v>14</v>
      </c>
      <c r="AD80" s="32" t="s">
        <v>14</v>
      </c>
      <c r="AE80" s="32" t="s">
        <v>14</v>
      </c>
      <c r="AF80" s="32" t="s">
        <v>14</v>
      </c>
      <c r="AG80" s="32" t="s">
        <v>14</v>
      </c>
      <c r="AH80" s="32" t="s">
        <v>14</v>
      </c>
      <c r="AI80" s="32" t="s">
        <v>14</v>
      </c>
      <c r="AJ80" s="32" t="s">
        <v>14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211</v>
      </c>
      <c r="B81" t="s">
        <v>140</v>
      </c>
      <c r="C81" t="s">
        <v>89</v>
      </c>
      <c r="D81" t="s">
        <v>141</v>
      </c>
      <c r="E81" t="s">
        <v>117</v>
      </c>
      <c r="F81" t="s">
        <v>92</v>
      </c>
      <c r="G81" s="32" t="s">
        <v>94</v>
      </c>
      <c r="H81" s="32" t="s">
        <v>94</v>
      </c>
      <c r="I81" s="32" t="s">
        <v>94</v>
      </c>
      <c r="J81" s="32" t="s">
        <v>94</v>
      </c>
      <c r="K81" s="32" t="s">
        <v>94</v>
      </c>
      <c r="L81" s="32" t="s">
        <v>94</v>
      </c>
      <c r="M81" s="32" t="s">
        <v>94</v>
      </c>
      <c r="N81" s="32" t="s">
        <v>94</v>
      </c>
      <c r="O81" s="32" t="s">
        <v>94</v>
      </c>
      <c r="P81" s="32" t="s">
        <v>94</v>
      </c>
      <c r="Q81" s="32" t="s">
        <v>94</v>
      </c>
      <c r="R81" s="32" t="s">
        <v>94</v>
      </c>
      <c r="S81" s="32" t="s">
        <v>94</v>
      </c>
      <c r="T81" s="32" t="s">
        <v>94</v>
      </c>
      <c r="U81" s="32" t="s">
        <v>94</v>
      </c>
      <c r="V81" s="32" t="s">
        <v>94</v>
      </c>
      <c r="W81" s="32" t="s">
        <v>94</v>
      </c>
      <c r="X81" s="32" t="s">
        <v>94</v>
      </c>
      <c r="Y81" s="32" t="s">
        <v>94</v>
      </c>
      <c r="Z81" s="32" t="s">
        <v>94</v>
      </c>
      <c r="AA81" s="32" t="s">
        <v>94</v>
      </c>
      <c r="AB81" s="32" t="s">
        <v>94</v>
      </c>
      <c r="AC81" s="32" t="s">
        <v>94</v>
      </c>
      <c r="AD81" s="32" t="s">
        <v>94</v>
      </c>
      <c r="AE81" s="32">
        <v>11.18</v>
      </c>
      <c r="AF81" s="32">
        <v>7.1</v>
      </c>
      <c r="AG81" s="32">
        <v>9.93</v>
      </c>
      <c r="AH81" s="32">
        <v>11.196</v>
      </c>
      <c r="AI81" s="32">
        <v>3.84</v>
      </c>
      <c r="AJ81" s="32">
        <v>10.75</v>
      </c>
      <c r="AK81">
        <v>39</v>
      </c>
      <c r="AL81" s="30">
        <v>0.04</v>
      </c>
      <c r="AM81" s="30">
        <v>99.66</v>
      </c>
      <c r="AN81" s="4">
        <v>53.996000000000002</v>
      </c>
    </row>
    <row r="82" spans="1:40">
      <c r="A82" t="s">
        <v>211</v>
      </c>
      <c r="B82" t="s">
        <v>140</v>
      </c>
      <c r="C82" t="s">
        <v>89</v>
      </c>
      <c r="D82" t="s">
        <v>141</v>
      </c>
      <c r="E82" t="s">
        <v>117</v>
      </c>
      <c r="F82" t="s">
        <v>93</v>
      </c>
      <c r="G82" s="32" t="s">
        <v>94</v>
      </c>
      <c r="H82" s="32" t="s">
        <v>94</v>
      </c>
      <c r="I82" s="32" t="s">
        <v>94</v>
      </c>
      <c r="J82" s="32" t="s">
        <v>94</v>
      </c>
      <c r="K82" s="32" t="s">
        <v>94</v>
      </c>
      <c r="L82" s="32" t="s">
        <v>94</v>
      </c>
      <c r="M82" s="32" t="s">
        <v>94</v>
      </c>
      <c r="N82" s="32" t="s">
        <v>94</v>
      </c>
      <c r="O82" s="32" t="s">
        <v>94</v>
      </c>
      <c r="P82" s="32" t="s">
        <v>94</v>
      </c>
      <c r="Q82" s="32" t="s">
        <v>94</v>
      </c>
      <c r="R82" s="32" t="s">
        <v>94</v>
      </c>
      <c r="S82" s="32" t="s">
        <v>94</v>
      </c>
      <c r="T82" s="32" t="s">
        <v>94</v>
      </c>
      <c r="U82" s="32" t="s">
        <v>14</v>
      </c>
      <c r="V82" s="32" t="s">
        <v>14</v>
      </c>
      <c r="W82" s="32" t="s">
        <v>34</v>
      </c>
      <c r="X82" s="32" t="s">
        <v>94</v>
      </c>
      <c r="Y82" s="32" t="s">
        <v>94</v>
      </c>
      <c r="Z82" s="32" t="s">
        <v>94</v>
      </c>
      <c r="AA82" s="32" t="s">
        <v>94</v>
      </c>
      <c r="AB82" s="32" t="s">
        <v>94</v>
      </c>
      <c r="AC82" s="32" t="s">
        <v>94</v>
      </c>
      <c r="AD82" s="32" t="s">
        <v>94</v>
      </c>
      <c r="AE82" s="32" t="s">
        <v>99</v>
      </c>
      <c r="AF82" s="32" t="s">
        <v>99</v>
      </c>
      <c r="AG82" s="32" t="s">
        <v>99</v>
      </c>
      <c r="AH82" s="32" t="s">
        <v>99</v>
      </c>
      <c r="AI82" s="32" t="s">
        <v>99</v>
      </c>
      <c r="AJ82" s="32" t="s">
        <v>99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211</v>
      </c>
      <c r="B83" t="s">
        <v>140</v>
      </c>
      <c r="C83" t="s">
        <v>89</v>
      </c>
      <c r="D83" t="s">
        <v>178</v>
      </c>
      <c r="E83" t="s">
        <v>120</v>
      </c>
      <c r="F83" t="s">
        <v>92</v>
      </c>
      <c r="G83" s="32" t="s">
        <v>94</v>
      </c>
      <c r="H83" s="32" t="s">
        <v>94</v>
      </c>
      <c r="I83" s="32">
        <v>21</v>
      </c>
      <c r="J83" s="32">
        <v>20</v>
      </c>
      <c r="K83" s="32" t="s">
        <v>94</v>
      </c>
      <c r="L83" s="32">
        <v>4.5599999999999996</v>
      </c>
      <c r="M83" s="32">
        <v>4.2300000000000004</v>
      </c>
      <c r="N83" s="32">
        <v>4</v>
      </c>
      <c r="O83" s="32" t="s">
        <v>94</v>
      </c>
      <c r="P83" s="32" t="s">
        <v>94</v>
      </c>
      <c r="Q83" s="32" t="s">
        <v>94</v>
      </c>
      <c r="R83" s="32" t="s">
        <v>94</v>
      </c>
      <c r="S83" s="32" t="s">
        <v>94</v>
      </c>
      <c r="T83" s="32" t="s">
        <v>94</v>
      </c>
      <c r="U83" s="32" t="s">
        <v>94</v>
      </c>
      <c r="V83" s="32" t="s">
        <v>94</v>
      </c>
      <c r="W83" s="32" t="s">
        <v>94</v>
      </c>
      <c r="X83" s="32" t="s">
        <v>94</v>
      </c>
      <c r="Y83" s="32" t="s">
        <v>94</v>
      </c>
      <c r="Z83" s="32" t="s">
        <v>94</v>
      </c>
      <c r="AA83" s="32" t="s">
        <v>94</v>
      </c>
      <c r="AB83" s="32" t="s">
        <v>94</v>
      </c>
      <c r="AC83" s="32" t="s">
        <v>94</v>
      </c>
      <c r="AD83" s="32" t="s">
        <v>94</v>
      </c>
      <c r="AE83" s="32" t="s">
        <v>94</v>
      </c>
      <c r="AF83" s="32" t="s">
        <v>94</v>
      </c>
      <c r="AG83" s="32" t="s">
        <v>94</v>
      </c>
      <c r="AH83" s="32" t="s">
        <v>94</v>
      </c>
      <c r="AI83" s="32" t="s">
        <v>94</v>
      </c>
      <c r="AJ83" s="32" t="s">
        <v>94</v>
      </c>
      <c r="AK83">
        <v>40</v>
      </c>
      <c r="AL83" s="30">
        <v>0.04</v>
      </c>
      <c r="AM83" s="30">
        <v>99.7</v>
      </c>
      <c r="AN83" s="4">
        <v>53.79</v>
      </c>
    </row>
    <row r="84" spans="1:40">
      <c r="A84" t="s">
        <v>211</v>
      </c>
      <c r="B84" t="s">
        <v>140</v>
      </c>
      <c r="C84" t="s">
        <v>89</v>
      </c>
      <c r="D84" t="s">
        <v>178</v>
      </c>
      <c r="E84" t="s">
        <v>120</v>
      </c>
      <c r="F84" t="s">
        <v>93</v>
      </c>
      <c r="G84" s="32" t="s">
        <v>94</v>
      </c>
      <c r="H84" s="32" t="s">
        <v>94</v>
      </c>
      <c r="I84" s="32" t="s">
        <v>99</v>
      </c>
      <c r="J84" s="32" t="s">
        <v>99</v>
      </c>
      <c r="K84" s="32" t="s">
        <v>94</v>
      </c>
      <c r="L84" s="32" t="s">
        <v>99</v>
      </c>
      <c r="M84" s="32" t="s">
        <v>99</v>
      </c>
      <c r="N84" s="32" t="s">
        <v>99</v>
      </c>
      <c r="O84" s="32" t="s">
        <v>94</v>
      </c>
      <c r="P84" s="32" t="s">
        <v>94</v>
      </c>
      <c r="Q84" s="32" t="s">
        <v>94</v>
      </c>
      <c r="R84" s="32" t="s">
        <v>94</v>
      </c>
      <c r="S84" s="32" t="s">
        <v>94</v>
      </c>
      <c r="T84" s="32" t="s">
        <v>94</v>
      </c>
      <c r="U84" s="32" t="s">
        <v>94</v>
      </c>
      <c r="V84" s="32" t="s">
        <v>94</v>
      </c>
      <c r="W84" s="32" t="s">
        <v>94</v>
      </c>
      <c r="X84" s="32" t="s">
        <v>94</v>
      </c>
      <c r="Y84" s="32" t="s">
        <v>94</v>
      </c>
      <c r="Z84" s="32" t="s">
        <v>94</v>
      </c>
      <c r="AA84" s="32" t="s">
        <v>94</v>
      </c>
      <c r="AB84" s="32" t="s">
        <v>94</v>
      </c>
      <c r="AC84" s="32" t="s">
        <v>94</v>
      </c>
      <c r="AD84" s="32" t="s">
        <v>94</v>
      </c>
      <c r="AE84" s="32" t="s">
        <v>94</v>
      </c>
      <c r="AF84" s="32" t="s">
        <v>94</v>
      </c>
      <c r="AG84" s="32" t="s">
        <v>94</v>
      </c>
      <c r="AH84" s="32" t="s">
        <v>94</v>
      </c>
      <c r="AI84" s="32" t="s">
        <v>94</v>
      </c>
      <c r="AJ84" s="32" t="s">
        <v>94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A85" t="s">
        <v>211</v>
      </c>
      <c r="B85" t="s">
        <v>140</v>
      </c>
      <c r="C85" t="s">
        <v>89</v>
      </c>
      <c r="D85" t="s">
        <v>146</v>
      </c>
      <c r="E85" t="s">
        <v>96</v>
      </c>
      <c r="F85" t="s">
        <v>92</v>
      </c>
      <c r="G85" s="32" t="s">
        <v>94</v>
      </c>
      <c r="H85" s="32" t="s">
        <v>94</v>
      </c>
      <c r="I85" s="32" t="s">
        <v>94</v>
      </c>
      <c r="J85" s="32" t="s">
        <v>94</v>
      </c>
      <c r="K85" s="32" t="s">
        <v>94</v>
      </c>
      <c r="L85" s="32" t="s">
        <v>94</v>
      </c>
      <c r="M85" s="32" t="s">
        <v>94</v>
      </c>
      <c r="N85" s="32">
        <v>3</v>
      </c>
      <c r="O85" s="32">
        <v>1</v>
      </c>
      <c r="P85" s="32" t="s">
        <v>94</v>
      </c>
      <c r="Q85" s="32">
        <v>9</v>
      </c>
      <c r="R85" s="32" t="s">
        <v>94</v>
      </c>
      <c r="S85" s="32">
        <v>19</v>
      </c>
      <c r="T85" s="32">
        <v>2</v>
      </c>
      <c r="U85" s="32">
        <v>14</v>
      </c>
      <c r="V85" s="32">
        <v>1</v>
      </c>
      <c r="W85" s="32" t="s">
        <v>94</v>
      </c>
      <c r="X85" s="32" t="s">
        <v>94</v>
      </c>
      <c r="Y85" s="32" t="s">
        <v>94</v>
      </c>
      <c r="Z85" s="32" t="s">
        <v>94</v>
      </c>
      <c r="AA85" s="32">
        <v>0.3</v>
      </c>
      <c r="AB85" s="32">
        <v>1.5</v>
      </c>
      <c r="AC85" s="32">
        <v>0.3</v>
      </c>
      <c r="AD85" s="32" t="s">
        <v>94</v>
      </c>
      <c r="AE85" s="32" t="s">
        <v>94</v>
      </c>
      <c r="AF85" s="32" t="s">
        <v>94</v>
      </c>
      <c r="AG85" s="32" t="s">
        <v>94</v>
      </c>
      <c r="AH85" s="32" t="s">
        <v>94</v>
      </c>
      <c r="AI85" s="32" t="s">
        <v>94</v>
      </c>
      <c r="AJ85" s="32" t="s">
        <v>94</v>
      </c>
      <c r="AK85">
        <v>41</v>
      </c>
      <c r="AL85" s="30">
        <v>0.04</v>
      </c>
      <c r="AM85" s="30">
        <v>99.73</v>
      </c>
      <c r="AN85" s="4">
        <v>51.1</v>
      </c>
    </row>
    <row r="86" spans="1:40">
      <c r="A86" t="s">
        <v>211</v>
      </c>
      <c r="B86" t="s">
        <v>140</v>
      </c>
      <c r="C86" t="s">
        <v>89</v>
      </c>
      <c r="D86" t="s">
        <v>146</v>
      </c>
      <c r="E86" t="s">
        <v>96</v>
      </c>
      <c r="F86" t="s">
        <v>93</v>
      </c>
      <c r="G86" s="32" t="s">
        <v>94</v>
      </c>
      <c r="H86" s="32" t="s">
        <v>94</v>
      </c>
      <c r="I86" s="32" t="s">
        <v>94</v>
      </c>
      <c r="J86" s="32" t="s">
        <v>94</v>
      </c>
      <c r="K86" s="32" t="s">
        <v>94</v>
      </c>
      <c r="L86" s="32" t="s">
        <v>94</v>
      </c>
      <c r="M86" s="32" t="s">
        <v>94</v>
      </c>
      <c r="N86" s="32" t="s">
        <v>99</v>
      </c>
      <c r="O86" s="32" t="s">
        <v>99</v>
      </c>
      <c r="P86" s="32" t="s">
        <v>94</v>
      </c>
      <c r="Q86" s="32" t="s">
        <v>99</v>
      </c>
      <c r="R86" s="32" t="s">
        <v>94</v>
      </c>
      <c r="S86" s="32" t="s">
        <v>99</v>
      </c>
      <c r="T86" s="32" t="s">
        <v>99</v>
      </c>
      <c r="U86" s="32" t="s">
        <v>99</v>
      </c>
      <c r="V86" s="32" t="s">
        <v>99</v>
      </c>
      <c r="W86" s="32" t="s">
        <v>94</v>
      </c>
      <c r="X86" s="32" t="s">
        <v>94</v>
      </c>
      <c r="Y86" s="32" t="s">
        <v>94</v>
      </c>
      <c r="Z86" s="32" t="s">
        <v>94</v>
      </c>
      <c r="AA86" s="32" t="s">
        <v>99</v>
      </c>
      <c r="AB86" s="32" t="s">
        <v>99</v>
      </c>
      <c r="AC86" s="32" t="s">
        <v>99</v>
      </c>
      <c r="AD86" s="32" t="s">
        <v>94</v>
      </c>
      <c r="AE86" s="32" t="s">
        <v>94</v>
      </c>
      <c r="AF86" s="32" t="s">
        <v>94</v>
      </c>
      <c r="AG86" s="32" t="s">
        <v>94</v>
      </c>
      <c r="AH86" s="32" t="s">
        <v>94</v>
      </c>
      <c r="AI86" s="32" t="s">
        <v>94</v>
      </c>
      <c r="AJ86" s="32" t="s">
        <v>94</v>
      </c>
      <c r="AK86">
        <v>41</v>
      </c>
      <c r="AL86" s="30" t="s">
        <v>94</v>
      </c>
      <c r="AM86" s="30" t="s">
        <v>94</v>
      </c>
      <c r="AN86" s="4" t="s">
        <v>94</v>
      </c>
    </row>
    <row r="87" spans="1:40">
      <c r="A87" t="s">
        <v>211</v>
      </c>
      <c r="B87" t="s">
        <v>140</v>
      </c>
      <c r="C87" t="s">
        <v>89</v>
      </c>
      <c r="D87" t="s">
        <v>142</v>
      </c>
      <c r="E87" t="s">
        <v>119</v>
      </c>
      <c r="F87" t="s">
        <v>92</v>
      </c>
      <c r="G87" s="32" t="s">
        <v>94</v>
      </c>
      <c r="H87" s="32" t="s">
        <v>94</v>
      </c>
      <c r="I87" s="32" t="s">
        <v>94</v>
      </c>
      <c r="J87" s="32" t="s">
        <v>94</v>
      </c>
      <c r="K87" s="32" t="s">
        <v>94</v>
      </c>
      <c r="L87" s="32" t="s">
        <v>94</v>
      </c>
      <c r="M87" s="32" t="s">
        <v>94</v>
      </c>
      <c r="N87" s="32" t="s">
        <v>94</v>
      </c>
      <c r="O87" s="32" t="s">
        <v>94</v>
      </c>
      <c r="P87" s="32" t="s">
        <v>94</v>
      </c>
      <c r="Q87" s="32" t="s">
        <v>94</v>
      </c>
      <c r="R87" s="32" t="s">
        <v>94</v>
      </c>
      <c r="S87" s="32" t="s">
        <v>94</v>
      </c>
      <c r="T87" s="32" t="s">
        <v>94</v>
      </c>
      <c r="U87" s="32" t="s">
        <v>94</v>
      </c>
      <c r="V87" s="32" t="s">
        <v>94</v>
      </c>
      <c r="W87" s="32">
        <v>0.57999999999999996</v>
      </c>
      <c r="X87" s="32">
        <v>0.311</v>
      </c>
      <c r="Y87" s="32">
        <v>1.58</v>
      </c>
      <c r="Z87" s="32">
        <v>4.8499999999999996</v>
      </c>
      <c r="AA87" s="32">
        <v>4.1230000000000002</v>
      </c>
      <c r="AB87" s="32">
        <v>2.262</v>
      </c>
      <c r="AC87" s="32">
        <v>3.2629999999999999</v>
      </c>
      <c r="AD87" s="32">
        <v>25.457000000000001</v>
      </c>
      <c r="AE87" s="32">
        <v>0.04</v>
      </c>
      <c r="AF87" s="32">
        <v>4.492</v>
      </c>
      <c r="AG87" s="32">
        <v>0.214</v>
      </c>
      <c r="AH87" s="32" t="s">
        <v>94</v>
      </c>
      <c r="AI87" s="32" t="s">
        <v>94</v>
      </c>
      <c r="AJ87" s="32" t="s">
        <v>94</v>
      </c>
      <c r="AK87">
        <v>42</v>
      </c>
      <c r="AL87" s="30">
        <v>0.03</v>
      </c>
      <c r="AM87" s="30">
        <v>99.77</v>
      </c>
      <c r="AN87" s="4">
        <v>47.171999999999997</v>
      </c>
    </row>
    <row r="88" spans="1:40">
      <c r="A88" t="s">
        <v>211</v>
      </c>
      <c r="B88" t="s">
        <v>140</v>
      </c>
      <c r="C88" t="s">
        <v>89</v>
      </c>
      <c r="D88" t="s">
        <v>142</v>
      </c>
      <c r="E88" t="s">
        <v>119</v>
      </c>
      <c r="F88" t="s">
        <v>93</v>
      </c>
      <c r="G88" s="32" t="s">
        <v>94</v>
      </c>
      <c r="H88" s="32" t="s">
        <v>94</v>
      </c>
      <c r="I88" s="32" t="s">
        <v>94</v>
      </c>
      <c r="J88" s="32" t="s">
        <v>94</v>
      </c>
      <c r="K88" s="32" t="s">
        <v>94</v>
      </c>
      <c r="L88" s="32" t="s">
        <v>94</v>
      </c>
      <c r="M88" s="32" t="s">
        <v>94</v>
      </c>
      <c r="N88" s="32" t="s">
        <v>94</v>
      </c>
      <c r="O88" s="32" t="s">
        <v>94</v>
      </c>
      <c r="P88" s="32" t="s">
        <v>94</v>
      </c>
      <c r="Q88" s="32" t="s">
        <v>94</v>
      </c>
      <c r="R88" s="32" t="s">
        <v>94</v>
      </c>
      <c r="S88" s="32" t="s">
        <v>94</v>
      </c>
      <c r="T88" s="32" t="s">
        <v>94</v>
      </c>
      <c r="U88" s="32" t="s">
        <v>94</v>
      </c>
      <c r="V88" s="32" t="s">
        <v>94</v>
      </c>
      <c r="W88" s="32" t="s">
        <v>14</v>
      </c>
      <c r="X88" s="32" t="s">
        <v>14</v>
      </c>
      <c r="Y88" s="32" t="s">
        <v>14</v>
      </c>
      <c r="Z88" s="32" t="s">
        <v>14</v>
      </c>
      <c r="AA88" s="32" t="s">
        <v>14</v>
      </c>
      <c r="AB88" s="32" t="s">
        <v>99</v>
      </c>
      <c r="AC88" s="32" t="s">
        <v>99</v>
      </c>
      <c r="AD88" s="32" t="s">
        <v>99</v>
      </c>
      <c r="AE88" s="32" t="s">
        <v>14</v>
      </c>
      <c r="AF88" s="32" t="s">
        <v>14</v>
      </c>
      <c r="AG88" s="32" t="s">
        <v>14</v>
      </c>
      <c r="AH88" s="32" t="s">
        <v>94</v>
      </c>
      <c r="AI88" s="32" t="s">
        <v>94</v>
      </c>
      <c r="AJ88" s="32" t="s">
        <v>94</v>
      </c>
      <c r="AK88">
        <v>42</v>
      </c>
      <c r="AL88" s="30" t="s">
        <v>94</v>
      </c>
      <c r="AM88" s="30" t="s">
        <v>94</v>
      </c>
      <c r="AN88" s="4" t="s">
        <v>94</v>
      </c>
    </row>
    <row r="89" spans="1:40">
      <c r="A89" t="s">
        <v>211</v>
      </c>
      <c r="B89" t="s">
        <v>140</v>
      </c>
      <c r="C89" t="s">
        <v>89</v>
      </c>
      <c r="D89" t="s">
        <v>97</v>
      </c>
      <c r="E89" t="s">
        <v>96</v>
      </c>
      <c r="F89" t="s">
        <v>92</v>
      </c>
      <c r="G89" s="32" t="s">
        <v>94</v>
      </c>
      <c r="H89" s="32" t="s">
        <v>94</v>
      </c>
      <c r="I89" s="32" t="s">
        <v>94</v>
      </c>
      <c r="J89" s="32" t="s">
        <v>94</v>
      </c>
      <c r="K89" s="32" t="s">
        <v>94</v>
      </c>
      <c r="L89" s="32" t="s">
        <v>94</v>
      </c>
      <c r="M89" s="32" t="s">
        <v>94</v>
      </c>
      <c r="N89" s="32" t="s">
        <v>94</v>
      </c>
      <c r="O89" s="32" t="s">
        <v>94</v>
      </c>
      <c r="P89" s="32" t="s">
        <v>94</v>
      </c>
      <c r="Q89" s="32" t="s">
        <v>94</v>
      </c>
      <c r="R89" s="32" t="s">
        <v>94</v>
      </c>
      <c r="S89" s="32" t="s">
        <v>94</v>
      </c>
      <c r="T89" s="32" t="s">
        <v>94</v>
      </c>
      <c r="U89" s="32" t="s">
        <v>94</v>
      </c>
      <c r="V89" s="32" t="s">
        <v>94</v>
      </c>
      <c r="W89" s="32">
        <v>42.3</v>
      </c>
      <c r="X89" s="32" t="s">
        <v>94</v>
      </c>
      <c r="Y89" s="32" t="s">
        <v>94</v>
      </c>
      <c r="Z89" s="32" t="s">
        <v>94</v>
      </c>
      <c r="AA89" s="32">
        <v>1.6E-2</v>
      </c>
      <c r="AB89" s="32" t="s">
        <v>94</v>
      </c>
      <c r="AC89" s="32" t="s">
        <v>94</v>
      </c>
      <c r="AD89" s="32" t="s">
        <v>94</v>
      </c>
      <c r="AE89" s="32" t="s">
        <v>94</v>
      </c>
      <c r="AF89" s="32" t="s">
        <v>94</v>
      </c>
      <c r="AG89" s="32" t="s">
        <v>94</v>
      </c>
      <c r="AH89" s="32" t="s">
        <v>94</v>
      </c>
      <c r="AI89" s="32" t="s">
        <v>94</v>
      </c>
      <c r="AJ89" s="32" t="s">
        <v>94</v>
      </c>
      <c r="AK89">
        <v>43</v>
      </c>
      <c r="AL89" s="30">
        <v>0.03</v>
      </c>
      <c r="AM89" s="30">
        <v>99.8</v>
      </c>
      <c r="AN89" s="4">
        <v>42.316000000000003</v>
      </c>
    </row>
    <row r="90" spans="1:40">
      <c r="A90" t="s">
        <v>211</v>
      </c>
      <c r="B90" t="s">
        <v>140</v>
      </c>
      <c r="C90" t="s">
        <v>89</v>
      </c>
      <c r="D90" t="s">
        <v>97</v>
      </c>
      <c r="E90" t="s">
        <v>96</v>
      </c>
      <c r="F90" t="s">
        <v>93</v>
      </c>
      <c r="G90" s="32" t="s">
        <v>94</v>
      </c>
      <c r="H90" s="32" t="s">
        <v>94</v>
      </c>
      <c r="I90" s="32" t="s">
        <v>94</v>
      </c>
      <c r="J90" s="32" t="s">
        <v>94</v>
      </c>
      <c r="K90" s="32" t="s">
        <v>94</v>
      </c>
      <c r="L90" s="32" t="s">
        <v>94</v>
      </c>
      <c r="M90" s="32" t="s">
        <v>94</v>
      </c>
      <c r="N90" s="32" t="s">
        <v>94</v>
      </c>
      <c r="O90" s="32" t="s">
        <v>94</v>
      </c>
      <c r="P90" s="32" t="s">
        <v>94</v>
      </c>
      <c r="Q90" s="32" t="s">
        <v>94</v>
      </c>
      <c r="R90" s="32" t="s">
        <v>94</v>
      </c>
      <c r="S90" s="32" t="s">
        <v>94</v>
      </c>
      <c r="T90" s="32" t="s">
        <v>94</v>
      </c>
      <c r="U90" s="32" t="s">
        <v>94</v>
      </c>
      <c r="V90" s="32" t="s">
        <v>94</v>
      </c>
      <c r="W90" s="32" t="s">
        <v>99</v>
      </c>
      <c r="X90" s="32" t="s">
        <v>94</v>
      </c>
      <c r="Y90" s="32" t="s">
        <v>94</v>
      </c>
      <c r="Z90" s="32" t="s">
        <v>94</v>
      </c>
      <c r="AA90" s="32" t="s">
        <v>99</v>
      </c>
      <c r="AB90" s="32" t="s">
        <v>94</v>
      </c>
      <c r="AC90" s="32" t="s">
        <v>94</v>
      </c>
      <c r="AD90" s="32" t="s">
        <v>94</v>
      </c>
      <c r="AE90" s="32" t="s">
        <v>94</v>
      </c>
      <c r="AF90" s="32" t="s">
        <v>94</v>
      </c>
      <c r="AG90" s="32" t="s">
        <v>94</v>
      </c>
      <c r="AH90" s="32" t="s">
        <v>94</v>
      </c>
      <c r="AI90" s="32" t="s">
        <v>94</v>
      </c>
      <c r="AJ90" s="32" t="s">
        <v>94</v>
      </c>
      <c r="AK90">
        <v>43</v>
      </c>
      <c r="AL90" s="30" t="s">
        <v>94</v>
      </c>
      <c r="AM90" s="30" t="s">
        <v>94</v>
      </c>
      <c r="AN90" s="4" t="s">
        <v>94</v>
      </c>
    </row>
    <row r="91" spans="1:40">
      <c r="A91" t="s">
        <v>211</v>
      </c>
      <c r="B91" t="s">
        <v>140</v>
      </c>
      <c r="C91" t="s">
        <v>89</v>
      </c>
      <c r="D91" t="s">
        <v>97</v>
      </c>
      <c r="E91" t="s">
        <v>117</v>
      </c>
      <c r="F91" t="s">
        <v>92</v>
      </c>
      <c r="G91" s="32" t="s">
        <v>94</v>
      </c>
      <c r="H91" s="32" t="s">
        <v>94</v>
      </c>
      <c r="I91" s="32" t="s">
        <v>94</v>
      </c>
      <c r="J91" s="32" t="s">
        <v>94</v>
      </c>
      <c r="K91" s="32" t="s">
        <v>94</v>
      </c>
      <c r="L91" s="32" t="s">
        <v>94</v>
      </c>
      <c r="M91" s="32" t="s">
        <v>94</v>
      </c>
      <c r="N91" s="32" t="s">
        <v>94</v>
      </c>
      <c r="O91" s="32" t="s">
        <v>94</v>
      </c>
      <c r="P91" s="32" t="s">
        <v>94</v>
      </c>
      <c r="Q91" s="32" t="s">
        <v>94</v>
      </c>
      <c r="R91" s="32" t="s">
        <v>94</v>
      </c>
      <c r="S91" s="32" t="s">
        <v>94</v>
      </c>
      <c r="T91" s="32" t="s">
        <v>94</v>
      </c>
      <c r="U91" s="32">
        <v>0.09</v>
      </c>
      <c r="V91" s="32">
        <v>2.5000000000000001E-2</v>
      </c>
      <c r="W91" s="32" t="s">
        <v>94</v>
      </c>
      <c r="X91" s="32" t="s">
        <v>94</v>
      </c>
      <c r="Y91" s="32" t="s">
        <v>94</v>
      </c>
      <c r="Z91" s="32">
        <v>5.0000000000000001E-3</v>
      </c>
      <c r="AA91" s="32">
        <v>0.55900000000000005</v>
      </c>
      <c r="AB91" s="32" t="s">
        <v>94</v>
      </c>
      <c r="AC91" s="32" t="s">
        <v>94</v>
      </c>
      <c r="AD91" s="32" t="s">
        <v>94</v>
      </c>
      <c r="AE91" s="32">
        <v>2.504</v>
      </c>
      <c r="AF91" s="32">
        <v>4.585</v>
      </c>
      <c r="AG91" s="32">
        <v>5.8840000000000003</v>
      </c>
      <c r="AH91" s="32">
        <v>7.7859999999999996</v>
      </c>
      <c r="AI91" s="32">
        <v>11.106</v>
      </c>
      <c r="AJ91" s="32">
        <v>8.3119999999999994</v>
      </c>
      <c r="AK91">
        <v>44</v>
      </c>
      <c r="AL91" s="30">
        <v>0.03</v>
      </c>
      <c r="AM91" s="30">
        <v>99.83</v>
      </c>
      <c r="AN91" s="4">
        <v>40.856000000000002</v>
      </c>
    </row>
    <row r="92" spans="1:40">
      <c r="A92" t="s">
        <v>211</v>
      </c>
      <c r="B92" t="s">
        <v>140</v>
      </c>
      <c r="C92" t="s">
        <v>89</v>
      </c>
      <c r="D92" t="s">
        <v>97</v>
      </c>
      <c r="E92" t="s">
        <v>117</v>
      </c>
      <c r="F92" t="s">
        <v>93</v>
      </c>
      <c r="G92" s="32" t="s">
        <v>94</v>
      </c>
      <c r="H92" s="32" t="s">
        <v>94</v>
      </c>
      <c r="I92" s="32" t="s">
        <v>94</v>
      </c>
      <c r="J92" s="32" t="s">
        <v>94</v>
      </c>
      <c r="K92" s="32" t="s">
        <v>94</v>
      </c>
      <c r="L92" s="32" t="s">
        <v>94</v>
      </c>
      <c r="M92" s="32" t="s">
        <v>94</v>
      </c>
      <c r="N92" s="32" t="s">
        <v>94</v>
      </c>
      <c r="O92" s="32" t="s">
        <v>94</v>
      </c>
      <c r="P92" s="32" t="s">
        <v>94</v>
      </c>
      <c r="Q92" s="32" t="s">
        <v>94</v>
      </c>
      <c r="R92" s="32" t="s">
        <v>94</v>
      </c>
      <c r="S92" s="32" t="s">
        <v>94</v>
      </c>
      <c r="T92" s="32" t="s">
        <v>94</v>
      </c>
      <c r="U92" s="32" t="s">
        <v>99</v>
      </c>
      <c r="V92" s="32" t="s">
        <v>99</v>
      </c>
      <c r="W92" s="32" t="s">
        <v>94</v>
      </c>
      <c r="X92" s="32" t="s">
        <v>94</v>
      </c>
      <c r="Y92" s="32" t="s">
        <v>94</v>
      </c>
      <c r="Z92" s="32" t="s">
        <v>99</v>
      </c>
      <c r="AA92" s="32" t="s">
        <v>99</v>
      </c>
      <c r="AB92" s="32" t="s">
        <v>94</v>
      </c>
      <c r="AC92" s="32" t="s">
        <v>94</v>
      </c>
      <c r="AD92" s="32" t="s">
        <v>94</v>
      </c>
      <c r="AE92" s="32" t="s">
        <v>99</v>
      </c>
      <c r="AF92" s="32" t="s">
        <v>99</v>
      </c>
      <c r="AG92" s="32" t="s">
        <v>99</v>
      </c>
      <c r="AH92" s="32" t="s">
        <v>14</v>
      </c>
      <c r="AI92" s="32" t="s">
        <v>14</v>
      </c>
      <c r="AJ92" s="32" t="s">
        <v>14</v>
      </c>
      <c r="AK92">
        <v>44</v>
      </c>
      <c r="AL92" s="30" t="s">
        <v>94</v>
      </c>
      <c r="AM92" s="30" t="s">
        <v>94</v>
      </c>
      <c r="AN92" s="4" t="s">
        <v>94</v>
      </c>
    </row>
    <row r="93" spans="1:40">
      <c r="A93" t="s">
        <v>211</v>
      </c>
      <c r="B93" t="s">
        <v>140</v>
      </c>
      <c r="C93" t="s">
        <v>89</v>
      </c>
      <c r="D93" t="s">
        <v>150</v>
      </c>
      <c r="E93" t="s">
        <v>104</v>
      </c>
      <c r="F93" t="s">
        <v>92</v>
      </c>
      <c r="G93" s="32" t="s">
        <v>94</v>
      </c>
      <c r="H93" s="32" t="s">
        <v>94</v>
      </c>
      <c r="I93" s="32" t="s">
        <v>94</v>
      </c>
      <c r="J93" s="32" t="s">
        <v>94</v>
      </c>
      <c r="K93" s="32" t="s">
        <v>94</v>
      </c>
      <c r="L93" s="32" t="s">
        <v>94</v>
      </c>
      <c r="M93" s="32" t="s">
        <v>94</v>
      </c>
      <c r="N93" s="32" t="s">
        <v>94</v>
      </c>
      <c r="O93" s="32" t="s">
        <v>94</v>
      </c>
      <c r="P93" s="32" t="s">
        <v>94</v>
      </c>
      <c r="Q93" s="32" t="s">
        <v>94</v>
      </c>
      <c r="R93" s="32">
        <v>0.85299999999999998</v>
      </c>
      <c r="S93" s="32">
        <v>0.77500000000000002</v>
      </c>
      <c r="T93" s="32">
        <v>0.44400000000000001</v>
      </c>
      <c r="U93" s="32">
        <v>0.41799999999999998</v>
      </c>
      <c r="V93" s="32" t="s">
        <v>94</v>
      </c>
      <c r="W93" s="32">
        <v>0.29899999999999999</v>
      </c>
      <c r="X93" s="32">
        <v>13.483000000000001</v>
      </c>
      <c r="Y93" s="32">
        <v>2.234</v>
      </c>
      <c r="Z93" s="32">
        <v>2.597</v>
      </c>
      <c r="AA93" s="32">
        <v>5.3570000000000002</v>
      </c>
      <c r="AB93" s="32">
        <v>0.33200000000000002</v>
      </c>
      <c r="AC93" s="32">
        <v>0.89800000000000002</v>
      </c>
      <c r="AD93" s="32">
        <v>1.871</v>
      </c>
      <c r="AE93" s="32" t="s">
        <v>94</v>
      </c>
      <c r="AF93" s="32" t="s">
        <v>94</v>
      </c>
      <c r="AG93" s="32" t="s">
        <v>94</v>
      </c>
      <c r="AH93" s="32">
        <v>6.8000000000000005E-2</v>
      </c>
      <c r="AI93" s="32">
        <v>2.1000000000000001E-2</v>
      </c>
      <c r="AJ93" s="32" t="s">
        <v>94</v>
      </c>
      <c r="AK93">
        <v>45</v>
      </c>
      <c r="AL93" s="30">
        <v>0.02</v>
      </c>
      <c r="AM93" s="30">
        <v>99.85</v>
      </c>
      <c r="AN93" s="4">
        <v>29.651</v>
      </c>
    </row>
    <row r="94" spans="1:40">
      <c r="A94" t="s">
        <v>211</v>
      </c>
      <c r="B94" t="s">
        <v>140</v>
      </c>
      <c r="C94" t="s">
        <v>89</v>
      </c>
      <c r="D94" t="s">
        <v>150</v>
      </c>
      <c r="E94" t="s">
        <v>104</v>
      </c>
      <c r="F94" t="s">
        <v>93</v>
      </c>
      <c r="G94" s="32" t="s">
        <v>94</v>
      </c>
      <c r="H94" s="32" t="s">
        <v>94</v>
      </c>
      <c r="I94" s="32" t="s">
        <v>94</v>
      </c>
      <c r="J94" s="32" t="s">
        <v>94</v>
      </c>
      <c r="K94" s="32" t="s">
        <v>94</v>
      </c>
      <c r="L94" s="32" t="s">
        <v>94</v>
      </c>
      <c r="M94" s="32" t="s">
        <v>94</v>
      </c>
      <c r="N94" s="32" t="s">
        <v>94</v>
      </c>
      <c r="O94" s="32" t="s">
        <v>94</v>
      </c>
      <c r="P94" s="32" t="s">
        <v>94</v>
      </c>
      <c r="Q94" s="32" t="s">
        <v>94</v>
      </c>
      <c r="R94" s="32" t="s">
        <v>99</v>
      </c>
      <c r="S94" s="32" t="s">
        <v>99</v>
      </c>
      <c r="T94" s="32" t="s">
        <v>99</v>
      </c>
      <c r="U94" s="32" t="s">
        <v>99</v>
      </c>
      <c r="V94" s="32" t="s">
        <v>94</v>
      </c>
      <c r="W94" s="32" t="s">
        <v>99</v>
      </c>
      <c r="X94" s="32" t="s">
        <v>99</v>
      </c>
      <c r="Y94" s="32" t="s">
        <v>99</v>
      </c>
      <c r="Z94" s="32" t="s">
        <v>17</v>
      </c>
      <c r="AA94" s="32" t="s">
        <v>17</v>
      </c>
      <c r="AB94" s="32" t="s">
        <v>17</v>
      </c>
      <c r="AC94" s="32" t="s">
        <v>17</v>
      </c>
      <c r="AD94" s="32" t="s">
        <v>99</v>
      </c>
      <c r="AE94" s="32" t="s">
        <v>17</v>
      </c>
      <c r="AF94" s="32" t="s">
        <v>17</v>
      </c>
      <c r="AG94" s="32" t="s">
        <v>94</v>
      </c>
      <c r="AH94" s="32" t="s">
        <v>17</v>
      </c>
      <c r="AI94" s="32" t="s">
        <v>99</v>
      </c>
      <c r="AJ94" s="32" t="s">
        <v>94</v>
      </c>
      <c r="AK94">
        <v>45</v>
      </c>
      <c r="AL94" s="30" t="s">
        <v>94</v>
      </c>
      <c r="AM94" s="30" t="s">
        <v>94</v>
      </c>
      <c r="AN94" s="4" t="s">
        <v>94</v>
      </c>
    </row>
    <row r="95" spans="1:40">
      <c r="A95" t="s">
        <v>211</v>
      </c>
      <c r="B95" t="s">
        <v>140</v>
      </c>
      <c r="C95" t="s">
        <v>89</v>
      </c>
      <c r="D95" t="s">
        <v>150</v>
      </c>
      <c r="E95" t="s">
        <v>117</v>
      </c>
      <c r="F95" t="s">
        <v>92</v>
      </c>
      <c r="G95" s="32" t="s">
        <v>94</v>
      </c>
      <c r="H95" s="32" t="s">
        <v>94</v>
      </c>
      <c r="I95" s="32" t="s">
        <v>94</v>
      </c>
      <c r="J95" s="32" t="s">
        <v>94</v>
      </c>
      <c r="K95" s="32" t="s">
        <v>94</v>
      </c>
      <c r="L95" s="32" t="s">
        <v>94</v>
      </c>
      <c r="M95" s="32" t="s">
        <v>94</v>
      </c>
      <c r="N95" s="32" t="s">
        <v>94</v>
      </c>
      <c r="O95" s="32" t="s">
        <v>94</v>
      </c>
      <c r="P95" s="32" t="s">
        <v>94</v>
      </c>
      <c r="Q95" s="32" t="s">
        <v>94</v>
      </c>
      <c r="R95" s="32">
        <v>0.82299999999999995</v>
      </c>
      <c r="S95" s="32">
        <v>0.52600000000000002</v>
      </c>
      <c r="T95" s="32">
        <v>1.847</v>
      </c>
      <c r="U95" s="32">
        <v>1.097</v>
      </c>
      <c r="V95" s="32">
        <v>5.867</v>
      </c>
      <c r="W95" s="32" t="s">
        <v>94</v>
      </c>
      <c r="X95" s="32" t="s">
        <v>94</v>
      </c>
      <c r="Y95" s="32">
        <v>4.2969999999999997</v>
      </c>
      <c r="Z95" s="32">
        <v>0.4</v>
      </c>
      <c r="AA95" s="32">
        <v>0.24099999999999999</v>
      </c>
      <c r="AB95" s="32">
        <v>1.4999999999999999E-2</v>
      </c>
      <c r="AC95" s="32">
        <v>0.40600000000000003</v>
      </c>
      <c r="AD95" s="32">
        <v>0.40500000000000003</v>
      </c>
      <c r="AE95" s="32">
        <v>5.0270000000000001</v>
      </c>
      <c r="AF95" s="32">
        <v>0.86299999999999999</v>
      </c>
      <c r="AG95" s="32" t="s">
        <v>94</v>
      </c>
      <c r="AH95" s="32">
        <v>1.19</v>
      </c>
      <c r="AI95" s="32">
        <v>3.5999999999999997E-2</v>
      </c>
      <c r="AJ95" s="32" t="s">
        <v>94</v>
      </c>
      <c r="AK95">
        <v>46</v>
      </c>
      <c r="AL95" s="30">
        <v>0.02</v>
      </c>
      <c r="AM95" s="30">
        <v>99.86</v>
      </c>
      <c r="AN95" s="4">
        <v>23.04</v>
      </c>
    </row>
    <row r="96" spans="1:40">
      <c r="A96" t="s">
        <v>211</v>
      </c>
      <c r="B96" t="s">
        <v>140</v>
      </c>
      <c r="C96" t="s">
        <v>89</v>
      </c>
      <c r="D96" t="s">
        <v>150</v>
      </c>
      <c r="E96" t="s">
        <v>117</v>
      </c>
      <c r="F96" t="s">
        <v>93</v>
      </c>
      <c r="G96" s="32" t="s">
        <v>94</v>
      </c>
      <c r="H96" s="32" t="s">
        <v>94</v>
      </c>
      <c r="I96" s="32" t="s">
        <v>94</v>
      </c>
      <c r="J96" s="32" t="s">
        <v>94</v>
      </c>
      <c r="K96" s="32" t="s">
        <v>94</v>
      </c>
      <c r="L96" s="32" t="s">
        <v>94</v>
      </c>
      <c r="M96" s="32" t="s">
        <v>94</v>
      </c>
      <c r="N96" s="32" t="s">
        <v>94</v>
      </c>
      <c r="O96" s="32" t="s">
        <v>94</v>
      </c>
      <c r="P96" s="32" t="s">
        <v>94</v>
      </c>
      <c r="Q96" s="32" t="s">
        <v>94</v>
      </c>
      <c r="R96" s="32" t="s">
        <v>99</v>
      </c>
      <c r="S96" s="32" t="s">
        <v>99</v>
      </c>
      <c r="T96" s="32" t="s">
        <v>99</v>
      </c>
      <c r="U96" s="32" t="s">
        <v>99</v>
      </c>
      <c r="V96" s="32" t="s">
        <v>99</v>
      </c>
      <c r="W96" s="32" t="s">
        <v>94</v>
      </c>
      <c r="X96" s="32" t="s">
        <v>94</v>
      </c>
      <c r="Y96" s="32" t="s">
        <v>99</v>
      </c>
      <c r="Z96" s="32" t="s">
        <v>99</v>
      </c>
      <c r="AA96" s="32" t="s">
        <v>99</v>
      </c>
      <c r="AB96" s="32" t="s">
        <v>17</v>
      </c>
      <c r="AC96" s="32" t="s">
        <v>99</v>
      </c>
      <c r="AD96" s="32" t="s">
        <v>99</v>
      </c>
      <c r="AE96" s="32" t="s">
        <v>17</v>
      </c>
      <c r="AF96" s="32" t="s">
        <v>17</v>
      </c>
      <c r="AG96" s="32" t="s">
        <v>94</v>
      </c>
      <c r="AH96" s="32" t="s">
        <v>99</v>
      </c>
      <c r="AI96" s="32" t="s">
        <v>99</v>
      </c>
      <c r="AJ96" s="32" t="s">
        <v>94</v>
      </c>
      <c r="AK96">
        <v>46</v>
      </c>
      <c r="AL96" s="30" t="s">
        <v>94</v>
      </c>
      <c r="AM96" s="30" t="s">
        <v>94</v>
      </c>
      <c r="AN96" s="4" t="s">
        <v>94</v>
      </c>
    </row>
    <row r="97" spans="1:40">
      <c r="A97" t="s">
        <v>211</v>
      </c>
      <c r="B97" t="s">
        <v>140</v>
      </c>
      <c r="C97" t="s">
        <v>89</v>
      </c>
      <c r="D97" t="s">
        <v>146</v>
      </c>
      <c r="E97" t="s">
        <v>117</v>
      </c>
      <c r="F97" t="s">
        <v>92</v>
      </c>
      <c r="G97" s="32" t="s">
        <v>94</v>
      </c>
      <c r="H97" s="32" t="s">
        <v>94</v>
      </c>
      <c r="I97" s="32" t="s">
        <v>94</v>
      </c>
      <c r="J97" s="32">
        <v>14</v>
      </c>
      <c r="K97" s="32">
        <v>8</v>
      </c>
      <c r="L97" s="32" t="s">
        <v>94</v>
      </c>
      <c r="M97" s="32" t="s">
        <v>94</v>
      </c>
      <c r="N97" s="32" t="s">
        <v>94</v>
      </c>
      <c r="O97" s="32" t="s">
        <v>94</v>
      </c>
      <c r="P97" s="32" t="s">
        <v>94</v>
      </c>
      <c r="Q97" s="32" t="s">
        <v>94</v>
      </c>
      <c r="R97" s="32" t="s">
        <v>94</v>
      </c>
      <c r="S97" s="32" t="s">
        <v>94</v>
      </c>
      <c r="T97" s="32" t="s">
        <v>94</v>
      </c>
      <c r="U97" s="32" t="s">
        <v>94</v>
      </c>
      <c r="V97" s="32" t="s">
        <v>94</v>
      </c>
      <c r="W97" s="32" t="s">
        <v>94</v>
      </c>
      <c r="X97" s="32" t="s">
        <v>94</v>
      </c>
      <c r="Y97" s="32" t="s">
        <v>94</v>
      </c>
      <c r="Z97" s="32" t="s">
        <v>94</v>
      </c>
      <c r="AA97" s="32" t="s">
        <v>94</v>
      </c>
      <c r="AB97" s="32" t="s">
        <v>94</v>
      </c>
      <c r="AC97" s="32" t="s">
        <v>94</v>
      </c>
      <c r="AD97" s="32" t="s">
        <v>94</v>
      </c>
      <c r="AE97" s="32" t="s">
        <v>94</v>
      </c>
      <c r="AF97" s="32" t="s">
        <v>94</v>
      </c>
      <c r="AG97" s="32" t="s">
        <v>94</v>
      </c>
      <c r="AH97" s="32" t="s">
        <v>94</v>
      </c>
      <c r="AI97" s="32" t="s">
        <v>94</v>
      </c>
      <c r="AJ97" s="32" t="s">
        <v>94</v>
      </c>
      <c r="AK97">
        <v>47</v>
      </c>
      <c r="AL97" s="30">
        <v>0.02</v>
      </c>
      <c r="AM97" s="30">
        <v>99.88</v>
      </c>
      <c r="AN97" s="4">
        <v>22</v>
      </c>
    </row>
    <row r="98" spans="1:40">
      <c r="A98" t="s">
        <v>211</v>
      </c>
      <c r="B98" t="s">
        <v>140</v>
      </c>
      <c r="C98" t="s">
        <v>89</v>
      </c>
      <c r="D98" t="s">
        <v>146</v>
      </c>
      <c r="E98" t="s">
        <v>117</v>
      </c>
      <c r="F98" t="s">
        <v>93</v>
      </c>
      <c r="G98" s="32" t="s">
        <v>94</v>
      </c>
      <c r="H98" s="32" t="s">
        <v>94</v>
      </c>
      <c r="I98" s="32" t="s">
        <v>94</v>
      </c>
      <c r="J98" s="32" t="s">
        <v>99</v>
      </c>
      <c r="K98" s="32" t="s">
        <v>99</v>
      </c>
      <c r="L98" s="32" t="s">
        <v>94</v>
      </c>
      <c r="M98" s="32" t="s">
        <v>94</v>
      </c>
      <c r="N98" s="32" t="s">
        <v>94</v>
      </c>
      <c r="O98" s="32" t="s">
        <v>94</v>
      </c>
      <c r="P98" s="32" t="s">
        <v>94</v>
      </c>
      <c r="Q98" s="32" t="s">
        <v>94</v>
      </c>
      <c r="R98" s="32" t="s">
        <v>94</v>
      </c>
      <c r="S98" s="32" t="s">
        <v>94</v>
      </c>
      <c r="T98" s="32" t="s">
        <v>94</v>
      </c>
      <c r="U98" s="32" t="s">
        <v>94</v>
      </c>
      <c r="V98" s="32" t="s">
        <v>94</v>
      </c>
      <c r="W98" s="32" t="s">
        <v>94</v>
      </c>
      <c r="X98" s="32" t="s">
        <v>94</v>
      </c>
      <c r="Y98" s="32" t="s">
        <v>94</v>
      </c>
      <c r="Z98" s="32" t="s">
        <v>94</v>
      </c>
      <c r="AA98" s="32" t="s">
        <v>94</v>
      </c>
      <c r="AB98" s="32" t="s">
        <v>94</v>
      </c>
      <c r="AC98" s="32" t="s">
        <v>94</v>
      </c>
      <c r="AD98" s="32" t="s">
        <v>94</v>
      </c>
      <c r="AE98" s="32" t="s">
        <v>94</v>
      </c>
      <c r="AF98" s="32" t="s">
        <v>94</v>
      </c>
      <c r="AG98" s="32" t="s">
        <v>94</v>
      </c>
      <c r="AH98" s="32" t="s">
        <v>94</v>
      </c>
      <c r="AI98" s="32" t="s">
        <v>94</v>
      </c>
      <c r="AJ98" s="32" t="s">
        <v>94</v>
      </c>
      <c r="AK98">
        <v>47</v>
      </c>
      <c r="AL98" s="30" t="s">
        <v>94</v>
      </c>
      <c r="AM98" s="30" t="s">
        <v>94</v>
      </c>
      <c r="AN98" s="4" t="s">
        <v>94</v>
      </c>
    </row>
    <row r="99" spans="1:40">
      <c r="A99" t="s">
        <v>211</v>
      </c>
      <c r="B99" t="s">
        <v>140</v>
      </c>
      <c r="C99" t="s">
        <v>89</v>
      </c>
      <c r="D99" t="s">
        <v>150</v>
      </c>
      <c r="E99" t="s">
        <v>123</v>
      </c>
      <c r="F99" t="s">
        <v>92</v>
      </c>
      <c r="G99" s="32" t="s">
        <v>94</v>
      </c>
      <c r="H99" s="32" t="s">
        <v>94</v>
      </c>
      <c r="I99" s="32" t="s">
        <v>94</v>
      </c>
      <c r="J99" s="32" t="s">
        <v>94</v>
      </c>
      <c r="K99" s="32" t="s">
        <v>94</v>
      </c>
      <c r="L99" s="32" t="s">
        <v>94</v>
      </c>
      <c r="M99" s="32" t="s">
        <v>94</v>
      </c>
      <c r="N99" s="32" t="s">
        <v>94</v>
      </c>
      <c r="O99" s="32" t="s">
        <v>94</v>
      </c>
      <c r="P99" s="32" t="s">
        <v>94</v>
      </c>
      <c r="Q99" s="32" t="s">
        <v>94</v>
      </c>
      <c r="R99" s="32">
        <v>1.2989999999999999</v>
      </c>
      <c r="S99" s="32">
        <v>0.26900000000000002</v>
      </c>
      <c r="T99" s="32">
        <v>0.48599999999999999</v>
      </c>
      <c r="U99" s="32">
        <v>0.85399999999999998</v>
      </c>
      <c r="V99" s="32">
        <v>0.47399999999999998</v>
      </c>
      <c r="W99" s="32">
        <v>0.44800000000000001</v>
      </c>
      <c r="X99" s="32">
        <v>6.2069999999999999</v>
      </c>
      <c r="Y99" s="32">
        <v>1.605</v>
      </c>
      <c r="Z99" s="32">
        <v>0.32100000000000001</v>
      </c>
      <c r="AA99" s="32">
        <v>0.51800000000000002</v>
      </c>
      <c r="AB99" s="32">
        <v>0.72099999999999997</v>
      </c>
      <c r="AC99" s="32">
        <v>2.5000000000000001E-2</v>
      </c>
      <c r="AD99" s="32">
        <v>2.3159999999999998</v>
      </c>
      <c r="AE99" s="32" t="s">
        <v>94</v>
      </c>
      <c r="AF99" s="32">
        <v>0.83599999999999997</v>
      </c>
      <c r="AG99" s="32">
        <v>0.34699999999999998</v>
      </c>
      <c r="AH99" s="32">
        <v>3.052</v>
      </c>
      <c r="AI99" s="32">
        <v>0.61199999999999999</v>
      </c>
      <c r="AJ99" s="32">
        <v>1.337</v>
      </c>
      <c r="AK99">
        <v>48</v>
      </c>
      <c r="AL99" s="30">
        <v>0.02</v>
      </c>
      <c r="AM99" s="30">
        <v>99.89</v>
      </c>
      <c r="AN99" s="4">
        <v>21.725999999999999</v>
      </c>
    </row>
    <row r="100" spans="1:40">
      <c r="A100" t="s">
        <v>211</v>
      </c>
      <c r="B100" t="s">
        <v>140</v>
      </c>
      <c r="C100" t="s">
        <v>89</v>
      </c>
      <c r="D100" t="s">
        <v>150</v>
      </c>
      <c r="E100" t="s">
        <v>123</v>
      </c>
      <c r="F100" t="s">
        <v>93</v>
      </c>
      <c r="G100" s="32" t="s">
        <v>94</v>
      </c>
      <c r="H100" s="32" t="s">
        <v>94</v>
      </c>
      <c r="I100" s="32" t="s">
        <v>94</v>
      </c>
      <c r="J100" s="32" t="s">
        <v>94</v>
      </c>
      <c r="K100" s="32" t="s">
        <v>94</v>
      </c>
      <c r="L100" s="32" t="s">
        <v>94</v>
      </c>
      <c r="M100" s="32" t="s">
        <v>94</v>
      </c>
      <c r="N100" s="32" t="s">
        <v>94</v>
      </c>
      <c r="O100" s="32" t="s">
        <v>94</v>
      </c>
      <c r="P100" s="32" t="s">
        <v>94</v>
      </c>
      <c r="Q100" s="32" t="s">
        <v>94</v>
      </c>
      <c r="R100" s="32" t="s">
        <v>99</v>
      </c>
      <c r="S100" s="32" t="s">
        <v>99</v>
      </c>
      <c r="T100" s="32" t="s">
        <v>99</v>
      </c>
      <c r="U100" s="32" t="s">
        <v>99</v>
      </c>
      <c r="V100" s="32" t="s">
        <v>99</v>
      </c>
      <c r="W100" s="32" t="s">
        <v>99</v>
      </c>
      <c r="X100" s="32" t="s">
        <v>99</v>
      </c>
      <c r="Y100" s="32" t="s">
        <v>99</v>
      </c>
      <c r="Z100" s="32" t="s">
        <v>99</v>
      </c>
      <c r="AA100" s="32" t="s">
        <v>99</v>
      </c>
      <c r="AB100" s="32" t="s">
        <v>99</v>
      </c>
      <c r="AC100" s="32" t="s">
        <v>99</v>
      </c>
      <c r="AD100" s="32" t="s">
        <v>99</v>
      </c>
      <c r="AE100" s="32" t="s">
        <v>94</v>
      </c>
      <c r="AF100" s="32" t="s">
        <v>99</v>
      </c>
      <c r="AG100" s="32" t="s">
        <v>99</v>
      </c>
      <c r="AH100" s="32" t="s">
        <v>17</v>
      </c>
      <c r="AI100" s="32" t="s">
        <v>17</v>
      </c>
      <c r="AJ100" s="32" t="s">
        <v>99</v>
      </c>
      <c r="AK100">
        <v>48</v>
      </c>
      <c r="AL100" s="30" t="s">
        <v>94</v>
      </c>
      <c r="AM100" s="30" t="s">
        <v>94</v>
      </c>
      <c r="AN100" s="4" t="s">
        <v>94</v>
      </c>
    </row>
    <row r="101" spans="1:40">
      <c r="A101" t="s">
        <v>211</v>
      </c>
      <c r="B101" t="s">
        <v>140</v>
      </c>
      <c r="C101" t="s">
        <v>89</v>
      </c>
      <c r="D101" t="s">
        <v>97</v>
      </c>
      <c r="E101" t="s">
        <v>102</v>
      </c>
      <c r="F101" t="s">
        <v>92</v>
      </c>
      <c r="G101" s="32" t="s">
        <v>94</v>
      </c>
      <c r="H101" s="32" t="s">
        <v>94</v>
      </c>
      <c r="I101" s="32" t="s">
        <v>94</v>
      </c>
      <c r="J101" s="32" t="s">
        <v>94</v>
      </c>
      <c r="K101" s="32" t="s">
        <v>94</v>
      </c>
      <c r="L101" s="32" t="s">
        <v>94</v>
      </c>
      <c r="M101" s="32" t="s">
        <v>94</v>
      </c>
      <c r="N101" s="32" t="s">
        <v>94</v>
      </c>
      <c r="O101" s="32" t="s">
        <v>94</v>
      </c>
      <c r="P101" s="32" t="s">
        <v>94</v>
      </c>
      <c r="Q101" s="32" t="s">
        <v>94</v>
      </c>
      <c r="R101" s="32" t="s">
        <v>94</v>
      </c>
      <c r="S101" s="32" t="s">
        <v>94</v>
      </c>
      <c r="T101" s="32" t="s">
        <v>94</v>
      </c>
      <c r="U101" s="32">
        <v>0.32300000000000001</v>
      </c>
      <c r="V101" s="32">
        <v>0.247</v>
      </c>
      <c r="W101" s="32" t="s">
        <v>94</v>
      </c>
      <c r="X101" s="32">
        <v>1.2999999999999999E-2</v>
      </c>
      <c r="Y101" s="32">
        <v>0.29599999999999999</v>
      </c>
      <c r="Z101" s="32" t="s">
        <v>94</v>
      </c>
      <c r="AA101" s="32">
        <v>1.6E-2</v>
      </c>
      <c r="AB101" s="32" t="s">
        <v>94</v>
      </c>
      <c r="AC101" s="32" t="s">
        <v>94</v>
      </c>
      <c r="AD101" s="32" t="s">
        <v>94</v>
      </c>
      <c r="AE101" s="32">
        <v>1.169</v>
      </c>
      <c r="AF101" s="32">
        <v>0.91400000000000003</v>
      </c>
      <c r="AG101" s="32">
        <v>2.077</v>
      </c>
      <c r="AH101" s="32">
        <v>3.8540000000000001</v>
      </c>
      <c r="AI101" s="32">
        <v>5.9450000000000003</v>
      </c>
      <c r="AJ101" s="32">
        <v>2.0230000000000001</v>
      </c>
      <c r="AK101">
        <v>49</v>
      </c>
      <c r="AL101" s="30">
        <v>0.01</v>
      </c>
      <c r="AM101" s="30">
        <v>99.91</v>
      </c>
      <c r="AN101" s="4">
        <v>16.876999999999999</v>
      </c>
    </row>
    <row r="102" spans="1:40">
      <c r="A102" t="s">
        <v>211</v>
      </c>
      <c r="B102" t="s">
        <v>140</v>
      </c>
      <c r="C102" t="s">
        <v>89</v>
      </c>
      <c r="D102" t="s">
        <v>97</v>
      </c>
      <c r="E102" t="s">
        <v>102</v>
      </c>
      <c r="F102" t="s">
        <v>93</v>
      </c>
      <c r="G102" s="32" t="s">
        <v>94</v>
      </c>
      <c r="H102" s="32" t="s">
        <v>94</v>
      </c>
      <c r="I102" s="32" t="s">
        <v>94</v>
      </c>
      <c r="J102" s="32" t="s">
        <v>94</v>
      </c>
      <c r="K102" s="32" t="s">
        <v>94</v>
      </c>
      <c r="L102" s="32" t="s">
        <v>94</v>
      </c>
      <c r="M102" s="32" t="s">
        <v>94</v>
      </c>
      <c r="N102" s="32" t="s">
        <v>94</v>
      </c>
      <c r="O102" s="32" t="s">
        <v>94</v>
      </c>
      <c r="P102" s="32" t="s">
        <v>94</v>
      </c>
      <c r="Q102" s="32" t="s">
        <v>94</v>
      </c>
      <c r="R102" s="32" t="s">
        <v>94</v>
      </c>
      <c r="S102" s="32" t="s">
        <v>94</v>
      </c>
      <c r="T102" s="32" t="s">
        <v>94</v>
      </c>
      <c r="U102" s="32" t="s">
        <v>99</v>
      </c>
      <c r="V102" s="32" t="s">
        <v>99</v>
      </c>
      <c r="W102" s="32" t="s">
        <v>94</v>
      </c>
      <c r="X102" s="32" t="s">
        <v>99</v>
      </c>
      <c r="Y102" s="32" t="s">
        <v>99</v>
      </c>
      <c r="Z102" s="32" t="s">
        <v>94</v>
      </c>
      <c r="AA102" s="32" t="s">
        <v>99</v>
      </c>
      <c r="AB102" s="32" t="s">
        <v>94</v>
      </c>
      <c r="AC102" s="32" t="s">
        <v>94</v>
      </c>
      <c r="AD102" s="32" t="s">
        <v>94</v>
      </c>
      <c r="AE102" s="32" t="s">
        <v>99</v>
      </c>
      <c r="AF102" s="32" t="s">
        <v>99</v>
      </c>
      <c r="AG102" s="32" t="s">
        <v>99</v>
      </c>
      <c r="AH102" s="32" t="s">
        <v>14</v>
      </c>
      <c r="AI102" s="32" t="s">
        <v>14</v>
      </c>
      <c r="AJ102" s="32" t="s">
        <v>14</v>
      </c>
      <c r="AK102">
        <v>49</v>
      </c>
      <c r="AL102" s="30" t="s">
        <v>94</v>
      </c>
      <c r="AM102" s="30" t="s">
        <v>94</v>
      </c>
      <c r="AN102" s="4" t="s">
        <v>94</v>
      </c>
    </row>
    <row r="103" spans="1:40">
      <c r="A103" t="s">
        <v>211</v>
      </c>
      <c r="B103" t="s">
        <v>140</v>
      </c>
      <c r="C103" t="s">
        <v>89</v>
      </c>
      <c r="D103" t="s">
        <v>146</v>
      </c>
      <c r="E103" t="s">
        <v>101</v>
      </c>
      <c r="F103" t="s">
        <v>92</v>
      </c>
      <c r="G103" s="32" t="s">
        <v>94</v>
      </c>
      <c r="H103" s="32" t="s">
        <v>94</v>
      </c>
      <c r="I103" s="32" t="s">
        <v>94</v>
      </c>
      <c r="J103" s="32" t="s">
        <v>94</v>
      </c>
      <c r="K103" s="32" t="s">
        <v>94</v>
      </c>
      <c r="L103" s="32" t="s">
        <v>94</v>
      </c>
      <c r="M103" s="32" t="s">
        <v>94</v>
      </c>
      <c r="N103" s="32" t="s">
        <v>94</v>
      </c>
      <c r="O103" s="32" t="s">
        <v>94</v>
      </c>
      <c r="P103" s="32" t="s">
        <v>94</v>
      </c>
      <c r="Q103" s="32" t="s">
        <v>94</v>
      </c>
      <c r="R103" s="32" t="s">
        <v>94</v>
      </c>
      <c r="S103" s="32">
        <v>14</v>
      </c>
      <c r="T103" s="32">
        <v>1</v>
      </c>
      <c r="U103" s="32" t="s">
        <v>94</v>
      </c>
      <c r="V103" s="32" t="s">
        <v>94</v>
      </c>
      <c r="W103" s="32" t="s">
        <v>94</v>
      </c>
      <c r="X103" s="32" t="s">
        <v>94</v>
      </c>
      <c r="Y103" s="32" t="s">
        <v>94</v>
      </c>
      <c r="Z103" s="32" t="s">
        <v>94</v>
      </c>
      <c r="AA103" s="32">
        <v>0.1</v>
      </c>
      <c r="AB103" s="32">
        <v>1</v>
      </c>
      <c r="AC103" s="32" t="s">
        <v>94</v>
      </c>
      <c r="AD103" s="32" t="s">
        <v>94</v>
      </c>
      <c r="AE103" s="32" t="s">
        <v>94</v>
      </c>
      <c r="AF103" s="32" t="s">
        <v>94</v>
      </c>
      <c r="AG103" s="32" t="s">
        <v>94</v>
      </c>
      <c r="AH103" s="32" t="s">
        <v>94</v>
      </c>
      <c r="AI103" s="32" t="s">
        <v>94</v>
      </c>
      <c r="AJ103" s="32" t="s">
        <v>94</v>
      </c>
      <c r="AK103">
        <v>50</v>
      </c>
      <c r="AL103" s="30">
        <v>0.01</v>
      </c>
      <c r="AM103" s="30">
        <v>99.92</v>
      </c>
      <c r="AN103" s="4">
        <v>16.100000000000001</v>
      </c>
    </row>
    <row r="104" spans="1:40">
      <c r="A104" t="s">
        <v>211</v>
      </c>
      <c r="B104" t="s">
        <v>140</v>
      </c>
      <c r="C104" t="s">
        <v>89</v>
      </c>
      <c r="D104" t="s">
        <v>146</v>
      </c>
      <c r="E104" t="s">
        <v>101</v>
      </c>
      <c r="F104" t="s">
        <v>93</v>
      </c>
      <c r="G104" s="32" t="s">
        <v>94</v>
      </c>
      <c r="H104" s="32" t="s">
        <v>94</v>
      </c>
      <c r="I104" s="32" t="s">
        <v>94</v>
      </c>
      <c r="J104" s="32" t="s">
        <v>94</v>
      </c>
      <c r="K104" s="32" t="s">
        <v>94</v>
      </c>
      <c r="L104" s="32" t="s">
        <v>94</v>
      </c>
      <c r="M104" s="32" t="s">
        <v>94</v>
      </c>
      <c r="N104" s="32" t="s">
        <v>94</v>
      </c>
      <c r="O104" s="32" t="s">
        <v>94</v>
      </c>
      <c r="P104" s="32" t="s">
        <v>94</v>
      </c>
      <c r="Q104" s="32" t="s">
        <v>94</v>
      </c>
      <c r="R104" s="32" t="s">
        <v>94</v>
      </c>
      <c r="S104" s="32" t="s">
        <v>99</v>
      </c>
      <c r="T104" s="32" t="s">
        <v>99</v>
      </c>
      <c r="U104" s="32" t="s">
        <v>94</v>
      </c>
      <c r="V104" s="32" t="s">
        <v>94</v>
      </c>
      <c r="W104" s="32" t="s">
        <v>94</v>
      </c>
      <c r="X104" s="32" t="s">
        <v>94</v>
      </c>
      <c r="Y104" s="32" t="s">
        <v>94</v>
      </c>
      <c r="Z104" s="32" t="s">
        <v>94</v>
      </c>
      <c r="AA104" s="32" t="s">
        <v>99</v>
      </c>
      <c r="AB104" s="32" t="s">
        <v>99</v>
      </c>
      <c r="AC104" s="32" t="s">
        <v>94</v>
      </c>
      <c r="AD104" s="32" t="s">
        <v>94</v>
      </c>
      <c r="AE104" s="32" t="s">
        <v>94</v>
      </c>
      <c r="AF104" s="32" t="s">
        <v>94</v>
      </c>
      <c r="AG104" s="32" t="s">
        <v>94</v>
      </c>
      <c r="AH104" s="32" t="s">
        <v>94</v>
      </c>
      <c r="AI104" s="32" t="s">
        <v>94</v>
      </c>
      <c r="AJ104" s="32" t="s">
        <v>94</v>
      </c>
      <c r="AK104">
        <v>50</v>
      </c>
      <c r="AL104" s="30" t="s">
        <v>94</v>
      </c>
      <c r="AM104" s="30" t="s">
        <v>94</v>
      </c>
      <c r="AN104" s="4" t="s">
        <v>94</v>
      </c>
    </row>
    <row r="105" spans="1:40">
      <c r="A105" t="s">
        <v>211</v>
      </c>
      <c r="B105" t="s">
        <v>140</v>
      </c>
      <c r="C105" t="s">
        <v>89</v>
      </c>
      <c r="D105" t="s">
        <v>142</v>
      </c>
      <c r="E105" t="s">
        <v>101</v>
      </c>
      <c r="F105" t="s">
        <v>92</v>
      </c>
      <c r="G105" s="32" t="s">
        <v>94</v>
      </c>
      <c r="H105" s="32" t="s">
        <v>94</v>
      </c>
      <c r="I105" s="32" t="s">
        <v>94</v>
      </c>
      <c r="J105" s="32" t="s">
        <v>94</v>
      </c>
      <c r="K105" s="32" t="s">
        <v>94</v>
      </c>
      <c r="L105" s="32" t="s">
        <v>94</v>
      </c>
      <c r="M105" s="32" t="s">
        <v>94</v>
      </c>
      <c r="N105" s="32" t="s">
        <v>94</v>
      </c>
      <c r="O105" s="32" t="s">
        <v>94</v>
      </c>
      <c r="P105" s="32">
        <v>6</v>
      </c>
      <c r="Q105" s="32">
        <v>5</v>
      </c>
      <c r="R105" s="32">
        <v>5</v>
      </c>
      <c r="S105" s="32" t="s">
        <v>94</v>
      </c>
      <c r="T105" s="32" t="s">
        <v>94</v>
      </c>
      <c r="U105" s="32" t="s">
        <v>94</v>
      </c>
      <c r="V105" s="32" t="s">
        <v>94</v>
      </c>
      <c r="W105" s="32" t="s">
        <v>94</v>
      </c>
      <c r="X105" s="32" t="s">
        <v>94</v>
      </c>
      <c r="Y105" s="32" t="s">
        <v>94</v>
      </c>
      <c r="Z105" s="32" t="s">
        <v>94</v>
      </c>
      <c r="AA105" s="32" t="s">
        <v>94</v>
      </c>
      <c r="AB105" s="32" t="s">
        <v>94</v>
      </c>
      <c r="AC105" s="32" t="s">
        <v>94</v>
      </c>
      <c r="AD105" s="32" t="s">
        <v>94</v>
      </c>
      <c r="AE105" s="32" t="s">
        <v>94</v>
      </c>
      <c r="AF105" s="32" t="s">
        <v>94</v>
      </c>
      <c r="AG105" s="32" t="s">
        <v>94</v>
      </c>
      <c r="AH105" s="32" t="s">
        <v>94</v>
      </c>
      <c r="AI105" s="32" t="s">
        <v>94</v>
      </c>
      <c r="AJ105" s="32" t="s">
        <v>94</v>
      </c>
      <c r="AK105">
        <v>51</v>
      </c>
      <c r="AL105" s="30">
        <v>0.01</v>
      </c>
      <c r="AM105" s="30">
        <v>99.93</v>
      </c>
      <c r="AN105" s="4">
        <v>16</v>
      </c>
    </row>
    <row r="106" spans="1:40">
      <c r="A106" t="s">
        <v>211</v>
      </c>
      <c r="B106" t="s">
        <v>140</v>
      </c>
      <c r="C106" t="s">
        <v>89</v>
      </c>
      <c r="D106" t="s">
        <v>142</v>
      </c>
      <c r="E106" t="s">
        <v>101</v>
      </c>
      <c r="F106" t="s">
        <v>93</v>
      </c>
      <c r="G106" s="32" t="s">
        <v>94</v>
      </c>
      <c r="H106" s="32" t="s">
        <v>94</v>
      </c>
      <c r="I106" s="32" t="s">
        <v>94</v>
      </c>
      <c r="J106" s="32" t="s">
        <v>94</v>
      </c>
      <c r="K106" s="32" t="s">
        <v>94</v>
      </c>
      <c r="L106" s="32" t="s">
        <v>94</v>
      </c>
      <c r="M106" s="32" t="s">
        <v>94</v>
      </c>
      <c r="N106" s="32" t="s">
        <v>94</v>
      </c>
      <c r="O106" s="32" t="s">
        <v>94</v>
      </c>
      <c r="P106" s="32" t="s">
        <v>99</v>
      </c>
      <c r="Q106" s="32" t="s">
        <v>99</v>
      </c>
      <c r="R106" s="32" t="s">
        <v>99</v>
      </c>
      <c r="S106" s="32" t="s">
        <v>94</v>
      </c>
      <c r="T106" s="32" t="s">
        <v>94</v>
      </c>
      <c r="U106" s="32" t="s">
        <v>94</v>
      </c>
      <c r="V106" s="32" t="s">
        <v>94</v>
      </c>
      <c r="W106" s="32" t="s">
        <v>94</v>
      </c>
      <c r="X106" s="32" t="s">
        <v>94</v>
      </c>
      <c r="Y106" s="32" t="s">
        <v>94</v>
      </c>
      <c r="Z106" s="32" t="s">
        <v>94</v>
      </c>
      <c r="AA106" s="32" t="s">
        <v>94</v>
      </c>
      <c r="AB106" s="32" t="s">
        <v>94</v>
      </c>
      <c r="AC106" s="32" t="s">
        <v>94</v>
      </c>
      <c r="AD106" s="32" t="s">
        <v>94</v>
      </c>
      <c r="AE106" s="32" t="s">
        <v>94</v>
      </c>
      <c r="AF106" s="32" t="s">
        <v>94</v>
      </c>
      <c r="AG106" s="32" t="s">
        <v>94</v>
      </c>
      <c r="AH106" s="32" t="s">
        <v>94</v>
      </c>
      <c r="AI106" s="32" t="s">
        <v>94</v>
      </c>
      <c r="AJ106" s="32" t="s">
        <v>94</v>
      </c>
      <c r="AK106">
        <v>51</v>
      </c>
      <c r="AL106" s="30" t="s">
        <v>94</v>
      </c>
      <c r="AM106" s="30" t="s">
        <v>94</v>
      </c>
      <c r="AN106" s="4" t="s">
        <v>94</v>
      </c>
    </row>
    <row r="107" spans="1:40">
      <c r="A107" t="s">
        <v>211</v>
      </c>
      <c r="B107" t="s">
        <v>140</v>
      </c>
      <c r="C107" t="s">
        <v>89</v>
      </c>
      <c r="D107" t="s">
        <v>181</v>
      </c>
      <c r="E107" t="s">
        <v>123</v>
      </c>
      <c r="F107" t="s">
        <v>92</v>
      </c>
      <c r="G107" s="32" t="s">
        <v>94</v>
      </c>
      <c r="H107" s="32" t="s">
        <v>94</v>
      </c>
      <c r="I107" s="32" t="s">
        <v>94</v>
      </c>
      <c r="J107" s="32" t="s">
        <v>94</v>
      </c>
      <c r="K107" s="32" t="s">
        <v>94</v>
      </c>
      <c r="L107" s="32" t="s">
        <v>94</v>
      </c>
      <c r="M107" s="32" t="s">
        <v>94</v>
      </c>
      <c r="N107" s="32" t="s">
        <v>94</v>
      </c>
      <c r="O107" s="32" t="s">
        <v>94</v>
      </c>
      <c r="P107" s="32" t="s">
        <v>94</v>
      </c>
      <c r="Q107" s="32" t="s">
        <v>94</v>
      </c>
      <c r="R107" s="32" t="s">
        <v>94</v>
      </c>
      <c r="S107" s="32">
        <v>5.5540000000000003</v>
      </c>
      <c r="T107" s="32">
        <v>4.8929999999999998</v>
      </c>
      <c r="U107" s="32">
        <v>3.67</v>
      </c>
      <c r="V107" s="32" t="s">
        <v>94</v>
      </c>
      <c r="W107" s="32" t="s">
        <v>94</v>
      </c>
      <c r="X107" s="32" t="s">
        <v>94</v>
      </c>
      <c r="Y107" s="32" t="s">
        <v>94</v>
      </c>
      <c r="Z107" s="32" t="s">
        <v>94</v>
      </c>
      <c r="AA107" s="32" t="s">
        <v>94</v>
      </c>
      <c r="AB107" s="32" t="s">
        <v>94</v>
      </c>
      <c r="AC107" s="32" t="s">
        <v>94</v>
      </c>
      <c r="AD107" s="32" t="s">
        <v>94</v>
      </c>
      <c r="AE107" s="32" t="s">
        <v>94</v>
      </c>
      <c r="AF107" s="32" t="s">
        <v>94</v>
      </c>
      <c r="AG107" s="32" t="s">
        <v>94</v>
      </c>
      <c r="AH107" s="32" t="s">
        <v>94</v>
      </c>
      <c r="AI107" s="32" t="s">
        <v>94</v>
      </c>
      <c r="AJ107" s="32" t="s">
        <v>94</v>
      </c>
      <c r="AK107">
        <v>52</v>
      </c>
      <c r="AL107" s="30">
        <v>0.01</v>
      </c>
      <c r="AM107" s="30">
        <v>99.94</v>
      </c>
      <c r="AN107" s="4">
        <v>14.117000000000001</v>
      </c>
    </row>
    <row r="108" spans="1:40">
      <c r="A108" t="s">
        <v>211</v>
      </c>
      <c r="B108" t="s">
        <v>140</v>
      </c>
      <c r="C108" t="s">
        <v>89</v>
      </c>
      <c r="D108" t="s">
        <v>181</v>
      </c>
      <c r="E108" t="s">
        <v>123</v>
      </c>
      <c r="F108" t="s">
        <v>93</v>
      </c>
      <c r="G108" s="32" t="s">
        <v>94</v>
      </c>
      <c r="H108" s="32" t="s">
        <v>94</v>
      </c>
      <c r="I108" s="32" t="s">
        <v>94</v>
      </c>
      <c r="J108" s="32" t="s">
        <v>94</v>
      </c>
      <c r="K108" s="32" t="s">
        <v>94</v>
      </c>
      <c r="L108" s="32" t="s">
        <v>94</v>
      </c>
      <c r="M108" s="32" t="s">
        <v>94</v>
      </c>
      <c r="N108" s="32" t="s">
        <v>94</v>
      </c>
      <c r="O108" s="32" t="s">
        <v>94</v>
      </c>
      <c r="P108" s="32" t="s">
        <v>94</v>
      </c>
      <c r="Q108" s="32" t="s">
        <v>94</v>
      </c>
      <c r="R108" s="32" t="s">
        <v>94</v>
      </c>
      <c r="S108" s="32" t="s">
        <v>99</v>
      </c>
      <c r="T108" s="32" t="s">
        <v>14</v>
      </c>
      <c r="U108" s="32" t="s">
        <v>99</v>
      </c>
      <c r="V108" s="32" t="s">
        <v>94</v>
      </c>
      <c r="W108" s="32" t="s">
        <v>94</v>
      </c>
      <c r="X108" s="32" t="s">
        <v>94</v>
      </c>
      <c r="Y108" s="32" t="s">
        <v>94</v>
      </c>
      <c r="Z108" s="32" t="s">
        <v>94</v>
      </c>
      <c r="AA108" s="32" t="s">
        <v>94</v>
      </c>
      <c r="AB108" s="32" t="s">
        <v>94</v>
      </c>
      <c r="AC108" s="32" t="s">
        <v>94</v>
      </c>
      <c r="AD108" s="32" t="s">
        <v>94</v>
      </c>
      <c r="AE108" s="32" t="s">
        <v>94</v>
      </c>
      <c r="AF108" s="32" t="s">
        <v>94</v>
      </c>
      <c r="AG108" s="32" t="s">
        <v>94</v>
      </c>
      <c r="AH108" s="32" t="s">
        <v>94</v>
      </c>
      <c r="AI108" s="32" t="s">
        <v>94</v>
      </c>
      <c r="AJ108" s="32" t="s">
        <v>94</v>
      </c>
      <c r="AK108">
        <v>52</v>
      </c>
      <c r="AL108" s="30" t="s">
        <v>94</v>
      </c>
      <c r="AM108" s="30" t="s">
        <v>94</v>
      </c>
      <c r="AN108" s="4" t="s">
        <v>94</v>
      </c>
    </row>
    <row r="109" spans="1:40">
      <c r="A109" t="s">
        <v>211</v>
      </c>
      <c r="B109" t="s">
        <v>140</v>
      </c>
      <c r="C109" t="s">
        <v>89</v>
      </c>
      <c r="D109" t="s">
        <v>150</v>
      </c>
      <c r="E109" t="s">
        <v>98</v>
      </c>
      <c r="F109" t="s">
        <v>92</v>
      </c>
      <c r="G109" s="32">
        <v>0.40899999999999997</v>
      </c>
      <c r="H109" s="32">
        <v>0.21</v>
      </c>
      <c r="I109" s="32">
        <v>0.33800000000000002</v>
      </c>
      <c r="J109" s="32">
        <v>0.44600000000000001</v>
      </c>
      <c r="K109" s="32">
        <v>0.42799999999999999</v>
      </c>
      <c r="L109" s="32">
        <v>0.17899999999999999</v>
      </c>
      <c r="M109" s="32">
        <v>0.36299999999999999</v>
      </c>
      <c r="N109" s="32">
        <v>0.503</v>
      </c>
      <c r="O109" s="32">
        <v>1.2569999999999999</v>
      </c>
      <c r="P109" s="32">
        <v>0.95499999999999996</v>
      </c>
      <c r="Q109" s="32">
        <v>1.335</v>
      </c>
      <c r="R109" s="32" t="s">
        <v>94</v>
      </c>
      <c r="S109" s="32" t="s">
        <v>94</v>
      </c>
      <c r="T109" s="32" t="s">
        <v>94</v>
      </c>
      <c r="U109" s="32" t="s">
        <v>94</v>
      </c>
      <c r="V109" s="32" t="s">
        <v>94</v>
      </c>
      <c r="W109" s="32">
        <v>3.6259999999999999</v>
      </c>
      <c r="X109" s="32">
        <v>1.139</v>
      </c>
      <c r="Y109" s="32">
        <v>0.64800000000000002</v>
      </c>
      <c r="Z109" s="32" t="s">
        <v>94</v>
      </c>
      <c r="AA109" s="32" t="s">
        <v>94</v>
      </c>
      <c r="AB109" s="32" t="s">
        <v>94</v>
      </c>
      <c r="AC109" s="32" t="s">
        <v>94</v>
      </c>
      <c r="AD109" s="32" t="s">
        <v>94</v>
      </c>
      <c r="AE109" s="32" t="s">
        <v>94</v>
      </c>
      <c r="AF109" s="32" t="s">
        <v>94</v>
      </c>
      <c r="AG109" s="32" t="s">
        <v>94</v>
      </c>
      <c r="AH109" s="32" t="s">
        <v>94</v>
      </c>
      <c r="AI109" s="32" t="s">
        <v>94</v>
      </c>
      <c r="AJ109" s="32" t="s">
        <v>94</v>
      </c>
      <c r="AK109">
        <v>53</v>
      </c>
      <c r="AL109" s="30">
        <v>0.01</v>
      </c>
      <c r="AM109" s="30">
        <v>99.95</v>
      </c>
      <c r="AN109" s="4">
        <v>11.836</v>
      </c>
    </row>
    <row r="110" spans="1:40">
      <c r="A110" t="s">
        <v>211</v>
      </c>
      <c r="B110" t="s">
        <v>140</v>
      </c>
      <c r="C110" t="s">
        <v>89</v>
      </c>
      <c r="D110" t="s">
        <v>150</v>
      </c>
      <c r="E110" t="s">
        <v>98</v>
      </c>
      <c r="F110" t="s">
        <v>93</v>
      </c>
      <c r="G110" s="32" t="s">
        <v>99</v>
      </c>
      <c r="H110" s="32" t="s">
        <v>99</v>
      </c>
      <c r="I110" s="32" t="s">
        <v>99</v>
      </c>
      <c r="J110" s="32" t="s">
        <v>99</v>
      </c>
      <c r="K110" s="32" t="s">
        <v>99</v>
      </c>
      <c r="L110" s="32" t="s">
        <v>99</v>
      </c>
      <c r="M110" s="32" t="s">
        <v>99</v>
      </c>
      <c r="N110" s="32" t="s">
        <v>99</v>
      </c>
      <c r="O110" s="32" t="s">
        <v>99</v>
      </c>
      <c r="P110" s="32" t="s">
        <v>99</v>
      </c>
      <c r="Q110" s="32" t="s">
        <v>99</v>
      </c>
      <c r="R110" s="32" t="s">
        <v>94</v>
      </c>
      <c r="S110" s="32" t="s">
        <v>94</v>
      </c>
      <c r="T110" s="32" t="s">
        <v>94</v>
      </c>
      <c r="U110" s="32" t="s">
        <v>94</v>
      </c>
      <c r="V110" s="32" t="s">
        <v>94</v>
      </c>
      <c r="W110" s="32" t="s">
        <v>99</v>
      </c>
      <c r="X110" s="32" t="s">
        <v>99</v>
      </c>
      <c r="Y110" s="32" t="s">
        <v>99</v>
      </c>
      <c r="Z110" s="32" t="s">
        <v>94</v>
      </c>
      <c r="AA110" s="32" t="s">
        <v>94</v>
      </c>
      <c r="AB110" s="32" t="s">
        <v>94</v>
      </c>
      <c r="AC110" s="32" t="s">
        <v>94</v>
      </c>
      <c r="AD110" s="32" t="s">
        <v>94</v>
      </c>
      <c r="AE110" s="32" t="s">
        <v>94</v>
      </c>
      <c r="AF110" s="32" t="s">
        <v>94</v>
      </c>
      <c r="AG110" s="32" t="s">
        <v>94</v>
      </c>
      <c r="AH110" s="32" t="s">
        <v>94</v>
      </c>
      <c r="AI110" s="32" t="s">
        <v>94</v>
      </c>
      <c r="AJ110" s="32" t="s">
        <v>94</v>
      </c>
      <c r="AK110">
        <v>53</v>
      </c>
      <c r="AL110" s="30" t="s">
        <v>94</v>
      </c>
      <c r="AM110" s="30" t="s">
        <v>94</v>
      </c>
      <c r="AN110" s="4" t="s">
        <v>94</v>
      </c>
    </row>
    <row r="111" spans="1:40">
      <c r="A111" t="s">
        <v>211</v>
      </c>
      <c r="B111" t="s">
        <v>140</v>
      </c>
      <c r="C111" t="s">
        <v>89</v>
      </c>
      <c r="D111" t="s">
        <v>150</v>
      </c>
      <c r="E111" t="s">
        <v>102</v>
      </c>
      <c r="F111" t="s">
        <v>92</v>
      </c>
      <c r="G111" s="32" t="s">
        <v>94</v>
      </c>
      <c r="H111" s="32" t="s">
        <v>94</v>
      </c>
      <c r="I111" s="32" t="s">
        <v>94</v>
      </c>
      <c r="J111" s="32" t="s">
        <v>94</v>
      </c>
      <c r="K111" s="32" t="s">
        <v>94</v>
      </c>
      <c r="L111" s="32" t="s">
        <v>94</v>
      </c>
      <c r="M111" s="32" t="s">
        <v>94</v>
      </c>
      <c r="N111" s="32" t="s">
        <v>94</v>
      </c>
      <c r="O111" s="32" t="s">
        <v>94</v>
      </c>
      <c r="P111" s="32" t="s">
        <v>94</v>
      </c>
      <c r="Q111" s="32" t="s">
        <v>94</v>
      </c>
      <c r="R111" s="32">
        <v>0.255</v>
      </c>
      <c r="S111" s="32">
        <v>0.25900000000000001</v>
      </c>
      <c r="T111" s="32">
        <v>1.9379999999999999</v>
      </c>
      <c r="U111" s="32">
        <v>1.1100000000000001</v>
      </c>
      <c r="V111" s="32">
        <v>0.28000000000000003</v>
      </c>
      <c r="W111" s="32">
        <v>0.28199999999999997</v>
      </c>
      <c r="X111" s="32">
        <v>0.36499999999999999</v>
      </c>
      <c r="Y111" s="32">
        <v>0.495</v>
      </c>
      <c r="Z111" s="32">
        <v>0.33600000000000002</v>
      </c>
      <c r="AA111" s="32">
        <v>0.88500000000000001</v>
      </c>
      <c r="AB111" s="32">
        <v>0.14899999999999999</v>
      </c>
      <c r="AC111" s="32">
        <v>1.1910000000000001</v>
      </c>
      <c r="AD111" s="32">
        <v>0.73499999999999999</v>
      </c>
      <c r="AE111" s="32">
        <v>0.39400000000000002</v>
      </c>
      <c r="AF111" s="32">
        <v>1.1180000000000001</v>
      </c>
      <c r="AG111" s="32">
        <v>0.72299999999999998</v>
      </c>
      <c r="AH111" s="32">
        <v>0.31</v>
      </c>
      <c r="AI111" s="32">
        <v>0.93100000000000005</v>
      </c>
      <c r="AJ111" s="32" t="s">
        <v>94</v>
      </c>
      <c r="AK111">
        <v>54</v>
      </c>
      <c r="AL111" s="30">
        <v>0.01</v>
      </c>
      <c r="AM111" s="30">
        <v>99.96</v>
      </c>
      <c r="AN111" s="4">
        <v>11.756</v>
      </c>
    </row>
    <row r="112" spans="1:40">
      <c r="A112" t="s">
        <v>211</v>
      </c>
      <c r="B112" t="s">
        <v>140</v>
      </c>
      <c r="C112" t="s">
        <v>89</v>
      </c>
      <c r="D112" t="s">
        <v>150</v>
      </c>
      <c r="E112" t="s">
        <v>102</v>
      </c>
      <c r="F112" t="s">
        <v>93</v>
      </c>
      <c r="G112" s="32" t="s">
        <v>94</v>
      </c>
      <c r="H112" s="32" t="s">
        <v>94</v>
      </c>
      <c r="I112" s="32" t="s">
        <v>94</v>
      </c>
      <c r="J112" s="32" t="s">
        <v>94</v>
      </c>
      <c r="K112" s="32" t="s">
        <v>94</v>
      </c>
      <c r="L112" s="32" t="s">
        <v>94</v>
      </c>
      <c r="M112" s="32" t="s">
        <v>94</v>
      </c>
      <c r="N112" s="32" t="s">
        <v>94</v>
      </c>
      <c r="O112" s="32" t="s">
        <v>94</v>
      </c>
      <c r="P112" s="32" t="s">
        <v>94</v>
      </c>
      <c r="Q112" s="32" t="s">
        <v>94</v>
      </c>
      <c r="R112" s="32" t="s">
        <v>99</v>
      </c>
      <c r="S112" s="32" t="s">
        <v>99</v>
      </c>
      <c r="T112" s="32" t="s">
        <v>14</v>
      </c>
      <c r="U112" s="32" t="s">
        <v>14</v>
      </c>
      <c r="V112" s="32" t="s">
        <v>14</v>
      </c>
      <c r="W112" s="32" t="s">
        <v>14</v>
      </c>
      <c r="X112" s="32" t="s">
        <v>14</v>
      </c>
      <c r="Y112" s="32" t="s">
        <v>14</v>
      </c>
      <c r="Z112" s="32" t="s">
        <v>34</v>
      </c>
      <c r="AA112" s="32" t="s">
        <v>14</v>
      </c>
      <c r="AB112" s="32" t="s">
        <v>34</v>
      </c>
      <c r="AC112" s="32" t="s">
        <v>17</v>
      </c>
      <c r="AD112" s="32" t="s">
        <v>34</v>
      </c>
      <c r="AE112" s="32" t="s">
        <v>99</v>
      </c>
      <c r="AF112" s="32" t="s">
        <v>14</v>
      </c>
      <c r="AG112" s="32" t="s">
        <v>99</v>
      </c>
      <c r="AH112" s="32" t="s">
        <v>99</v>
      </c>
      <c r="AI112" s="32" t="s">
        <v>14</v>
      </c>
      <c r="AJ112" s="32" t="s">
        <v>14</v>
      </c>
      <c r="AK112">
        <v>54</v>
      </c>
      <c r="AL112" s="30" t="s">
        <v>94</v>
      </c>
      <c r="AM112" s="30" t="s">
        <v>94</v>
      </c>
      <c r="AN112" s="4" t="s">
        <v>94</v>
      </c>
    </row>
    <row r="113" spans="1:40">
      <c r="A113" t="s">
        <v>211</v>
      </c>
      <c r="B113" t="s">
        <v>140</v>
      </c>
      <c r="C113" t="s">
        <v>89</v>
      </c>
      <c r="D113" t="s">
        <v>150</v>
      </c>
      <c r="E113" t="s">
        <v>96</v>
      </c>
      <c r="F113" t="s">
        <v>92</v>
      </c>
      <c r="G113" s="32" t="s">
        <v>94</v>
      </c>
      <c r="H113" s="32" t="s">
        <v>94</v>
      </c>
      <c r="I113" s="32" t="s">
        <v>94</v>
      </c>
      <c r="J113" s="32" t="s">
        <v>94</v>
      </c>
      <c r="K113" s="32" t="s">
        <v>94</v>
      </c>
      <c r="L113" s="32" t="s">
        <v>94</v>
      </c>
      <c r="M113" s="32" t="s">
        <v>94</v>
      </c>
      <c r="N113" s="32" t="s">
        <v>94</v>
      </c>
      <c r="O113" s="32" t="s">
        <v>94</v>
      </c>
      <c r="P113" s="32" t="s">
        <v>94</v>
      </c>
      <c r="Q113" s="32" t="s">
        <v>94</v>
      </c>
      <c r="R113" s="32" t="s">
        <v>94</v>
      </c>
      <c r="S113" s="32">
        <v>4.3999999999999997E-2</v>
      </c>
      <c r="T113" s="32" t="s">
        <v>94</v>
      </c>
      <c r="U113" s="32" t="s">
        <v>94</v>
      </c>
      <c r="V113" s="32" t="s">
        <v>94</v>
      </c>
      <c r="W113" s="32" t="s">
        <v>94</v>
      </c>
      <c r="X113" s="32" t="s">
        <v>94</v>
      </c>
      <c r="Y113" s="32" t="s">
        <v>94</v>
      </c>
      <c r="Z113" s="32" t="s">
        <v>94</v>
      </c>
      <c r="AA113" s="32" t="s">
        <v>94</v>
      </c>
      <c r="AB113" s="32" t="s">
        <v>94</v>
      </c>
      <c r="AC113" s="32">
        <v>2.282</v>
      </c>
      <c r="AD113" s="32">
        <v>0.38700000000000001</v>
      </c>
      <c r="AE113" s="32">
        <v>9.5000000000000001E-2</v>
      </c>
      <c r="AF113" s="32">
        <v>7.5999999999999998E-2</v>
      </c>
      <c r="AG113" s="32">
        <v>1.1339999999999999</v>
      </c>
      <c r="AH113" s="32">
        <v>1.105</v>
      </c>
      <c r="AI113" s="32">
        <v>3.407</v>
      </c>
      <c r="AJ113" s="32">
        <v>1.8819999999999999</v>
      </c>
      <c r="AK113">
        <v>55</v>
      </c>
      <c r="AL113" s="30">
        <v>0.01</v>
      </c>
      <c r="AM113" s="30">
        <v>99.96</v>
      </c>
      <c r="AN113" s="4">
        <v>10.412000000000001</v>
      </c>
    </row>
    <row r="114" spans="1:40">
      <c r="A114" t="s">
        <v>211</v>
      </c>
      <c r="B114" t="s">
        <v>140</v>
      </c>
      <c r="C114" t="s">
        <v>89</v>
      </c>
      <c r="D114" t="s">
        <v>150</v>
      </c>
      <c r="E114" t="s">
        <v>96</v>
      </c>
      <c r="F114" t="s">
        <v>93</v>
      </c>
      <c r="G114" s="32" t="s">
        <v>94</v>
      </c>
      <c r="H114" s="32" t="s">
        <v>94</v>
      </c>
      <c r="I114" s="32" t="s">
        <v>94</v>
      </c>
      <c r="J114" s="32" t="s">
        <v>94</v>
      </c>
      <c r="K114" s="32" t="s">
        <v>94</v>
      </c>
      <c r="L114" s="32" t="s">
        <v>94</v>
      </c>
      <c r="M114" s="32" t="s">
        <v>94</v>
      </c>
      <c r="N114" s="32" t="s">
        <v>94</v>
      </c>
      <c r="O114" s="32" t="s">
        <v>94</v>
      </c>
      <c r="P114" s="32" t="s">
        <v>94</v>
      </c>
      <c r="Q114" s="32" t="s">
        <v>94</v>
      </c>
      <c r="R114" s="32" t="s">
        <v>94</v>
      </c>
      <c r="S114" s="32" t="s">
        <v>99</v>
      </c>
      <c r="T114" s="32" t="s">
        <v>94</v>
      </c>
      <c r="U114" s="32" t="s">
        <v>94</v>
      </c>
      <c r="V114" s="32" t="s">
        <v>94</v>
      </c>
      <c r="W114" s="32" t="s">
        <v>94</v>
      </c>
      <c r="X114" s="32" t="s">
        <v>94</v>
      </c>
      <c r="Y114" s="32" t="s">
        <v>94</v>
      </c>
      <c r="Z114" s="32" t="s">
        <v>94</v>
      </c>
      <c r="AA114" s="32" t="s">
        <v>94</v>
      </c>
      <c r="AB114" s="32" t="s">
        <v>94</v>
      </c>
      <c r="AC114" s="32" t="s">
        <v>99</v>
      </c>
      <c r="AD114" s="32" t="s">
        <v>99</v>
      </c>
      <c r="AE114" s="32" t="s">
        <v>99</v>
      </c>
      <c r="AF114" s="32" t="s">
        <v>99</v>
      </c>
      <c r="AG114" s="32" t="s">
        <v>99</v>
      </c>
      <c r="AH114" s="32" t="s">
        <v>17</v>
      </c>
      <c r="AI114" s="32" t="s">
        <v>17</v>
      </c>
      <c r="AJ114" s="32" t="s">
        <v>17</v>
      </c>
      <c r="AK114">
        <v>55</v>
      </c>
      <c r="AL114" s="30" t="s">
        <v>94</v>
      </c>
      <c r="AM114" s="30" t="s">
        <v>94</v>
      </c>
      <c r="AN114" s="4" t="s">
        <v>94</v>
      </c>
    </row>
    <row r="115" spans="1:40">
      <c r="A115" t="s">
        <v>211</v>
      </c>
      <c r="B115" t="s">
        <v>140</v>
      </c>
      <c r="C115" t="s">
        <v>89</v>
      </c>
      <c r="D115" t="s">
        <v>148</v>
      </c>
      <c r="E115" t="s">
        <v>123</v>
      </c>
      <c r="F115" t="s">
        <v>92</v>
      </c>
      <c r="G115" s="32" t="s">
        <v>94</v>
      </c>
      <c r="H115" s="32" t="s">
        <v>94</v>
      </c>
      <c r="I115" s="32" t="s">
        <v>94</v>
      </c>
      <c r="J115" s="32" t="s">
        <v>94</v>
      </c>
      <c r="K115" s="32" t="s">
        <v>94</v>
      </c>
      <c r="L115" s="32" t="s">
        <v>94</v>
      </c>
      <c r="M115" s="32" t="s">
        <v>94</v>
      </c>
      <c r="N115" s="32" t="s">
        <v>94</v>
      </c>
      <c r="O115" s="32" t="s">
        <v>94</v>
      </c>
      <c r="P115" s="32" t="s">
        <v>94</v>
      </c>
      <c r="Q115" s="32" t="s">
        <v>94</v>
      </c>
      <c r="R115" s="32" t="s">
        <v>94</v>
      </c>
      <c r="S115" s="32" t="s">
        <v>94</v>
      </c>
      <c r="T115" s="32" t="s">
        <v>94</v>
      </c>
      <c r="U115" s="32" t="s">
        <v>94</v>
      </c>
      <c r="V115" s="32" t="s">
        <v>94</v>
      </c>
      <c r="W115" s="32" t="s">
        <v>94</v>
      </c>
      <c r="X115" s="32" t="s">
        <v>94</v>
      </c>
      <c r="Y115" s="32" t="s">
        <v>94</v>
      </c>
      <c r="Z115" s="32">
        <v>0.41399999999999998</v>
      </c>
      <c r="AA115" s="32">
        <v>0.93899999999999995</v>
      </c>
      <c r="AB115" s="32">
        <v>0.82299999999999995</v>
      </c>
      <c r="AC115" s="32">
        <v>0.63200000000000001</v>
      </c>
      <c r="AD115" s="32">
        <v>1.3380000000000001</v>
      </c>
      <c r="AE115" s="32">
        <v>1.153</v>
      </c>
      <c r="AF115" s="32">
        <v>0.7</v>
      </c>
      <c r="AG115" s="32">
        <v>1.395</v>
      </c>
      <c r="AH115" s="32">
        <v>1.6180000000000001</v>
      </c>
      <c r="AI115" s="32">
        <v>8.5000000000000006E-2</v>
      </c>
      <c r="AJ115" s="32">
        <v>1.014</v>
      </c>
      <c r="AK115">
        <v>56</v>
      </c>
      <c r="AL115" s="30">
        <v>0.01</v>
      </c>
      <c r="AM115" s="30">
        <v>99.97</v>
      </c>
      <c r="AN115" s="4">
        <v>10.111000000000001</v>
      </c>
    </row>
    <row r="116" spans="1:40">
      <c r="A116" t="s">
        <v>211</v>
      </c>
      <c r="B116" t="s">
        <v>140</v>
      </c>
      <c r="C116" t="s">
        <v>89</v>
      </c>
      <c r="D116" t="s">
        <v>148</v>
      </c>
      <c r="E116" t="s">
        <v>123</v>
      </c>
      <c r="F116" t="s">
        <v>93</v>
      </c>
      <c r="G116" s="32" t="s">
        <v>94</v>
      </c>
      <c r="H116" s="32" t="s">
        <v>94</v>
      </c>
      <c r="I116" s="32" t="s">
        <v>94</v>
      </c>
      <c r="J116" s="32" t="s">
        <v>94</v>
      </c>
      <c r="K116" s="32" t="s">
        <v>94</v>
      </c>
      <c r="L116" s="32" t="s">
        <v>94</v>
      </c>
      <c r="M116" s="32" t="s">
        <v>94</v>
      </c>
      <c r="N116" s="32" t="s">
        <v>94</v>
      </c>
      <c r="O116" s="32" t="s">
        <v>94</v>
      </c>
      <c r="P116" s="32" t="s">
        <v>94</v>
      </c>
      <c r="Q116" s="32" t="s">
        <v>94</v>
      </c>
      <c r="R116" s="32" t="s">
        <v>94</v>
      </c>
      <c r="S116" s="32" t="s">
        <v>94</v>
      </c>
      <c r="T116" s="32" t="s">
        <v>94</v>
      </c>
      <c r="U116" s="32" t="s">
        <v>94</v>
      </c>
      <c r="V116" s="32" t="s">
        <v>94</v>
      </c>
      <c r="W116" s="32" t="s">
        <v>94</v>
      </c>
      <c r="X116" s="32" t="s">
        <v>94</v>
      </c>
      <c r="Y116" s="32" t="s">
        <v>94</v>
      </c>
      <c r="Z116" s="32" t="s">
        <v>14</v>
      </c>
      <c r="AA116" s="32" t="s">
        <v>14</v>
      </c>
      <c r="AB116" s="32" t="s">
        <v>14</v>
      </c>
      <c r="AC116" s="32" t="s">
        <v>99</v>
      </c>
      <c r="AD116" s="32" t="s">
        <v>14</v>
      </c>
      <c r="AE116" s="32" t="s">
        <v>14</v>
      </c>
      <c r="AF116" s="32" t="s">
        <v>14</v>
      </c>
      <c r="AG116" s="32" t="s">
        <v>14</v>
      </c>
      <c r="AH116" s="32" t="s">
        <v>14</v>
      </c>
      <c r="AI116" s="32" t="s">
        <v>14</v>
      </c>
      <c r="AJ116" s="32" t="s">
        <v>99</v>
      </c>
      <c r="AK116">
        <v>56</v>
      </c>
      <c r="AL116" s="30" t="s">
        <v>94</v>
      </c>
      <c r="AM116" s="30" t="s">
        <v>94</v>
      </c>
      <c r="AN116" s="4" t="s">
        <v>94</v>
      </c>
    </row>
    <row r="117" spans="1:40">
      <c r="A117" t="s">
        <v>211</v>
      </c>
      <c r="B117" t="s">
        <v>140</v>
      </c>
      <c r="C117" t="s">
        <v>89</v>
      </c>
      <c r="D117" t="s">
        <v>143</v>
      </c>
      <c r="E117" t="s">
        <v>152</v>
      </c>
      <c r="F117" t="s">
        <v>92</v>
      </c>
      <c r="G117" s="32" t="s">
        <v>94</v>
      </c>
      <c r="H117" s="32" t="s">
        <v>94</v>
      </c>
      <c r="I117" s="32" t="s">
        <v>94</v>
      </c>
      <c r="J117" s="32" t="s">
        <v>94</v>
      </c>
      <c r="K117" s="32" t="s">
        <v>94</v>
      </c>
      <c r="L117" s="32" t="s">
        <v>94</v>
      </c>
      <c r="M117" s="32" t="s">
        <v>94</v>
      </c>
      <c r="N117" s="32" t="s">
        <v>94</v>
      </c>
      <c r="O117" s="32" t="s">
        <v>94</v>
      </c>
      <c r="P117" s="32" t="s">
        <v>94</v>
      </c>
      <c r="Q117" s="32" t="s">
        <v>94</v>
      </c>
      <c r="R117" s="32" t="s">
        <v>94</v>
      </c>
      <c r="S117" s="32" t="s">
        <v>94</v>
      </c>
      <c r="T117" s="32" t="s">
        <v>94</v>
      </c>
      <c r="U117" s="32" t="s">
        <v>94</v>
      </c>
      <c r="V117" s="32" t="s">
        <v>94</v>
      </c>
      <c r="W117" s="32" t="s">
        <v>94</v>
      </c>
      <c r="X117" s="32" t="s">
        <v>94</v>
      </c>
      <c r="Y117" s="32" t="s">
        <v>94</v>
      </c>
      <c r="Z117" s="32" t="s">
        <v>94</v>
      </c>
      <c r="AA117" s="32" t="s">
        <v>94</v>
      </c>
      <c r="AB117" s="32" t="s">
        <v>94</v>
      </c>
      <c r="AC117" s="32" t="s">
        <v>94</v>
      </c>
      <c r="AD117" s="32" t="s">
        <v>94</v>
      </c>
      <c r="AE117" s="32">
        <v>9.0129999999999999</v>
      </c>
      <c r="AF117" s="32" t="s">
        <v>94</v>
      </c>
      <c r="AG117" s="32" t="s">
        <v>94</v>
      </c>
      <c r="AH117" s="32" t="s">
        <v>94</v>
      </c>
      <c r="AI117" s="32" t="s">
        <v>94</v>
      </c>
      <c r="AJ117" s="32" t="s">
        <v>94</v>
      </c>
      <c r="AK117">
        <v>57</v>
      </c>
      <c r="AL117" s="30">
        <v>0.01</v>
      </c>
      <c r="AM117" s="30">
        <v>99.98</v>
      </c>
      <c r="AN117" s="4">
        <v>9.0129999999999999</v>
      </c>
    </row>
    <row r="118" spans="1:40">
      <c r="A118" t="s">
        <v>211</v>
      </c>
      <c r="B118" t="s">
        <v>140</v>
      </c>
      <c r="C118" t="s">
        <v>89</v>
      </c>
      <c r="D118" t="s">
        <v>143</v>
      </c>
      <c r="E118" t="s">
        <v>152</v>
      </c>
      <c r="F118" t="s">
        <v>93</v>
      </c>
      <c r="G118" s="32" t="s">
        <v>94</v>
      </c>
      <c r="H118" s="32" t="s">
        <v>94</v>
      </c>
      <c r="I118" s="32" t="s">
        <v>94</v>
      </c>
      <c r="J118" s="32" t="s">
        <v>94</v>
      </c>
      <c r="K118" s="32" t="s">
        <v>94</v>
      </c>
      <c r="L118" s="32" t="s">
        <v>94</v>
      </c>
      <c r="M118" s="32" t="s">
        <v>94</v>
      </c>
      <c r="N118" s="32" t="s">
        <v>94</v>
      </c>
      <c r="O118" s="32" t="s">
        <v>94</v>
      </c>
      <c r="P118" s="32" t="s">
        <v>94</v>
      </c>
      <c r="Q118" s="32" t="s">
        <v>94</v>
      </c>
      <c r="R118" s="32" t="s">
        <v>94</v>
      </c>
      <c r="S118" s="32" t="s">
        <v>94</v>
      </c>
      <c r="T118" s="32" t="s">
        <v>94</v>
      </c>
      <c r="U118" s="32" t="s">
        <v>94</v>
      </c>
      <c r="V118" s="32" t="s">
        <v>94</v>
      </c>
      <c r="W118" s="32" t="s">
        <v>94</v>
      </c>
      <c r="X118" s="32" t="s">
        <v>94</v>
      </c>
      <c r="Y118" s="32" t="s">
        <v>94</v>
      </c>
      <c r="Z118" s="32" t="s">
        <v>94</v>
      </c>
      <c r="AA118" s="32" t="s">
        <v>94</v>
      </c>
      <c r="AB118" s="32" t="s">
        <v>94</v>
      </c>
      <c r="AC118" s="32" t="s">
        <v>94</v>
      </c>
      <c r="AD118" s="32" t="s">
        <v>94</v>
      </c>
      <c r="AE118" s="32" t="s">
        <v>99</v>
      </c>
      <c r="AF118" s="32" t="s">
        <v>94</v>
      </c>
      <c r="AG118" s="32" t="s">
        <v>94</v>
      </c>
      <c r="AH118" s="32" t="s">
        <v>94</v>
      </c>
      <c r="AI118" s="32" t="s">
        <v>94</v>
      </c>
      <c r="AJ118" s="32" t="s">
        <v>94</v>
      </c>
      <c r="AK118">
        <v>57</v>
      </c>
      <c r="AL118" s="30" t="s">
        <v>94</v>
      </c>
      <c r="AM118" s="30" t="s">
        <v>94</v>
      </c>
      <c r="AN118" s="4" t="s">
        <v>94</v>
      </c>
    </row>
    <row r="119" spans="1:40">
      <c r="A119" t="s">
        <v>211</v>
      </c>
      <c r="B119" t="s">
        <v>140</v>
      </c>
      <c r="C119" t="s">
        <v>89</v>
      </c>
      <c r="D119" t="s">
        <v>148</v>
      </c>
      <c r="E119" t="s">
        <v>152</v>
      </c>
      <c r="F119" t="s">
        <v>92</v>
      </c>
      <c r="G119" s="32" t="s">
        <v>94</v>
      </c>
      <c r="H119" s="32" t="s">
        <v>94</v>
      </c>
      <c r="I119" s="32" t="s">
        <v>94</v>
      </c>
      <c r="J119" s="32" t="s">
        <v>94</v>
      </c>
      <c r="K119" s="32" t="s">
        <v>94</v>
      </c>
      <c r="L119" s="32" t="s">
        <v>94</v>
      </c>
      <c r="M119" s="32" t="s">
        <v>94</v>
      </c>
      <c r="N119" s="32" t="s">
        <v>94</v>
      </c>
      <c r="O119" s="32" t="s">
        <v>94</v>
      </c>
      <c r="P119" s="32" t="s">
        <v>94</v>
      </c>
      <c r="Q119" s="32" t="s">
        <v>94</v>
      </c>
      <c r="R119" s="32" t="s">
        <v>94</v>
      </c>
      <c r="S119" s="32" t="s">
        <v>94</v>
      </c>
      <c r="T119" s="32" t="s">
        <v>94</v>
      </c>
      <c r="U119" s="32" t="s">
        <v>94</v>
      </c>
      <c r="V119" s="32">
        <v>0.497</v>
      </c>
      <c r="W119" s="32">
        <v>0.317</v>
      </c>
      <c r="X119" s="32">
        <v>0.57899999999999996</v>
      </c>
      <c r="Y119" s="32">
        <v>1.452</v>
      </c>
      <c r="Z119" s="32">
        <v>0.65</v>
      </c>
      <c r="AA119" s="32">
        <v>0.24399999999999999</v>
      </c>
      <c r="AB119" s="32">
        <v>3.5760000000000001</v>
      </c>
      <c r="AC119" s="32">
        <v>0.60499999999999998</v>
      </c>
      <c r="AD119" s="32">
        <v>0.123</v>
      </c>
      <c r="AE119" s="32">
        <v>0.22600000000000001</v>
      </c>
      <c r="AF119" s="32">
        <v>0.14099999999999999</v>
      </c>
      <c r="AG119" s="32">
        <v>0.38</v>
      </c>
      <c r="AH119" s="32">
        <v>7.6999999999999999E-2</v>
      </c>
      <c r="AI119" s="32" t="s">
        <v>94</v>
      </c>
      <c r="AJ119" s="32" t="s">
        <v>94</v>
      </c>
      <c r="AK119">
        <v>58</v>
      </c>
      <c r="AL119" s="30">
        <v>0.01</v>
      </c>
      <c r="AM119" s="30">
        <v>99.98</v>
      </c>
      <c r="AN119" s="4">
        <v>8.8680000000000003</v>
      </c>
    </row>
    <row r="120" spans="1:40">
      <c r="A120" t="s">
        <v>211</v>
      </c>
      <c r="B120" t="s">
        <v>140</v>
      </c>
      <c r="C120" t="s">
        <v>89</v>
      </c>
      <c r="D120" t="s">
        <v>148</v>
      </c>
      <c r="E120" t="s">
        <v>152</v>
      </c>
      <c r="F120" t="s">
        <v>93</v>
      </c>
      <c r="G120" s="32" t="s">
        <v>94</v>
      </c>
      <c r="H120" s="32" t="s">
        <v>94</v>
      </c>
      <c r="I120" s="32" t="s">
        <v>94</v>
      </c>
      <c r="J120" s="32" t="s">
        <v>94</v>
      </c>
      <c r="K120" s="32" t="s">
        <v>94</v>
      </c>
      <c r="L120" s="32" t="s">
        <v>94</v>
      </c>
      <c r="M120" s="32" t="s">
        <v>94</v>
      </c>
      <c r="N120" s="32" t="s">
        <v>94</v>
      </c>
      <c r="O120" s="32" t="s">
        <v>94</v>
      </c>
      <c r="P120" s="32" t="s">
        <v>94</v>
      </c>
      <c r="Q120" s="32" t="s">
        <v>94</v>
      </c>
      <c r="R120" s="32" t="s">
        <v>94</v>
      </c>
      <c r="S120" s="32" t="s">
        <v>94</v>
      </c>
      <c r="T120" s="32" t="s">
        <v>94</v>
      </c>
      <c r="U120" s="32" t="s">
        <v>94</v>
      </c>
      <c r="V120" s="32" t="s">
        <v>14</v>
      </c>
      <c r="W120" s="32" t="s">
        <v>14</v>
      </c>
      <c r="X120" s="32" t="s">
        <v>14</v>
      </c>
      <c r="Y120" s="32" t="s">
        <v>14</v>
      </c>
      <c r="Z120" s="32" t="s">
        <v>14</v>
      </c>
      <c r="AA120" s="32" t="s">
        <v>14</v>
      </c>
      <c r="AB120" s="32" t="s">
        <v>14</v>
      </c>
      <c r="AC120" s="32" t="s">
        <v>99</v>
      </c>
      <c r="AD120" s="32" t="s">
        <v>14</v>
      </c>
      <c r="AE120" s="32" t="s">
        <v>14</v>
      </c>
      <c r="AF120" s="32" t="s">
        <v>14</v>
      </c>
      <c r="AG120" s="32" t="s">
        <v>14</v>
      </c>
      <c r="AH120" s="32" t="s">
        <v>14</v>
      </c>
      <c r="AI120" s="32" t="s">
        <v>94</v>
      </c>
      <c r="AJ120" s="32" t="s">
        <v>94</v>
      </c>
      <c r="AK120">
        <v>58</v>
      </c>
      <c r="AL120" s="30" t="s">
        <v>94</v>
      </c>
      <c r="AM120" s="30" t="s">
        <v>94</v>
      </c>
      <c r="AN120" s="4" t="s">
        <v>94</v>
      </c>
    </row>
    <row r="121" spans="1:40">
      <c r="A121" t="s">
        <v>211</v>
      </c>
      <c r="B121" t="s">
        <v>140</v>
      </c>
      <c r="C121" t="s">
        <v>89</v>
      </c>
      <c r="D121" t="s">
        <v>148</v>
      </c>
      <c r="E121" t="s">
        <v>119</v>
      </c>
      <c r="F121" t="s">
        <v>92</v>
      </c>
      <c r="G121" s="32" t="s">
        <v>94</v>
      </c>
      <c r="H121" s="32" t="s">
        <v>94</v>
      </c>
      <c r="I121" s="32" t="s">
        <v>94</v>
      </c>
      <c r="J121" s="32" t="s">
        <v>94</v>
      </c>
      <c r="K121" s="32" t="s">
        <v>94</v>
      </c>
      <c r="L121" s="32" t="s">
        <v>94</v>
      </c>
      <c r="M121" s="32" t="s">
        <v>94</v>
      </c>
      <c r="N121" s="32" t="s">
        <v>94</v>
      </c>
      <c r="O121" s="32" t="s">
        <v>94</v>
      </c>
      <c r="P121" s="32" t="s">
        <v>94</v>
      </c>
      <c r="Q121" s="32" t="s">
        <v>94</v>
      </c>
      <c r="R121" s="32" t="s">
        <v>94</v>
      </c>
      <c r="S121" s="32" t="s">
        <v>94</v>
      </c>
      <c r="T121" s="32" t="s">
        <v>94</v>
      </c>
      <c r="U121" s="32" t="s">
        <v>94</v>
      </c>
      <c r="V121" s="32" t="s">
        <v>94</v>
      </c>
      <c r="W121" s="32">
        <v>0.14599999999999999</v>
      </c>
      <c r="X121" s="32" t="s">
        <v>94</v>
      </c>
      <c r="Y121" s="32">
        <v>0.61699999999999999</v>
      </c>
      <c r="Z121" s="32">
        <v>2.093</v>
      </c>
      <c r="AA121" s="32">
        <v>2.0169999999999999</v>
      </c>
      <c r="AB121" s="32">
        <v>0.14199999999999999</v>
      </c>
      <c r="AC121" s="32">
        <v>6.8000000000000005E-2</v>
      </c>
      <c r="AD121" s="32">
        <v>7.2999999999999995E-2</v>
      </c>
      <c r="AE121" s="32">
        <v>2.9000000000000001E-2</v>
      </c>
      <c r="AF121" s="32">
        <v>3.9E-2</v>
      </c>
      <c r="AG121" s="32">
        <v>0.219</v>
      </c>
      <c r="AH121" s="32">
        <v>1.1419999999999999</v>
      </c>
      <c r="AI121" s="32">
        <v>0.13</v>
      </c>
      <c r="AJ121" s="32">
        <v>0.91300000000000003</v>
      </c>
      <c r="AK121">
        <v>59</v>
      </c>
      <c r="AL121" s="30">
        <v>0.01</v>
      </c>
      <c r="AM121" s="30">
        <v>99.99</v>
      </c>
      <c r="AN121" s="4">
        <v>7.6289999999999996</v>
      </c>
    </row>
    <row r="122" spans="1:40">
      <c r="A122" t="s">
        <v>211</v>
      </c>
      <c r="B122" t="s">
        <v>140</v>
      </c>
      <c r="C122" t="s">
        <v>89</v>
      </c>
      <c r="D122" t="s">
        <v>148</v>
      </c>
      <c r="E122" t="s">
        <v>119</v>
      </c>
      <c r="F122" t="s">
        <v>93</v>
      </c>
      <c r="G122" s="32" t="s">
        <v>94</v>
      </c>
      <c r="H122" s="32" t="s">
        <v>94</v>
      </c>
      <c r="I122" s="32" t="s">
        <v>94</v>
      </c>
      <c r="J122" s="32" t="s">
        <v>94</v>
      </c>
      <c r="K122" s="32" t="s">
        <v>94</v>
      </c>
      <c r="L122" s="32" t="s">
        <v>94</v>
      </c>
      <c r="M122" s="32" t="s">
        <v>94</v>
      </c>
      <c r="N122" s="32" t="s">
        <v>94</v>
      </c>
      <c r="O122" s="32" t="s">
        <v>94</v>
      </c>
      <c r="P122" s="32" t="s">
        <v>94</v>
      </c>
      <c r="Q122" s="32" t="s">
        <v>94</v>
      </c>
      <c r="R122" s="32" t="s">
        <v>94</v>
      </c>
      <c r="S122" s="32" t="s">
        <v>94</v>
      </c>
      <c r="T122" s="32" t="s">
        <v>94</v>
      </c>
      <c r="U122" s="32" t="s">
        <v>94</v>
      </c>
      <c r="V122" s="32" t="s">
        <v>94</v>
      </c>
      <c r="W122" s="32" t="s">
        <v>14</v>
      </c>
      <c r="X122" s="32" t="s">
        <v>94</v>
      </c>
      <c r="Y122" s="32" t="s">
        <v>14</v>
      </c>
      <c r="Z122" s="32" t="s">
        <v>14</v>
      </c>
      <c r="AA122" s="32" t="s">
        <v>14</v>
      </c>
      <c r="AB122" s="32" t="s">
        <v>14</v>
      </c>
      <c r="AC122" s="32" t="s">
        <v>99</v>
      </c>
      <c r="AD122" s="32" t="s">
        <v>14</v>
      </c>
      <c r="AE122" s="32" t="s">
        <v>14</v>
      </c>
      <c r="AF122" s="32" t="s">
        <v>14</v>
      </c>
      <c r="AG122" s="32" t="s">
        <v>14</v>
      </c>
      <c r="AH122" s="32" t="s">
        <v>14</v>
      </c>
      <c r="AI122" s="32" t="s">
        <v>14</v>
      </c>
      <c r="AJ122" s="32" t="s">
        <v>14</v>
      </c>
      <c r="AK122">
        <v>59</v>
      </c>
      <c r="AL122" s="30" t="s">
        <v>94</v>
      </c>
      <c r="AM122" s="30" t="s">
        <v>94</v>
      </c>
      <c r="AN122" s="4" t="s">
        <v>94</v>
      </c>
    </row>
    <row r="123" spans="1:40">
      <c r="A123" t="s">
        <v>211</v>
      </c>
      <c r="B123" t="s">
        <v>140</v>
      </c>
      <c r="C123" t="s">
        <v>89</v>
      </c>
      <c r="D123" t="s">
        <v>97</v>
      </c>
      <c r="E123" t="s">
        <v>101</v>
      </c>
      <c r="F123" t="s">
        <v>92</v>
      </c>
      <c r="G123" s="32" t="s">
        <v>94</v>
      </c>
      <c r="H123" s="32" t="s">
        <v>94</v>
      </c>
      <c r="I123" s="32" t="s">
        <v>94</v>
      </c>
      <c r="J123" s="32" t="s">
        <v>94</v>
      </c>
      <c r="K123" s="32" t="s">
        <v>94</v>
      </c>
      <c r="L123" s="32" t="s">
        <v>94</v>
      </c>
      <c r="M123" s="32" t="s">
        <v>94</v>
      </c>
      <c r="N123" s="32" t="s">
        <v>94</v>
      </c>
      <c r="O123" s="32" t="s">
        <v>94</v>
      </c>
      <c r="P123" s="32" t="s">
        <v>94</v>
      </c>
      <c r="Q123" s="32" t="s">
        <v>94</v>
      </c>
      <c r="R123" s="32" t="s">
        <v>94</v>
      </c>
      <c r="S123" s="32" t="s">
        <v>94</v>
      </c>
      <c r="T123" s="32" t="s">
        <v>94</v>
      </c>
      <c r="U123" s="32" t="s">
        <v>94</v>
      </c>
      <c r="V123" s="32">
        <v>0.65200000000000002</v>
      </c>
      <c r="W123" s="32" t="s">
        <v>94</v>
      </c>
      <c r="X123" s="32" t="s">
        <v>94</v>
      </c>
      <c r="Y123" s="32" t="s">
        <v>94</v>
      </c>
      <c r="Z123" s="32" t="s">
        <v>94</v>
      </c>
      <c r="AA123" s="32" t="s">
        <v>94</v>
      </c>
      <c r="AB123" s="32" t="s">
        <v>94</v>
      </c>
      <c r="AC123" s="32" t="s">
        <v>94</v>
      </c>
      <c r="AD123" s="32" t="s">
        <v>94</v>
      </c>
      <c r="AE123" s="32">
        <v>0.12</v>
      </c>
      <c r="AF123" s="32">
        <v>0.29899999999999999</v>
      </c>
      <c r="AG123" s="32">
        <v>0.52100000000000002</v>
      </c>
      <c r="AH123" s="32">
        <v>0.45800000000000002</v>
      </c>
      <c r="AI123" s="32">
        <v>2.734</v>
      </c>
      <c r="AJ123" s="32">
        <v>2.226</v>
      </c>
      <c r="AK123">
        <v>60</v>
      </c>
      <c r="AL123" s="30">
        <v>0</v>
      </c>
      <c r="AM123" s="30">
        <v>99.99</v>
      </c>
      <c r="AN123" s="4">
        <v>7.01</v>
      </c>
    </row>
    <row r="124" spans="1:40">
      <c r="A124" t="s">
        <v>211</v>
      </c>
      <c r="B124" t="s">
        <v>140</v>
      </c>
      <c r="C124" t="s">
        <v>89</v>
      </c>
      <c r="D124" t="s">
        <v>97</v>
      </c>
      <c r="E124" t="s">
        <v>101</v>
      </c>
      <c r="F124" t="s">
        <v>93</v>
      </c>
      <c r="G124" s="32" t="s">
        <v>94</v>
      </c>
      <c r="H124" s="32" t="s">
        <v>94</v>
      </c>
      <c r="I124" s="32" t="s">
        <v>94</v>
      </c>
      <c r="J124" s="32" t="s">
        <v>94</v>
      </c>
      <c r="K124" s="32" t="s">
        <v>94</v>
      </c>
      <c r="L124" s="32" t="s">
        <v>94</v>
      </c>
      <c r="M124" s="32" t="s">
        <v>94</v>
      </c>
      <c r="N124" s="32" t="s">
        <v>94</v>
      </c>
      <c r="O124" s="32" t="s">
        <v>94</v>
      </c>
      <c r="P124" s="32" t="s">
        <v>94</v>
      </c>
      <c r="Q124" s="32" t="s">
        <v>94</v>
      </c>
      <c r="R124" s="32" t="s">
        <v>94</v>
      </c>
      <c r="S124" s="32" t="s">
        <v>94</v>
      </c>
      <c r="T124" s="32" t="s">
        <v>94</v>
      </c>
      <c r="U124" s="32" t="s">
        <v>94</v>
      </c>
      <c r="V124" s="32" t="s">
        <v>99</v>
      </c>
      <c r="W124" s="32" t="s">
        <v>94</v>
      </c>
      <c r="X124" s="32" t="s">
        <v>94</v>
      </c>
      <c r="Y124" s="32" t="s">
        <v>94</v>
      </c>
      <c r="Z124" s="32" t="s">
        <v>94</v>
      </c>
      <c r="AA124" s="32" t="s">
        <v>94</v>
      </c>
      <c r="AB124" s="32" t="s">
        <v>94</v>
      </c>
      <c r="AC124" s="32" t="s">
        <v>94</v>
      </c>
      <c r="AD124" s="32" t="s">
        <v>94</v>
      </c>
      <c r="AE124" s="32" t="s">
        <v>99</v>
      </c>
      <c r="AF124" s="32" t="s">
        <v>99</v>
      </c>
      <c r="AG124" s="32" t="s">
        <v>99</v>
      </c>
      <c r="AH124" s="32" t="s">
        <v>14</v>
      </c>
      <c r="AI124" s="32" t="s">
        <v>14</v>
      </c>
      <c r="AJ124" s="32" t="s">
        <v>14</v>
      </c>
      <c r="AK124">
        <v>60</v>
      </c>
      <c r="AL124" s="30" t="s">
        <v>94</v>
      </c>
      <c r="AM124" s="30" t="s">
        <v>94</v>
      </c>
      <c r="AN124" s="4" t="s">
        <v>94</v>
      </c>
    </row>
    <row r="125" spans="1:40">
      <c r="A125" t="s">
        <v>211</v>
      </c>
      <c r="B125" t="s">
        <v>140</v>
      </c>
      <c r="C125" t="s">
        <v>89</v>
      </c>
      <c r="D125" t="s">
        <v>146</v>
      </c>
      <c r="E125" t="s">
        <v>98</v>
      </c>
      <c r="F125" t="s">
        <v>92</v>
      </c>
      <c r="G125" s="32">
        <v>1</v>
      </c>
      <c r="H125" s="32" t="s">
        <v>94</v>
      </c>
      <c r="I125" s="32">
        <v>1</v>
      </c>
      <c r="J125" s="32" t="s">
        <v>94</v>
      </c>
      <c r="K125" s="32" t="s">
        <v>94</v>
      </c>
      <c r="L125" s="32" t="s">
        <v>94</v>
      </c>
      <c r="M125" s="32" t="s">
        <v>94</v>
      </c>
      <c r="N125" s="32" t="s">
        <v>94</v>
      </c>
      <c r="O125" s="32" t="s">
        <v>94</v>
      </c>
      <c r="P125" s="32" t="s">
        <v>94</v>
      </c>
      <c r="Q125" s="32" t="s">
        <v>94</v>
      </c>
      <c r="R125" s="32" t="s">
        <v>94</v>
      </c>
      <c r="S125" s="32" t="s">
        <v>94</v>
      </c>
      <c r="T125" s="32" t="s">
        <v>94</v>
      </c>
      <c r="U125" s="32" t="s">
        <v>94</v>
      </c>
      <c r="V125" s="32" t="s">
        <v>94</v>
      </c>
      <c r="W125" s="32" t="s">
        <v>94</v>
      </c>
      <c r="X125" s="32" t="s">
        <v>94</v>
      </c>
      <c r="Y125" s="32" t="s">
        <v>94</v>
      </c>
      <c r="Z125" s="32" t="s">
        <v>94</v>
      </c>
      <c r="AA125" s="32" t="s">
        <v>94</v>
      </c>
      <c r="AB125" s="32" t="s">
        <v>94</v>
      </c>
      <c r="AC125" s="32" t="s">
        <v>94</v>
      </c>
      <c r="AD125" s="32" t="s">
        <v>94</v>
      </c>
      <c r="AE125" s="32" t="s">
        <v>94</v>
      </c>
      <c r="AF125" s="32" t="s">
        <v>94</v>
      </c>
      <c r="AG125" s="32" t="s">
        <v>94</v>
      </c>
      <c r="AH125" s="32" t="s">
        <v>94</v>
      </c>
      <c r="AI125" s="32" t="s">
        <v>94</v>
      </c>
      <c r="AJ125" s="32" t="s">
        <v>94</v>
      </c>
      <c r="AK125">
        <v>61</v>
      </c>
      <c r="AL125" s="30">
        <v>0</v>
      </c>
      <c r="AM125" s="30">
        <v>99.99</v>
      </c>
      <c r="AN125" s="4">
        <v>2</v>
      </c>
    </row>
    <row r="126" spans="1:40">
      <c r="A126" t="s">
        <v>211</v>
      </c>
      <c r="B126" t="s">
        <v>140</v>
      </c>
      <c r="C126" t="s">
        <v>89</v>
      </c>
      <c r="D126" t="s">
        <v>146</v>
      </c>
      <c r="E126" t="s">
        <v>98</v>
      </c>
      <c r="F126" t="s">
        <v>93</v>
      </c>
      <c r="G126" s="32" t="s">
        <v>99</v>
      </c>
      <c r="H126" s="32" t="s">
        <v>94</v>
      </c>
      <c r="I126" s="32" t="s">
        <v>99</v>
      </c>
      <c r="J126" s="32" t="s">
        <v>94</v>
      </c>
      <c r="K126" s="32" t="s">
        <v>94</v>
      </c>
      <c r="L126" s="32" t="s">
        <v>94</v>
      </c>
      <c r="M126" s="32" t="s">
        <v>94</v>
      </c>
      <c r="N126" s="32" t="s">
        <v>94</v>
      </c>
      <c r="O126" s="32" t="s">
        <v>94</v>
      </c>
      <c r="P126" s="32" t="s">
        <v>94</v>
      </c>
      <c r="Q126" s="32" t="s">
        <v>94</v>
      </c>
      <c r="R126" s="32" t="s">
        <v>94</v>
      </c>
      <c r="S126" s="32" t="s">
        <v>94</v>
      </c>
      <c r="T126" s="32" t="s">
        <v>94</v>
      </c>
      <c r="U126" s="32" t="s">
        <v>94</v>
      </c>
      <c r="V126" s="32" t="s">
        <v>94</v>
      </c>
      <c r="W126" s="32" t="s">
        <v>94</v>
      </c>
      <c r="X126" s="32" t="s">
        <v>94</v>
      </c>
      <c r="Y126" s="32" t="s">
        <v>94</v>
      </c>
      <c r="Z126" s="32" t="s">
        <v>94</v>
      </c>
      <c r="AA126" s="32" t="s">
        <v>94</v>
      </c>
      <c r="AB126" s="32" t="s">
        <v>94</v>
      </c>
      <c r="AC126" s="32" t="s">
        <v>94</v>
      </c>
      <c r="AD126" s="32" t="s">
        <v>94</v>
      </c>
      <c r="AE126" s="32" t="s">
        <v>94</v>
      </c>
      <c r="AF126" s="32" t="s">
        <v>94</v>
      </c>
      <c r="AG126" s="32" t="s">
        <v>94</v>
      </c>
      <c r="AH126" s="32" t="s">
        <v>94</v>
      </c>
      <c r="AI126" s="32" t="s">
        <v>94</v>
      </c>
      <c r="AJ126" s="32" t="s">
        <v>94</v>
      </c>
      <c r="AK126">
        <v>61</v>
      </c>
      <c r="AL126" s="30" t="s">
        <v>94</v>
      </c>
      <c r="AM126" s="30" t="s">
        <v>94</v>
      </c>
      <c r="AN126" s="4" t="s">
        <v>94</v>
      </c>
    </row>
    <row r="127" spans="1:40">
      <c r="A127" t="s">
        <v>211</v>
      </c>
      <c r="B127" t="s">
        <v>140</v>
      </c>
      <c r="C127" t="s">
        <v>89</v>
      </c>
      <c r="D127" t="s">
        <v>150</v>
      </c>
      <c r="E127" t="s">
        <v>101</v>
      </c>
      <c r="F127" t="s">
        <v>92</v>
      </c>
      <c r="G127" s="32" t="s">
        <v>94</v>
      </c>
      <c r="H127" s="32" t="s">
        <v>94</v>
      </c>
      <c r="I127" s="32" t="s">
        <v>94</v>
      </c>
      <c r="J127" s="32" t="s">
        <v>94</v>
      </c>
      <c r="K127" s="32" t="s">
        <v>94</v>
      </c>
      <c r="L127" s="32" t="s">
        <v>94</v>
      </c>
      <c r="M127" s="32" t="s">
        <v>94</v>
      </c>
      <c r="N127" s="32" t="s">
        <v>94</v>
      </c>
      <c r="O127" s="32" t="s">
        <v>94</v>
      </c>
      <c r="P127" s="32" t="s">
        <v>94</v>
      </c>
      <c r="Q127" s="32" t="s">
        <v>94</v>
      </c>
      <c r="R127" s="32" t="s">
        <v>94</v>
      </c>
      <c r="S127" s="32" t="s">
        <v>94</v>
      </c>
      <c r="T127" s="32" t="s">
        <v>94</v>
      </c>
      <c r="U127" s="32" t="s">
        <v>94</v>
      </c>
      <c r="V127" s="32" t="s">
        <v>94</v>
      </c>
      <c r="W127" s="32" t="s">
        <v>94</v>
      </c>
      <c r="X127" s="32" t="s">
        <v>94</v>
      </c>
      <c r="Y127" s="32" t="s">
        <v>94</v>
      </c>
      <c r="Z127" s="32" t="s">
        <v>94</v>
      </c>
      <c r="AA127" s="32">
        <v>3.5000000000000003E-2</v>
      </c>
      <c r="AB127" s="32" t="s">
        <v>94</v>
      </c>
      <c r="AC127" s="32">
        <v>1.4510000000000001</v>
      </c>
      <c r="AD127" s="32">
        <v>1.6E-2</v>
      </c>
      <c r="AE127" s="32" t="s">
        <v>94</v>
      </c>
      <c r="AF127" s="32">
        <v>0.13800000000000001</v>
      </c>
      <c r="AG127" s="32" t="s">
        <v>94</v>
      </c>
      <c r="AH127" s="32">
        <v>0.30499999999999999</v>
      </c>
      <c r="AI127" s="32" t="s">
        <v>94</v>
      </c>
      <c r="AJ127" s="32" t="s">
        <v>94</v>
      </c>
      <c r="AK127">
        <v>62</v>
      </c>
      <c r="AL127" s="30">
        <v>0</v>
      </c>
      <c r="AM127" s="30">
        <v>100</v>
      </c>
      <c r="AN127" s="4">
        <v>1.9450000000000001</v>
      </c>
    </row>
    <row r="128" spans="1:40">
      <c r="A128" t="s">
        <v>211</v>
      </c>
      <c r="B128" t="s">
        <v>140</v>
      </c>
      <c r="C128" t="s">
        <v>89</v>
      </c>
      <c r="D128" t="s">
        <v>150</v>
      </c>
      <c r="E128" t="s">
        <v>101</v>
      </c>
      <c r="F128" t="s">
        <v>93</v>
      </c>
      <c r="G128" s="32" t="s">
        <v>94</v>
      </c>
      <c r="H128" s="32" t="s">
        <v>94</v>
      </c>
      <c r="I128" s="32" t="s">
        <v>94</v>
      </c>
      <c r="J128" s="32" t="s">
        <v>94</v>
      </c>
      <c r="K128" s="32" t="s">
        <v>94</v>
      </c>
      <c r="L128" s="32" t="s">
        <v>94</v>
      </c>
      <c r="M128" s="32" t="s">
        <v>94</v>
      </c>
      <c r="N128" s="32" t="s">
        <v>94</v>
      </c>
      <c r="O128" s="32" t="s">
        <v>94</v>
      </c>
      <c r="P128" s="32" t="s">
        <v>94</v>
      </c>
      <c r="Q128" s="32" t="s">
        <v>94</v>
      </c>
      <c r="R128" s="32" t="s">
        <v>94</v>
      </c>
      <c r="S128" s="32" t="s">
        <v>94</v>
      </c>
      <c r="T128" s="32" t="s">
        <v>94</v>
      </c>
      <c r="U128" s="32" t="s">
        <v>94</v>
      </c>
      <c r="V128" s="32" t="s">
        <v>94</v>
      </c>
      <c r="W128" s="32" t="s">
        <v>94</v>
      </c>
      <c r="X128" s="32" t="s">
        <v>94</v>
      </c>
      <c r="Y128" s="32" t="s">
        <v>94</v>
      </c>
      <c r="Z128" s="32" t="s">
        <v>94</v>
      </c>
      <c r="AA128" s="32" t="s">
        <v>99</v>
      </c>
      <c r="AB128" s="32" t="s">
        <v>94</v>
      </c>
      <c r="AC128" s="32" t="s">
        <v>99</v>
      </c>
      <c r="AD128" s="32" t="s">
        <v>99</v>
      </c>
      <c r="AE128" s="32" t="s">
        <v>94</v>
      </c>
      <c r="AF128" s="32" t="s">
        <v>99</v>
      </c>
      <c r="AG128" s="32" t="s">
        <v>94</v>
      </c>
      <c r="AH128" s="32" t="s">
        <v>99</v>
      </c>
      <c r="AI128" s="32" t="s">
        <v>94</v>
      </c>
      <c r="AJ128" s="32" t="s">
        <v>94</v>
      </c>
      <c r="AK128">
        <v>62</v>
      </c>
      <c r="AL128" s="30" t="s">
        <v>94</v>
      </c>
      <c r="AM128" s="30" t="s">
        <v>94</v>
      </c>
      <c r="AN128" s="4" t="s">
        <v>94</v>
      </c>
    </row>
    <row r="129" spans="1:40">
      <c r="A129" t="s">
        <v>211</v>
      </c>
      <c r="B129" t="s">
        <v>140</v>
      </c>
      <c r="C129" t="s">
        <v>89</v>
      </c>
      <c r="D129" t="s">
        <v>150</v>
      </c>
      <c r="E129" t="s">
        <v>91</v>
      </c>
      <c r="F129" t="s">
        <v>92</v>
      </c>
      <c r="G129" s="32" t="s">
        <v>94</v>
      </c>
      <c r="H129" s="32" t="s">
        <v>94</v>
      </c>
      <c r="I129" s="32" t="s">
        <v>94</v>
      </c>
      <c r="J129" s="32" t="s">
        <v>94</v>
      </c>
      <c r="K129" s="32" t="s">
        <v>94</v>
      </c>
      <c r="L129" s="32" t="s">
        <v>94</v>
      </c>
      <c r="M129" s="32" t="s">
        <v>94</v>
      </c>
      <c r="N129" s="32" t="s">
        <v>94</v>
      </c>
      <c r="O129" s="32" t="s">
        <v>94</v>
      </c>
      <c r="P129" s="32" t="s">
        <v>94</v>
      </c>
      <c r="Q129" s="32" t="s">
        <v>94</v>
      </c>
      <c r="R129" s="32" t="s">
        <v>94</v>
      </c>
      <c r="S129" s="32" t="s">
        <v>94</v>
      </c>
      <c r="T129" s="32" t="s">
        <v>94</v>
      </c>
      <c r="U129" s="32" t="s">
        <v>94</v>
      </c>
      <c r="V129" s="32" t="s">
        <v>94</v>
      </c>
      <c r="W129" s="32" t="s">
        <v>94</v>
      </c>
      <c r="X129" s="32" t="s">
        <v>94</v>
      </c>
      <c r="Y129" s="32" t="s">
        <v>94</v>
      </c>
      <c r="Z129" s="32" t="s">
        <v>94</v>
      </c>
      <c r="AA129" s="32" t="s">
        <v>94</v>
      </c>
      <c r="AB129" s="32" t="s">
        <v>94</v>
      </c>
      <c r="AC129" s="32" t="s">
        <v>94</v>
      </c>
      <c r="AD129" s="32" t="s">
        <v>94</v>
      </c>
      <c r="AE129" s="32">
        <v>1.4730000000000001</v>
      </c>
      <c r="AF129" s="32" t="s">
        <v>94</v>
      </c>
      <c r="AG129" s="32" t="s">
        <v>94</v>
      </c>
      <c r="AH129" s="32" t="s">
        <v>94</v>
      </c>
      <c r="AI129" s="32" t="s">
        <v>94</v>
      </c>
      <c r="AJ129" s="32" t="s">
        <v>94</v>
      </c>
      <c r="AK129">
        <v>63</v>
      </c>
      <c r="AL129" s="30">
        <v>0</v>
      </c>
      <c r="AM129" s="30">
        <v>100</v>
      </c>
      <c r="AN129" s="4">
        <v>1.4730000000000001</v>
      </c>
    </row>
    <row r="130" spans="1:40">
      <c r="A130" t="s">
        <v>211</v>
      </c>
      <c r="B130" t="s">
        <v>140</v>
      </c>
      <c r="C130" t="s">
        <v>89</v>
      </c>
      <c r="D130" t="s">
        <v>150</v>
      </c>
      <c r="E130" t="s">
        <v>91</v>
      </c>
      <c r="F130" t="s">
        <v>93</v>
      </c>
      <c r="G130" s="32" t="s">
        <v>94</v>
      </c>
      <c r="H130" s="32" t="s">
        <v>94</v>
      </c>
      <c r="I130" s="32" t="s">
        <v>94</v>
      </c>
      <c r="J130" s="32" t="s">
        <v>94</v>
      </c>
      <c r="K130" s="32" t="s">
        <v>94</v>
      </c>
      <c r="L130" s="32" t="s">
        <v>94</v>
      </c>
      <c r="M130" s="32" t="s">
        <v>94</v>
      </c>
      <c r="N130" s="32" t="s">
        <v>94</v>
      </c>
      <c r="O130" s="32" t="s">
        <v>94</v>
      </c>
      <c r="P130" s="32" t="s">
        <v>94</v>
      </c>
      <c r="Q130" s="32" t="s">
        <v>94</v>
      </c>
      <c r="R130" s="32" t="s">
        <v>94</v>
      </c>
      <c r="S130" s="32" t="s">
        <v>94</v>
      </c>
      <c r="T130" s="32" t="s">
        <v>94</v>
      </c>
      <c r="U130" s="32" t="s">
        <v>94</v>
      </c>
      <c r="V130" s="32" t="s">
        <v>94</v>
      </c>
      <c r="W130" s="32" t="s">
        <v>94</v>
      </c>
      <c r="X130" s="32" t="s">
        <v>94</v>
      </c>
      <c r="Y130" s="32" t="s">
        <v>94</v>
      </c>
      <c r="Z130" s="32" t="s">
        <v>94</v>
      </c>
      <c r="AA130" s="32" t="s">
        <v>94</v>
      </c>
      <c r="AB130" s="32" t="s">
        <v>94</v>
      </c>
      <c r="AC130" s="32" t="s">
        <v>94</v>
      </c>
      <c r="AD130" s="32" t="s">
        <v>94</v>
      </c>
      <c r="AE130" s="32" t="s">
        <v>99</v>
      </c>
      <c r="AF130" s="32" t="s">
        <v>94</v>
      </c>
      <c r="AG130" s="32" t="s">
        <v>94</v>
      </c>
      <c r="AH130" s="32" t="s">
        <v>94</v>
      </c>
      <c r="AI130" s="32" t="s">
        <v>94</v>
      </c>
      <c r="AJ130" s="32" t="s">
        <v>94</v>
      </c>
      <c r="AK130">
        <v>63</v>
      </c>
      <c r="AL130" s="30" t="s">
        <v>94</v>
      </c>
      <c r="AM130" s="30" t="s">
        <v>94</v>
      </c>
      <c r="AN130" s="4" t="s">
        <v>94</v>
      </c>
    </row>
    <row r="131" spans="1:40">
      <c r="A131" t="s">
        <v>211</v>
      </c>
      <c r="B131" t="s">
        <v>140</v>
      </c>
      <c r="C131" t="s">
        <v>89</v>
      </c>
      <c r="D131" t="s">
        <v>97</v>
      </c>
      <c r="E131" t="s">
        <v>123</v>
      </c>
      <c r="F131" t="s">
        <v>92</v>
      </c>
      <c r="G131" s="32" t="s">
        <v>94</v>
      </c>
      <c r="H131" s="32" t="s">
        <v>94</v>
      </c>
      <c r="I131" s="32" t="s">
        <v>94</v>
      </c>
      <c r="J131" s="32" t="s">
        <v>94</v>
      </c>
      <c r="K131" s="32" t="s">
        <v>94</v>
      </c>
      <c r="L131" s="32" t="s">
        <v>94</v>
      </c>
      <c r="M131" s="32" t="s">
        <v>94</v>
      </c>
      <c r="N131" s="32" t="s">
        <v>94</v>
      </c>
      <c r="O131" s="32" t="s">
        <v>94</v>
      </c>
      <c r="P131" s="32" t="s">
        <v>94</v>
      </c>
      <c r="Q131" s="32" t="s">
        <v>94</v>
      </c>
      <c r="R131" s="32" t="s">
        <v>94</v>
      </c>
      <c r="S131" s="32" t="s">
        <v>94</v>
      </c>
      <c r="T131" s="32" t="s">
        <v>94</v>
      </c>
      <c r="U131" s="32" t="s">
        <v>94</v>
      </c>
      <c r="V131" s="32" t="s">
        <v>94</v>
      </c>
      <c r="W131" s="32" t="s">
        <v>94</v>
      </c>
      <c r="X131" s="32" t="s">
        <v>94</v>
      </c>
      <c r="Y131" s="32">
        <v>0.01</v>
      </c>
      <c r="Z131" s="32">
        <v>0.13800000000000001</v>
      </c>
      <c r="AA131" s="32" t="s">
        <v>94</v>
      </c>
      <c r="AB131" s="32" t="s">
        <v>94</v>
      </c>
      <c r="AC131" s="32" t="s">
        <v>94</v>
      </c>
      <c r="AD131" s="32" t="s">
        <v>94</v>
      </c>
      <c r="AE131" s="32">
        <v>0.246</v>
      </c>
      <c r="AF131" s="32">
        <v>0.67900000000000005</v>
      </c>
      <c r="AG131" s="32" t="s">
        <v>94</v>
      </c>
      <c r="AH131" s="32" t="s">
        <v>94</v>
      </c>
      <c r="AI131" s="32" t="s">
        <v>94</v>
      </c>
      <c r="AJ131" s="32" t="s">
        <v>94</v>
      </c>
      <c r="AK131">
        <v>64</v>
      </c>
      <c r="AL131" s="30">
        <v>0</v>
      </c>
      <c r="AM131" s="30">
        <v>100</v>
      </c>
      <c r="AN131" s="4">
        <v>1.0740000000000001</v>
      </c>
    </row>
    <row r="132" spans="1:40">
      <c r="A132" t="s">
        <v>211</v>
      </c>
      <c r="B132" t="s">
        <v>140</v>
      </c>
      <c r="C132" t="s">
        <v>89</v>
      </c>
      <c r="D132" t="s">
        <v>97</v>
      </c>
      <c r="E132" t="s">
        <v>123</v>
      </c>
      <c r="F132" t="s">
        <v>93</v>
      </c>
      <c r="G132" s="32" t="s">
        <v>94</v>
      </c>
      <c r="H132" s="32" t="s">
        <v>94</v>
      </c>
      <c r="I132" s="32" t="s">
        <v>94</v>
      </c>
      <c r="J132" s="32" t="s">
        <v>94</v>
      </c>
      <c r="K132" s="32" t="s">
        <v>94</v>
      </c>
      <c r="L132" s="32" t="s">
        <v>94</v>
      </c>
      <c r="M132" s="32" t="s">
        <v>94</v>
      </c>
      <c r="N132" s="32" t="s">
        <v>94</v>
      </c>
      <c r="O132" s="32" t="s">
        <v>94</v>
      </c>
      <c r="P132" s="32" t="s">
        <v>94</v>
      </c>
      <c r="Q132" s="32" t="s">
        <v>94</v>
      </c>
      <c r="R132" s="32" t="s">
        <v>94</v>
      </c>
      <c r="S132" s="32" t="s">
        <v>94</v>
      </c>
      <c r="T132" s="32" t="s">
        <v>94</v>
      </c>
      <c r="U132" s="32" t="s">
        <v>94</v>
      </c>
      <c r="V132" s="32" t="s">
        <v>94</v>
      </c>
      <c r="W132" s="32" t="s">
        <v>94</v>
      </c>
      <c r="X132" s="32" t="s">
        <v>94</v>
      </c>
      <c r="Y132" s="32" t="s">
        <v>99</v>
      </c>
      <c r="Z132" s="32" t="s">
        <v>99</v>
      </c>
      <c r="AA132" s="32" t="s">
        <v>94</v>
      </c>
      <c r="AB132" s="32" t="s">
        <v>94</v>
      </c>
      <c r="AC132" s="32" t="s">
        <v>94</v>
      </c>
      <c r="AD132" s="32" t="s">
        <v>94</v>
      </c>
      <c r="AE132" s="32" t="s">
        <v>99</v>
      </c>
      <c r="AF132" s="32" t="s">
        <v>99</v>
      </c>
      <c r="AG132" s="32" t="s">
        <v>94</v>
      </c>
      <c r="AH132" s="32" t="s">
        <v>94</v>
      </c>
      <c r="AI132" s="32" t="s">
        <v>94</v>
      </c>
      <c r="AJ132" s="32" t="s">
        <v>94</v>
      </c>
      <c r="AK132">
        <v>64</v>
      </c>
      <c r="AL132" s="30" t="s">
        <v>94</v>
      </c>
      <c r="AM132" s="30" t="s">
        <v>94</v>
      </c>
      <c r="AN132" s="4" t="s">
        <v>94</v>
      </c>
    </row>
    <row r="133" spans="1:40">
      <c r="A133" t="s">
        <v>211</v>
      </c>
      <c r="B133" t="s">
        <v>140</v>
      </c>
      <c r="C133" t="s">
        <v>89</v>
      </c>
      <c r="D133" t="s">
        <v>141</v>
      </c>
      <c r="E133" t="s">
        <v>101</v>
      </c>
      <c r="F133" t="s">
        <v>92</v>
      </c>
      <c r="G133" s="32" t="s">
        <v>94</v>
      </c>
      <c r="H133" s="32" t="s">
        <v>94</v>
      </c>
      <c r="I133" s="32" t="s">
        <v>94</v>
      </c>
      <c r="J133" s="32" t="s">
        <v>94</v>
      </c>
      <c r="K133" s="32" t="s">
        <v>94</v>
      </c>
      <c r="L133" s="32" t="s">
        <v>94</v>
      </c>
      <c r="M133" s="32" t="s">
        <v>94</v>
      </c>
      <c r="N133" s="32" t="s">
        <v>94</v>
      </c>
      <c r="O133" s="32" t="s">
        <v>94</v>
      </c>
      <c r="P133" s="32" t="s">
        <v>94</v>
      </c>
      <c r="Q133" s="32" t="s">
        <v>94</v>
      </c>
      <c r="R133" s="32" t="s">
        <v>94</v>
      </c>
      <c r="S133" s="32" t="s">
        <v>94</v>
      </c>
      <c r="T133" s="32" t="s">
        <v>94</v>
      </c>
      <c r="U133" s="32" t="s">
        <v>94</v>
      </c>
      <c r="V133" s="32" t="s">
        <v>94</v>
      </c>
      <c r="W133" s="32" t="s">
        <v>94</v>
      </c>
      <c r="X133" s="32" t="s">
        <v>94</v>
      </c>
      <c r="Y133" s="32" t="s">
        <v>94</v>
      </c>
      <c r="Z133" s="32" t="s">
        <v>94</v>
      </c>
      <c r="AA133" s="32" t="s">
        <v>94</v>
      </c>
      <c r="AB133" s="32" t="s">
        <v>94</v>
      </c>
      <c r="AC133" s="32" t="s">
        <v>94</v>
      </c>
      <c r="AD133" s="32" t="s">
        <v>94</v>
      </c>
      <c r="AE133" s="32" t="s">
        <v>94</v>
      </c>
      <c r="AF133" s="32" t="s">
        <v>94</v>
      </c>
      <c r="AG133" s="32" t="s">
        <v>94</v>
      </c>
      <c r="AH133" s="32" t="s">
        <v>94</v>
      </c>
      <c r="AI133" s="32" t="s">
        <v>94</v>
      </c>
      <c r="AJ133" s="32">
        <v>1.05</v>
      </c>
      <c r="AK133">
        <v>65</v>
      </c>
      <c r="AL133" s="30">
        <v>0</v>
      </c>
      <c r="AM133" s="30">
        <v>100</v>
      </c>
      <c r="AN133" s="4">
        <v>1.05</v>
      </c>
    </row>
    <row r="134" spans="1:40">
      <c r="A134" t="s">
        <v>211</v>
      </c>
      <c r="B134" t="s">
        <v>140</v>
      </c>
      <c r="C134" t="s">
        <v>89</v>
      </c>
      <c r="D134" t="s">
        <v>141</v>
      </c>
      <c r="E134" t="s">
        <v>101</v>
      </c>
      <c r="F134" t="s">
        <v>93</v>
      </c>
      <c r="G134" s="32" t="s">
        <v>94</v>
      </c>
      <c r="H134" s="32" t="s">
        <v>94</v>
      </c>
      <c r="I134" s="32" t="s">
        <v>94</v>
      </c>
      <c r="J134" s="32" t="s">
        <v>94</v>
      </c>
      <c r="K134" s="32" t="s">
        <v>94</v>
      </c>
      <c r="L134" s="32" t="s">
        <v>94</v>
      </c>
      <c r="M134" s="32" t="s">
        <v>94</v>
      </c>
      <c r="N134" s="32" t="s">
        <v>94</v>
      </c>
      <c r="O134" s="32" t="s">
        <v>94</v>
      </c>
      <c r="P134" s="32" t="s">
        <v>94</v>
      </c>
      <c r="Q134" s="32" t="s">
        <v>94</v>
      </c>
      <c r="R134" s="32" t="s">
        <v>94</v>
      </c>
      <c r="S134" s="32" t="s">
        <v>94</v>
      </c>
      <c r="T134" s="32" t="s">
        <v>94</v>
      </c>
      <c r="U134" s="32" t="s">
        <v>94</v>
      </c>
      <c r="V134" s="32" t="s">
        <v>94</v>
      </c>
      <c r="W134" s="32" t="s">
        <v>94</v>
      </c>
      <c r="X134" s="32" t="s">
        <v>94</v>
      </c>
      <c r="Y134" s="32" t="s">
        <v>94</v>
      </c>
      <c r="Z134" s="32" t="s">
        <v>94</v>
      </c>
      <c r="AA134" s="32" t="s">
        <v>94</v>
      </c>
      <c r="AB134" s="32" t="s">
        <v>94</v>
      </c>
      <c r="AC134" s="32" t="s">
        <v>94</v>
      </c>
      <c r="AD134" s="32" t="s">
        <v>94</v>
      </c>
      <c r="AE134" s="32" t="s">
        <v>94</v>
      </c>
      <c r="AF134" s="32" t="s">
        <v>94</v>
      </c>
      <c r="AG134" s="32" t="s">
        <v>94</v>
      </c>
      <c r="AH134" s="32" t="s">
        <v>94</v>
      </c>
      <c r="AI134" s="32" t="s">
        <v>94</v>
      </c>
      <c r="AJ134" s="32" t="s">
        <v>99</v>
      </c>
      <c r="AK134">
        <v>65</v>
      </c>
      <c r="AL134" s="30" t="s">
        <v>94</v>
      </c>
      <c r="AM134" s="30" t="s">
        <v>94</v>
      </c>
      <c r="AN134" s="4" t="s">
        <v>94</v>
      </c>
    </row>
    <row r="135" spans="1:40">
      <c r="A135" t="s">
        <v>211</v>
      </c>
      <c r="B135" t="s">
        <v>140</v>
      </c>
      <c r="C135" t="s">
        <v>89</v>
      </c>
      <c r="D135" t="s">
        <v>143</v>
      </c>
      <c r="E135" t="s">
        <v>120</v>
      </c>
      <c r="F135" t="s">
        <v>92</v>
      </c>
      <c r="G135" s="32" t="s">
        <v>94</v>
      </c>
      <c r="H135" s="32" t="s">
        <v>94</v>
      </c>
      <c r="I135" s="32" t="s">
        <v>94</v>
      </c>
      <c r="J135" s="32" t="s">
        <v>94</v>
      </c>
      <c r="K135" s="32" t="s">
        <v>94</v>
      </c>
      <c r="L135" s="32" t="s">
        <v>94</v>
      </c>
      <c r="M135" s="32" t="s">
        <v>94</v>
      </c>
      <c r="N135" s="32" t="s">
        <v>94</v>
      </c>
      <c r="O135" s="32" t="s">
        <v>94</v>
      </c>
      <c r="P135" s="32" t="s">
        <v>94</v>
      </c>
      <c r="Q135" s="32" t="s">
        <v>94</v>
      </c>
      <c r="R135" s="32" t="s">
        <v>94</v>
      </c>
      <c r="S135" s="32" t="s">
        <v>94</v>
      </c>
      <c r="T135" s="32" t="s">
        <v>94</v>
      </c>
      <c r="U135" s="32" t="s">
        <v>94</v>
      </c>
      <c r="V135" s="32" t="s">
        <v>94</v>
      </c>
      <c r="W135" s="32" t="s">
        <v>94</v>
      </c>
      <c r="X135" s="32" t="s">
        <v>94</v>
      </c>
      <c r="Y135" s="32" t="s">
        <v>94</v>
      </c>
      <c r="Z135" s="32" t="s">
        <v>94</v>
      </c>
      <c r="AA135" s="32" t="s">
        <v>94</v>
      </c>
      <c r="AB135" s="32" t="s">
        <v>94</v>
      </c>
      <c r="AC135" s="32" t="s">
        <v>94</v>
      </c>
      <c r="AD135" s="32" t="s">
        <v>94</v>
      </c>
      <c r="AE135" s="32">
        <v>0.157</v>
      </c>
      <c r="AF135" s="32">
        <v>2E-3</v>
      </c>
      <c r="AG135" s="32">
        <v>0.186</v>
      </c>
      <c r="AH135" s="32">
        <v>0.05</v>
      </c>
      <c r="AI135" s="32" t="s">
        <v>94</v>
      </c>
      <c r="AJ135" s="32" t="s">
        <v>94</v>
      </c>
      <c r="AK135">
        <v>66</v>
      </c>
      <c r="AL135" s="30">
        <v>0</v>
      </c>
      <c r="AM135" s="30">
        <v>100</v>
      </c>
      <c r="AN135" s="4">
        <v>0.39500000000000002</v>
      </c>
    </row>
    <row r="136" spans="1:40">
      <c r="A136" t="s">
        <v>211</v>
      </c>
      <c r="B136" t="s">
        <v>140</v>
      </c>
      <c r="C136" t="s">
        <v>89</v>
      </c>
      <c r="D136" t="s">
        <v>143</v>
      </c>
      <c r="E136" t="s">
        <v>120</v>
      </c>
      <c r="F136" t="s">
        <v>93</v>
      </c>
      <c r="G136" s="32" t="s">
        <v>94</v>
      </c>
      <c r="H136" s="32" t="s">
        <v>94</v>
      </c>
      <c r="I136" s="32" t="s">
        <v>94</v>
      </c>
      <c r="J136" s="32" t="s">
        <v>94</v>
      </c>
      <c r="K136" s="32" t="s">
        <v>94</v>
      </c>
      <c r="L136" s="32" t="s">
        <v>94</v>
      </c>
      <c r="M136" s="32" t="s">
        <v>94</v>
      </c>
      <c r="N136" s="32" t="s">
        <v>94</v>
      </c>
      <c r="O136" s="32" t="s">
        <v>94</v>
      </c>
      <c r="P136" s="32" t="s">
        <v>94</v>
      </c>
      <c r="Q136" s="32" t="s">
        <v>94</v>
      </c>
      <c r="R136" s="32" t="s">
        <v>94</v>
      </c>
      <c r="S136" s="32" t="s">
        <v>94</v>
      </c>
      <c r="T136" s="32" t="s">
        <v>94</v>
      </c>
      <c r="U136" s="32" t="s">
        <v>94</v>
      </c>
      <c r="V136" s="32" t="s">
        <v>94</v>
      </c>
      <c r="W136" s="32" t="s">
        <v>94</v>
      </c>
      <c r="X136" s="32" t="s">
        <v>94</v>
      </c>
      <c r="Y136" s="32" t="s">
        <v>94</v>
      </c>
      <c r="Z136" s="32" t="s">
        <v>94</v>
      </c>
      <c r="AA136" s="32" t="s">
        <v>94</v>
      </c>
      <c r="AB136" s="32" t="s">
        <v>94</v>
      </c>
      <c r="AC136" s="32" t="s">
        <v>94</v>
      </c>
      <c r="AD136" s="32" t="s">
        <v>94</v>
      </c>
      <c r="AE136" s="32" t="s">
        <v>99</v>
      </c>
      <c r="AF136" s="32" t="s">
        <v>99</v>
      </c>
      <c r="AG136" s="32" t="s">
        <v>99</v>
      </c>
      <c r="AH136" s="32" t="s">
        <v>99</v>
      </c>
      <c r="AI136" s="32" t="s">
        <v>94</v>
      </c>
      <c r="AJ136" s="32" t="s">
        <v>94</v>
      </c>
      <c r="AK136">
        <v>66</v>
      </c>
      <c r="AL136" s="30" t="s">
        <v>94</v>
      </c>
      <c r="AM136" s="30" t="s">
        <v>94</v>
      </c>
      <c r="AN136" s="4" t="s">
        <v>94</v>
      </c>
    </row>
    <row r="137" spans="1:40">
      <c r="A137" t="s">
        <v>211</v>
      </c>
      <c r="B137" t="s">
        <v>140</v>
      </c>
      <c r="C137" t="s">
        <v>89</v>
      </c>
      <c r="D137" t="s">
        <v>97</v>
      </c>
      <c r="E137" t="s">
        <v>119</v>
      </c>
      <c r="F137" t="s">
        <v>92</v>
      </c>
      <c r="G137" s="32" t="s">
        <v>94</v>
      </c>
      <c r="H137" s="32" t="s">
        <v>94</v>
      </c>
      <c r="I137" s="32" t="s">
        <v>94</v>
      </c>
      <c r="J137" s="32" t="s">
        <v>94</v>
      </c>
      <c r="K137" s="32" t="s">
        <v>94</v>
      </c>
      <c r="L137" s="32" t="s">
        <v>94</v>
      </c>
      <c r="M137" s="32" t="s">
        <v>94</v>
      </c>
      <c r="N137" s="32" t="s">
        <v>94</v>
      </c>
      <c r="O137" s="32" t="s">
        <v>94</v>
      </c>
      <c r="P137" s="32" t="s">
        <v>94</v>
      </c>
      <c r="Q137" s="32" t="s">
        <v>94</v>
      </c>
      <c r="R137" s="32" t="s">
        <v>94</v>
      </c>
      <c r="S137" s="32" t="s">
        <v>94</v>
      </c>
      <c r="T137" s="32" t="s">
        <v>94</v>
      </c>
      <c r="U137" s="32" t="s">
        <v>94</v>
      </c>
      <c r="V137" s="32" t="s">
        <v>94</v>
      </c>
      <c r="W137" s="32" t="s">
        <v>94</v>
      </c>
      <c r="X137" s="32" t="s">
        <v>94</v>
      </c>
      <c r="Y137" s="32" t="s">
        <v>94</v>
      </c>
      <c r="Z137" s="32">
        <v>6.8000000000000005E-2</v>
      </c>
      <c r="AA137" s="32">
        <v>2.1999999999999999E-2</v>
      </c>
      <c r="AB137" s="32" t="s">
        <v>94</v>
      </c>
      <c r="AC137" s="32" t="s">
        <v>94</v>
      </c>
      <c r="AD137" s="32" t="s">
        <v>94</v>
      </c>
      <c r="AE137" s="32">
        <v>0.21</v>
      </c>
      <c r="AF137" s="32">
        <v>0.02</v>
      </c>
      <c r="AG137" s="32" t="s">
        <v>94</v>
      </c>
      <c r="AH137" s="32">
        <v>2.1999999999999999E-2</v>
      </c>
      <c r="AI137" s="32">
        <v>0.01</v>
      </c>
      <c r="AJ137" s="32">
        <v>1E-3</v>
      </c>
      <c r="AK137">
        <v>67</v>
      </c>
      <c r="AL137" s="30">
        <v>0</v>
      </c>
      <c r="AM137" s="30">
        <v>100</v>
      </c>
      <c r="AN137" s="4">
        <v>0.35199999999999998</v>
      </c>
    </row>
    <row r="138" spans="1:40">
      <c r="A138" t="s">
        <v>211</v>
      </c>
      <c r="B138" t="s">
        <v>140</v>
      </c>
      <c r="C138" t="s">
        <v>89</v>
      </c>
      <c r="D138" t="s">
        <v>97</v>
      </c>
      <c r="E138" t="s">
        <v>119</v>
      </c>
      <c r="F138" t="s">
        <v>93</v>
      </c>
      <c r="G138" s="32" t="s">
        <v>94</v>
      </c>
      <c r="H138" s="32" t="s">
        <v>94</v>
      </c>
      <c r="I138" s="32" t="s">
        <v>94</v>
      </c>
      <c r="J138" s="32" t="s">
        <v>94</v>
      </c>
      <c r="K138" s="32" t="s">
        <v>94</v>
      </c>
      <c r="L138" s="32" t="s">
        <v>94</v>
      </c>
      <c r="M138" s="32" t="s">
        <v>94</v>
      </c>
      <c r="N138" s="32" t="s">
        <v>94</v>
      </c>
      <c r="O138" s="32" t="s">
        <v>94</v>
      </c>
      <c r="P138" s="32" t="s">
        <v>94</v>
      </c>
      <c r="Q138" s="32" t="s">
        <v>94</v>
      </c>
      <c r="R138" s="32" t="s">
        <v>94</v>
      </c>
      <c r="S138" s="32" t="s">
        <v>94</v>
      </c>
      <c r="T138" s="32" t="s">
        <v>94</v>
      </c>
      <c r="U138" s="32" t="s">
        <v>94</v>
      </c>
      <c r="V138" s="32" t="s">
        <v>94</v>
      </c>
      <c r="W138" s="32" t="s">
        <v>94</v>
      </c>
      <c r="X138" s="32" t="s">
        <v>94</v>
      </c>
      <c r="Y138" s="32" t="s">
        <v>94</v>
      </c>
      <c r="Z138" s="32" t="s">
        <v>99</v>
      </c>
      <c r="AA138" s="32" t="s">
        <v>99</v>
      </c>
      <c r="AB138" s="32" t="s">
        <v>94</v>
      </c>
      <c r="AC138" s="32" t="s">
        <v>94</v>
      </c>
      <c r="AD138" s="32" t="s">
        <v>94</v>
      </c>
      <c r="AE138" s="32" t="s">
        <v>99</v>
      </c>
      <c r="AF138" s="32" t="s">
        <v>99</v>
      </c>
      <c r="AG138" s="32" t="s">
        <v>94</v>
      </c>
      <c r="AH138" s="32" t="s">
        <v>14</v>
      </c>
      <c r="AI138" s="32" t="s">
        <v>14</v>
      </c>
      <c r="AJ138" s="32" t="s">
        <v>14</v>
      </c>
      <c r="AK138">
        <v>67</v>
      </c>
      <c r="AL138" s="30" t="s">
        <v>94</v>
      </c>
      <c r="AM138" s="30" t="s">
        <v>94</v>
      </c>
      <c r="AN138" s="4" t="s">
        <v>94</v>
      </c>
    </row>
    <row r="139" spans="1:40">
      <c r="A139" t="s">
        <v>211</v>
      </c>
      <c r="B139" t="s">
        <v>140</v>
      </c>
      <c r="C139" t="s">
        <v>89</v>
      </c>
      <c r="D139" t="s">
        <v>148</v>
      </c>
      <c r="E139" t="s">
        <v>120</v>
      </c>
      <c r="F139" t="s">
        <v>92</v>
      </c>
      <c r="G139" s="32" t="s">
        <v>94</v>
      </c>
      <c r="H139" s="32" t="s">
        <v>94</v>
      </c>
      <c r="I139" s="32" t="s">
        <v>94</v>
      </c>
      <c r="J139" s="32" t="s">
        <v>94</v>
      </c>
      <c r="K139" s="32" t="s">
        <v>94</v>
      </c>
      <c r="L139" s="32" t="s">
        <v>94</v>
      </c>
      <c r="M139" s="32" t="s">
        <v>94</v>
      </c>
      <c r="N139" s="32" t="s">
        <v>94</v>
      </c>
      <c r="O139" s="32" t="s">
        <v>94</v>
      </c>
      <c r="P139" s="32" t="s">
        <v>94</v>
      </c>
      <c r="Q139" s="32" t="s">
        <v>94</v>
      </c>
      <c r="R139" s="32" t="s">
        <v>94</v>
      </c>
      <c r="S139" s="32" t="s">
        <v>94</v>
      </c>
      <c r="T139" s="32" t="s">
        <v>94</v>
      </c>
      <c r="U139" s="32" t="s">
        <v>94</v>
      </c>
      <c r="V139" s="32" t="s">
        <v>94</v>
      </c>
      <c r="W139" s="32" t="s">
        <v>94</v>
      </c>
      <c r="X139" s="32" t="s">
        <v>94</v>
      </c>
      <c r="Y139" s="32" t="s">
        <v>94</v>
      </c>
      <c r="Z139" s="32" t="s">
        <v>94</v>
      </c>
      <c r="AA139" s="32" t="s">
        <v>94</v>
      </c>
      <c r="AB139" s="32" t="s">
        <v>94</v>
      </c>
      <c r="AC139" s="32" t="s">
        <v>94</v>
      </c>
      <c r="AD139" s="32">
        <v>1.7999999999999999E-2</v>
      </c>
      <c r="AE139" s="32">
        <v>0.02</v>
      </c>
      <c r="AF139" s="32">
        <v>1.7999999999999999E-2</v>
      </c>
      <c r="AG139" s="32">
        <v>5.8000000000000003E-2</v>
      </c>
      <c r="AH139" s="32">
        <v>7.3999999999999996E-2</v>
      </c>
      <c r="AI139" s="32">
        <v>1.2E-2</v>
      </c>
      <c r="AJ139" s="32">
        <v>5.0000000000000001E-3</v>
      </c>
      <c r="AK139">
        <v>68</v>
      </c>
      <c r="AL139" s="30">
        <v>0</v>
      </c>
      <c r="AM139" s="30">
        <v>100</v>
      </c>
      <c r="AN139" s="4">
        <v>0.20499999999999999</v>
      </c>
    </row>
    <row r="140" spans="1:40">
      <c r="A140" t="s">
        <v>211</v>
      </c>
      <c r="B140" t="s">
        <v>140</v>
      </c>
      <c r="C140" t="s">
        <v>89</v>
      </c>
      <c r="D140" t="s">
        <v>148</v>
      </c>
      <c r="E140" t="s">
        <v>120</v>
      </c>
      <c r="F140" t="s">
        <v>93</v>
      </c>
      <c r="G140" s="32" t="s">
        <v>94</v>
      </c>
      <c r="H140" s="32" t="s">
        <v>94</v>
      </c>
      <c r="I140" s="32" t="s">
        <v>94</v>
      </c>
      <c r="J140" s="32" t="s">
        <v>94</v>
      </c>
      <c r="K140" s="32" t="s">
        <v>94</v>
      </c>
      <c r="L140" s="32" t="s">
        <v>94</v>
      </c>
      <c r="M140" s="32" t="s">
        <v>94</v>
      </c>
      <c r="N140" s="32" t="s">
        <v>94</v>
      </c>
      <c r="O140" s="32" t="s">
        <v>94</v>
      </c>
      <c r="P140" s="32" t="s">
        <v>94</v>
      </c>
      <c r="Q140" s="32" t="s">
        <v>94</v>
      </c>
      <c r="R140" s="32" t="s">
        <v>94</v>
      </c>
      <c r="S140" s="32" t="s">
        <v>94</v>
      </c>
      <c r="T140" s="32" t="s">
        <v>94</v>
      </c>
      <c r="U140" s="32" t="s">
        <v>94</v>
      </c>
      <c r="V140" s="32" t="s">
        <v>94</v>
      </c>
      <c r="W140" s="32" t="s">
        <v>94</v>
      </c>
      <c r="X140" s="32" t="s">
        <v>94</v>
      </c>
      <c r="Y140" s="32" t="s">
        <v>94</v>
      </c>
      <c r="Z140" s="32" t="s">
        <v>94</v>
      </c>
      <c r="AA140" s="32" t="s">
        <v>94</v>
      </c>
      <c r="AB140" s="32" t="s">
        <v>94</v>
      </c>
      <c r="AC140" s="32" t="s">
        <v>94</v>
      </c>
      <c r="AD140" s="32" t="s">
        <v>14</v>
      </c>
      <c r="AE140" s="32" t="s">
        <v>14</v>
      </c>
      <c r="AF140" s="32" t="s">
        <v>14</v>
      </c>
      <c r="AG140" s="32" t="s">
        <v>14</v>
      </c>
      <c r="AH140" s="32" t="s">
        <v>14</v>
      </c>
      <c r="AI140" s="32" t="s">
        <v>14</v>
      </c>
      <c r="AJ140" s="32" t="s">
        <v>14</v>
      </c>
      <c r="AK140">
        <v>68</v>
      </c>
      <c r="AL140" s="30" t="s">
        <v>94</v>
      </c>
      <c r="AM140" s="30" t="s">
        <v>94</v>
      </c>
      <c r="AN140" s="4" t="s">
        <v>94</v>
      </c>
    </row>
    <row r="141" spans="1:40">
      <c r="A141" t="s">
        <v>211</v>
      </c>
      <c r="B141" t="s">
        <v>140</v>
      </c>
      <c r="C141" t="s">
        <v>89</v>
      </c>
      <c r="D141" t="s">
        <v>97</v>
      </c>
      <c r="E141" t="s">
        <v>120</v>
      </c>
      <c r="F141" t="s">
        <v>92</v>
      </c>
      <c r="G141" s="32" t="s">
        <v>94</v>
      </c>
      <c r="H141" s="32" t="s">
        <v>94</v>
      </c>
      <c r="I141" s="32" t="s">
        <v>94</v>
      </c>
      <c r="J141" s="32" t="s">
        <v>94</v>
      </c>
      <c r="K141" s="32" t="s">
        <v>94</v>
      </c>
      <c r="L141" s="32" t="s">
        <v>94</v>
      </c>
      <c r="M141" s="32" t="s">
        <v>94</v>
      </c>
      <c r="N141" s="32" t="s">
        <v>94</v>
      </c>
      <c r="O141" s="32" t="s">
        <v>94</v>
      </c>
      <c r="P141" s="32" t="s">
        <v>94</v>
      </c>
      <c r="Q141" s="32" t="s">
        <v>94</v>
      </c>
      <c r="R141" s="32" t="s">
        <v>94</v>
      </c>
      <c r="S141" s="32" t="s">
        <v>94</v>
      </c>
      <c r="T141" s="32" t="s">
        <v>94</v>
      </c>
      <c r="U141" s="32" t="s">
        <v>94</v>
      </c>
      <c r="V141" s="32" t="s">
        <v>94</v>
      </c>
      <c r="W141" s="32" t="s">
        <v>94</v>
      </c>
      <c r="X141" s="32" t="s">
        <v>94</v>
      </c>
      <c r="Y141" s="32" t="s">
        <v>94</v>
      </c>
      <c r="Z141" s="32" t="s">
        <v>94</v>
      </c>
      <c r="AA141" s="32" t="s">
        <v>94</v>
      </c>
      <c r="AB141" s="32" t="s">
        <v>94</v>
      </c>
      <c r="AC141" s="32" t="s">
        <v>94</v>
      </c>
      <c r="AD141" s="32" t="s">
        <v>94</v>
      </c>
      <c r="AE141" s="32" t="s">
        <v>94</v>
      </c>
      <c r="AF141" s="32">
        <v>2.5999999999999999E-2</v>
      </c>
      <c r="AG141" s="32" t="s">
        <v>94</v>
      </c>
      <c r="AH141" s="32">
        <v>0.14799999999999999</v>
      </c>
      <c r="AI141" s="32" t="s">
        <v>94</v>
      </c>
      <c r="AJ141" s="32" t="s">
        <v>94</v>
      </c>
      <c r="AK141">
        <v>69</v>
      </c>
      <c r="AL141" s="30">
        <v>0</v>
      </c>
      <c r="AM141" s="30">
        <v>100</v>
      </c>
      <c r="AN141" s="4">
        <v>0.17399999999999999</v>
      </c>
    </row>
    <row r="142" spans="1:40">
      <c r="A142" t="s">
        <v>211</v>
      </c>
      <c r="B142" t="s">
        <v>140</v>
      </c>
      <c r="C142" t="s">
        <v>89</v>
      </c>
      <c r="D142" t="s">
        <v>97</v>
      </c>
      <c r="E142" t="s">
        <v>120</v>
      </c>
      <c r="F142" t="s">
        <v>93</v>
      </c>
      <c r="G142" s="32" t="s">
        <v>94</v>
      </c>
      <c r="H142" s="32" t="s">
        <v>94</v>
      </c>
      <c r="I142" s="32" t="s">
        <v>94</v>
      </c>
      <c r="J142" s="32" t="s">
        <v>94</v>
      </c>
      <c r="K142" s="32" t="s">
        <v>94</v>
      </c>
      <c r="L142" s="32" t="s">
        <v>94</v>
      </c>
      <c r="M142" s="32" t="s">
        <v>94</v>
      </c>
      <c r="N142" s="32" t="s">
        <v>94</v>
      </c>
      <c r="O142" s="32" t="s">
        <v>94</v>
      </c>
      <c r="P142" s="32" t="s">
        <v>94</v>
      </c>
      <c r="Q142" s="32" t="s">
        <v>94</v>
      </c>
      <c r="R142" s="32" t="s">
        <v>94</v>
      </c>
      <c r="S142" s="32" t="s">
        <v>94</v>
      </c>
      <c r="T142" s="32" t="s">
        <v>94</v>
      </c>
      <c r="U142" s="32" t="s">
        <v>94</v>
      </c>
      <c r="V142" s="32" t="s">
        <v>94</v>
      </c>
      <c r="W142" s="32" t="s">
        <v>94</v>
      </c>
      <c r="X142" s="32" t="s">
        <v>94</v>
      </c>
      <c r="Y142" s="32" t="s">
        <v>94</v>
      </c>
      <c r="Z142" s="32" t="s">
        <v>94</v>
      </c>
      <c r="AA142" s="32" t="s">
        <v>94</v>
      </c>
      <c r="AB142" s="32" t="s">
        <v>94</v>
      </c>
      <c r="AC142" s="32" t="s">
        <v>94</v>
      </c>
      <c r="AD142" s="32" t="s">
        <v>94</v>
      </c>
      <c r="AE142" s="32" t="s">
        <v>94</v>
      </c>
      <c r="AF142" s="32" t="s">
        <v>99</v>
      </c>
      <c r="AG142" s="32" t="s">
        <v>94</v>
      </c>
      <c r="AH142" s="32" t="s">
        <v>14</v>
      </c>
      <c r="AI142" s="32" t="s">
        <v>94</v>
      </c>
      <c r="AJ142" s="32" t="s">
        <v>94</v>
      </c>
      <c r="AK142">
        <v>69</v>
      </c>
      <c r="AL142" s="30" t="s">
        <v>94</v>
      </c>
      <c r="AM142" s="30" t="s">
        <v>94</v>
      </c>
      <c r="AN142" s="4" t="s">
        <v>94</v>
      </c>
    </row>
    <row r="143" spans="1:40">
      <c r="A143" t="s">
        <v>211</v>
      </c>
      <c r="B143" t="s">
        <v>140</v>
      </c>
      <c r="C143" t="s">
        <v>89</v>
      </c>
      <c r="D143" t="s">
        <v>97</v>
      </c>
      <c r="E143" t="s">
        <v>104</v>
      </c>
      <c r="F143" t="s">
        <v>92</v>
      </c>
      <c r="G143" s="32" t="s">
        <v>94</v>
      </c>
      <c r="H143" s="32" t="s">
        <v>94</v>
      </c>
      <c r="I143" s="32" t="s">
        <v>94</v>
      </c>
      <c r="J143" s="32" t="s">
        <v>94</v>
      </c>
      <c r="K143" s="32" t="s">
        <v>94</v>
      </c>
      <c r="L143" s="32" t="s">
        <v>94</v>
      </c>
      <c r="M143" s="32" t="s">
        <v>94</v>
      </c>
      <c r="N143" s="32" t="s">
        <v>94</v>
      </c>
      <c r="O143" s="32" t="s">
        <v>94</v>
      </c>
      <c r="P143" s="32" t="s">
        <v>94</v>
      </c>
      <c r="Q143" s="32" t="s">
        <v>94</v>
      </c>
      <c r="R143" s="32" t="s">
        <v>94</v>
      </c>
      <c r="S143" s="32" t="s">
        <v>94</v>
      </c>
      <c r="T143" s="32" t="s">
        <v>94</v>
      </c>
      <c r="U143" s="32" t="s">
        <v>94</v>
      </c>
      <c r="V143" s="32">
        <v>9.6000000000000002E-2</v>
      </c>
      <c r="W143" s="32" t="s">
        <v>94</v>
      </c>
      <c r="X143" s="32" t="s">
        <v>94</v>
      </c>
      <c r="Y143" s="32" t="s">
        <v>94</v>
      </c>
      <c r="Z143" s="32" t="s">
        <v>94</v>
      </c>
      <c r="AA143" s="32" t="s">
        <v>94</v>
      </c>
      <c r="AB143" s="32" t="s">
        <v>94</v>
      </c>
      <c r="AC143" s="32" t="s">
        <v>94</v>
      </c>
      <c r="AD143" s="32" t="s">
        <v>94</v>
      </c>
      <c r="AE143" s="32" t="s">
        <v>94</v>
      </c>
      <c r="AF143" s="32" t="s">
        <v>94</v>
      </c>
      <c r="AG143" s="32">
        <v>4.0000000000000001E-3</v>
      </c>
      <c r="AH143" s="32" t="s">
        <v>94</v>
      </c>
      <c r="AI143" s="32">
        <v>2.1999999999999999E-2</v>
      </c>
      <c r="AJ143" s="32">
        <v>7.0000000000000001E-3</v>
      </c>
      <c r="AK143">
        <v>70</v>
      </c>
      <c r="AL143" s="30">
        <v>0</v>
      </c>
      <c r="AM143" s="30">
        <v>100</v>
      </c>
      <c r="AN143" s="4">
        <v>0.13</v>
      </c>
    </row>
    <row r="144" spans="1:40">
      <c r="A144" t="s">
        <v>211</v>
      </c>
      <c r="B144" t="s">
        <v>140</v>
      </c>
      <c r="C144" t="s">
        <v>89</v>
      </c>
      <c r="D144" t="s">
        <v>97</v>
      </c>
      <c r="E144" t="s">
        <v>104</v>
      </c>
      <c r="F144" t="s">
        <v>93</v>
      </c>
      <c r="G144" s="32" t="s">
        <v>94</v>
      </c>
      <c r="H144" s="32" t="s">
        <v>94</v>
      </c>
      <c r="I144" s="32" t="s">
        <v>94</v>
      </c>
      <c r="J144" s="32" t="s">
        <v>94</v>
      </c>
      <c r="K144" s="32" t="s">
        <v>94</v>
      </c>
      <c r="L144" s="32" t="s">
        <v>94</v>
      </c>
      <c r="M144" s="32" t="s">
        <v>94</v>
      </c>
      <c r="N144" s="32" t="s">
        <v>94</v>
      </c>
      <c r="O144" s="32" t="s">
        <v>94</v>
      </c>
      <c r="P144" s="32" t="s">
        <v>94</v>
      </c>
      <c r="Q144" s="32" t="s">
        <v>94</v>
      </c>
      <c r="R144" s="32" t="s">
        <v>94</v>
      </c>
      <c r="S144" s="32" t="s">
        <v>94</v>
      </c>
      <c r="T144" s="32" t="s">
        <v>94</v>
      </c>
      <c r="U144" s="32" t="s">
        <v>94</v>
      </c>
      <c r="V144" s="32" t="s">
        <v>99</v>
      </c>
      <c r="W144" s="32" t="s">
        <v>94</v>
      </c>
      <c r="X144" s="32" t="s">
        <v>94</v>
      </c>
      <c r="Y144" s="32" t="s">
        <v>94</v>
      </c>
      <c r="Z144" s="32" t="s">
        <v>94</v>
      </c>
      <c r="AA144" s="32" t="s">
        <v>94</v>
      </c>
      <c r="AB144" s="32" t="s">
        <v>94</v>
      </c>
      <c r="AC144" s="32" t="s">
        <v>94</v>
      </c>
      <c r="AD144" s="32" t="s">
        <v>94</v>
      </c>
      <c r="AE144" s="32" t="s">
        <v>94</v>
      </c>
      <c r="AF144" s="32" t="s">
        <v>94</v>
      </c>
      <c r="AG144" s="32" t="s">
        <v>99</v>
      </c>
      <c r="AH144" s="32" t="s">
        <v>94</v>
      </c>
      <c r="AI144" s="32" t="s">
        <v>14</v>
      </c>
      <c r="AJ144" s="32" t="s">
        <v>14</v>
      </c>
      <c r="AK144">
        <v>70</v>
      </c>
      <c r="AL144" s="30" t="s">
        <v>94</v>
      </c>
      <c r="AM144" s="30" t="s">
        <v>94</v>
      </c>
      <c r="AN144" s="4" t="s">
        <v>94</v>
      </c>
    </row>
    <row r="145" spans="1:40">
      <c r="A145" t="s">
        <v>211</v>
      </c>
      <c r="B145" t="s">
        <v>140</v>
      </c>
      <c r="C145" t="s">
        <v>89</v>
      </c>
      <c r="D145" t="s">
        <v>143</v>
      </c>
      <c r="E145" t="s">
        <v>101</v>
      </c>
      <c r="F145" t="s">
        <v>92</v>
      </c>
      <c r="G145" s="32" t="s">
        <v>94</v>
      </c>
      <c r="H145" s="32" t="s">
        <v>94</v>
      </c>
      <c r="I145" s="32" t="s">
        <v>94</v>
      </c>
      <c r="J145" s="32" t="s">
        <v>94</v>
      </c>
      <c r="K145" s="32" t="s">
        <v>94</v>
      </c>
      <c r="L145" s="32" t="s">
        <v>94</v>
      </c>
      <c r="M145" s="32" t="s">
        <v>94</v>
      </c>
      <c r="N145" s="32" t="s">
        <v>94</v>
      </c>
      <c r="O145" s="32" t="s">
        <v>94</v>
      </c>
      <c r="P145" s="32" t="s">
        <v>94</v>
      </c>
      <c r="Q145" s="32" t="s">
        <v>94</v>
      </c>
      <c r="R145" s="32" t="s">
        <v>94</v>
      </c>
      <c r="S145" s="32" t="s">
        <v>94</v>
      </c>
      <c r="T145" s="32" t="s">
        <v>94</v>
      </c>
      <c r="U145" s="32" t="s">
        <v>94</v>
      </c>
      <c r="V145" s="32" t="s">
        <v>94</v>
      </c>
      <c r="W145" s="32" t="s">
        <v>94</v>
      </c>
      <c r="X145" s="32" t="s">
        <v>94</v>
      </c>
      <c r="Y145" s="32" t="s">
        <v>94</v>
      </c>
      <c r="Z145" s="32" t="s">
        <v>94</v>
      </c>
      <c r="AA145" s="32" t="s">
        <v>94</v>
      </c>
      <c r="AB145" s="32" t="s">
        <v>94</v>
      </c>
      <c r="AC145" s="32" t="s">
        <v>94</v>
      </c>
      <c r="AD145" s="32" t="s">
        <v>94</v>
      </c>
      <c r="AE145" s="32">
        <v>0.106</v>
      </c>
      <c r="AF145" s="32">
        <v>0.02</v>
      </c>
      <c r="AG145" s="32" t="s">
        <v>94</v>
      </c>
      <c r="AH145" s="32" t="s">
        <v>94</v>
      </c>
      <c r="AI145" s="32" t="s">
        <v>94</v>
      </c>
      <c r="AJ145" s="32" t="s">
        <v>94</v>
      </c>
      <c r="AK145">
        <v>71</v>
      </c>
      <c r="AL145" s="30">
        <v>0</v>
      </c>
      <c r="AM145" s="30">
        <v>100</v>
      </c>
      <c r="AN145" s="4">
        <v>0.126</v>
      </c>
    </row>
    <row r="146" spans="1:40">
      <c r="A146" t="s">
        <v>211</v>
      </c>
      <c r="B146" t="s">
        <v>140</v>
      </c>
      <c r="C146" t="s">
        <v>89</v>
      </c>
      <c r="D146" t="s">
        <v>143</v>
      </c>
      <c r="E146" t="s">
        <v>101</v>
      </c>
      <c r="F146" t="s">
        <v>93</v>
      </c>
      <c r="G146" s="32" t="s">
        <v>94</v>
      </c>
      <c r="H146" s="32" t="s">
        <v>94</v>
      </c>
      <c r="I146" s="32" t="s">
        <v>94</v>
      </c>
      <c r="J146" s="32" t="s">
        <v>94</v>
      </c>
      <c r="K146" s="32" t="s">
        <v>94</v>
      </c>
      <c r="L146" s="32" t="s">
        <v>94</v>
      </c>
      <c r="M146" s="32" t="s">
        <v>94</v>
      </c>
      <c r="N146" s="32" t="s">
        <v>94</v>
      </c>
      <c r="O146" s="32" t="s">
        <v>94</v>
      </c>
      <c r="P146" s="32" t="s">
        <v>94</v>
      </c>
      <c r="Q146" s="32" t="s">
        <v>94</v>
      </c>
      <c r="R146" s="32" t="s">
        <v>94</v>
      </c>
      <c r="S146" s="32" t="s">
        <v>94</v>
      </c>
      <c r="T146" s="32" t="s">
        <v>94</v>
      </c>
      <c r="U146" s="32" t="s">
        <v>94</v>
      </c>
      <c r="V146" s="32" t="s">
        <v>94</v>
      </c>
      <c r="W146" s="32" t="s">
        <v>94</v>
      </c>
      <c r="X146" s="32" t="s">
        <v>94</v>
      </c>
      <c r="Y146" s="32" t="s">
        <v>94</v>
      </c>
      <c r="Z146" s="32" t="s">
        <v>94</v>
      </c>
      <c r="AA146" s="32" t="s">
        <v>94</v>
      </c>
      <c r="AB146" s="32" t="s">
        <v>94</v>
      </c>
      <c r="AC146" s="32" t="s">
        <v>94</v>
      </c>
      <c r="AD146" s="32" t="s">
        <v>94</v>
      </c>
      <c r="AE146" s="32" t="s">
        <v>99</v>
      </c>
      <c r="AF146" s="32" t="s">
        <v>99</v>
      </c>
      <c r="AG146" s="32" t="s">
        <v>94</v>
      </c>
      <c r="AH146" s="32" t="s">
        <v>94</v>
      </c>
      <c r="AI146" s="32" t="s">
        <v>94</v>
      </c>
      <c r="AJ146" s="32" t="s">
        <v>94</v>
      </c>
      <c r="AK146">
        <v>71</v>
      </c>
      <c r="AL146" s="30" t="s">
        <v>94</v>
      </c>
      <c r="AM146" s="30" t="s">
        <v>94</v>
      </c>
      <c r="AN146" s="4" t="s">
        <v>94</v>
      </c>
    </row>
    <row r="147" spans="1:40">
      <c r="A147" t="s">
        <v>211</v>
      </c>
      <c r="B147" t="s">
        <v>140</v>
      </c>
      <c r="C147" t="s">
        <v>89</v>
      </c>
      <c r="D147" t="s">
        <v>97</v>
      </c>
      <c r="E147" t="s">
        <v>98</v>
      </c>
      <c r="F147" t="s">
        <v>92</v>
      </c>
      <c r="G147" s="32" t="s">
        <v>94</v>
      </c>
      <c r="H147" s="32" t="s">
        <v>94</v>
      </c>
      <c r="I147" s="32" t="s">
        <v>94</v>
      </c>
      <c r="J147" s="32" t="s">
        <v>94</v>
      </c>
      <c r="K147" s="32" t="s">
        <v>94</v>
      </c>
      <c r="L147" s="32" t="s">
        <v>94</v>
      </c>
      <c r="M147" s="32" t="s">
        <v>94</v>
      </c>
      <c r="N147" s="32" t="s">
        <v>94</v>
      </c>
      <c r="O147" s="32" t="s">
        <v>94</v>
      </c>
      <c r="P147" s="32" t="s">
        <v>94</v>
      </c>
      <c r="Q147" s="32" t="s">
        <v>94</v>
      </c>
      <c r="R147" s="32" t="s">
        <v>94</v>
      </c>
      <c r="S147" s="32" t="s">
        <v>94</v>
      </c>
      <c r="T147" s="32" t="s">
        <v>94</v>
      </c>
      <c r="U147" s="32" t="s">
        <v>94</v>
      </c>
      <c r="V147" s="32">
        <v>3.5999999999999997E-2</v>
      </c>
      <c r="W147" s="32" t="s">
        <v>94</v>
      </c>
      <c r="X147" s="32" t="s">
        <v>94</v>
      </c>
      <c r="Y147" s="32" t="s">
        <v>94</v>
      </c>
      <c r="Z147" s="32" t="s">
        <v>94</v>
      </c>
      <c r="AA147" s="32">
        <v>4.0000000000000001E-3</v>
      </c>
      <c r="AB147" s="32" t="s">
        <v>94</v>
      </c>
      <c r="AC147" s="32" t="s">
        <v>94</v>
      </c>
      <c r="AD147" s="32" t="s">
        <v>94</v>
      </c>
      <c r="AE147" s="32">
        <v>1.2E-2</v>
      </c>
      <c r="AF147" s="32" t="s">
        <v>94</v>
      </c>
      <c r="AG147" s="32">
        <v>3.7999999999999999E-2</v>
      </c>
      <c r="AH147" s="32">
        <v>7.0000000000000001E-3</v>
      </c>
      <c r="AI147" s="32">
        <v>2.5000000000000001E-2</v>
      </c>
      <c r="AJ147" s="32" t="s">
        <v>94</v>
      </c>
      <c r="AK147">
        <v>72</v>
      </c>
      <c r="AL147" s="30">
        <v>0</v>
      </c>
      <c r="AM147" s="30">
        <v>100</v>
      </c>
      <c r="AN147" s="4">
        <v>0.123</v>
      </c>
    </row>
    <row r="148" spans="1:40">
      <c r="A148" t="s">
        <v>211</v>
      </c>
      <c r="B148" t="s">
        <v>140</v>
      </c>
      <c r="C148" t="s">
        <v>89</v>
      </c>
      <c r="D148" t="s">
        <v>97</v>
      </c>
      <c r="E148" t="s">
        <v>98</v>
      </c>
      <c r="F148" t="s">
        <v>93</v>
      </c>
      <c r="G148" s="32" t="s">
        <v>94</v>
      </c>
      <c r="H148" s="32" t="s">
        <v>94</v>
      </c>
      <c r="I148" s="32" t="s">
        <v>94</v>
      </c>
      <c r="J148" s="32" t="s">
        <v>94</v>
      </c>
      <c r="K148" s="32" t="s">
        <v>94</v>
      </c>
      <c r="L148" s="32" t="s">
        <v>94</v>
      </c>
      <c r="M148" s="32" t="s">
        <v>94</v>
      </c>
      <c r="N148" s="32" t="s">
        <v>94</v>
      </c>
      <c r="O148" s="32" t="s">
        <v>94</v>
      </c>
      <c r="P148" s="32" t="s">
        <v>94</v>
      </c>
      <c r="Q148" s="32" t="s">
        <v>94</v>
      </c>
      <c r="R148" s="32" t="s">
        <v>94</v>
      </c>
      <c r="S148" s="32" t="s">
        <v>94</v>
      </c>
      <c r="T148" s="32" t="s">
        <v>94</v>
      </c>
      <c r="U148" s="32" t="s">
        <v>94</v>
      </c>
      <c r="V148" s="32" t="s">
        <v>99</v>
      </c>
      <c r="W148" s="32" t="s">
        <v>94</v>
      </c>
      <c r="X148" s="32" t="s">
        <v>94</v>
      </c>
      <c r="Y148" s="32" t="s">
        <v>94</v>
      </c>
      <c r="Z148" s="32" t="s">
        <v>94</v>
      </c>
      <c r="AA148" s="32" t="s">
        <v>99</v>
      </c>
      <c r="AB148" s="32" t="s">
        <v>94</v>
      </c>
      <c r="AC148" s="32" t="s">
        <v>94</v>
      </c>
      <c r="AD148" s="32" t="s">
        <v>94</v>
      </c>
      <c r="AE148" s="32" t="s">
        <v>99</v>
      </c>
      <c r="AF148" s="32" t="s">
        <v>94</v>
      </c>
      <c r="AG148" s="32" t="s">
        <v>99</v>
      </c>
      <c r="AH148" s="32" t="s">
        <v>14</v>
      </c>
      <c r="AI148" s="32" t="s">
        <v>14</v>
      </c>
      <c r="AJ148" s="32" t="s">
        <v>94</v>
      </c>
      <c r="AK148">
        <v>72</v>
      </c>
      <c r="AL148" s="30" t="s">
        <v>94</v>
      </c>
      <c r="AM148" s="30" t="s">
        <v>94</v>
      </c>
      <c r="AN148" s="4" t="s">
        <v>94</v>
      </c>
    </row>
    <row r="149" spans="1:40">
      <c r="A149" t="s">
        <v>211</v>
      </c>
      <c r="B149" t="s">
        <v>140</v>
      </c>
      <c r="C149" t="s">
        <v>89</v>
      </c>
      <c r="D149" t="s">
        <v>148</v>
      </c>
      <c r="E149" t="s">
        <v>98</v>
      </c>
      <c r="F149" t="s">
        <v>92</v>
      </c>
      <c r="G149" s="32" t="s">
        <v>94</v>
      </c>
      <c r="H149" s="32" t="s">
        <v>94</v>
      </c>
      <c r="I149" s="32" t="s">
        <v>94</v>
      </c>
      <c r="J149" s="32" t="s">
        <v>94</v>
      </c>
      <c r="K149" s="32" t="s">
        <v>94</v>
      </c>
      <c r="L149" s="32" t="s">
        <v>94</v>
      </c>
      <c r="M149" s="32" t="s">
        <v>94</v>
      </c>
      <c r="N149" s="32" t="s">
        <v>94</v>
      </c>
      <c r="O149" s="32" t="s">
        <v>94</v>
      </c>
      <c r="P149" s="32" t="s">
        <v>94</v>
      </c>
      <c r="Q149" s="32" t="s">
        <v>94</v>
      </c>
      <c r="R149" s="32" t="s">
        <v>94</v>
      </c>
      <c r="S149" s="32" t="s">
        <v>94</v>
      </c>
      <c r="T149" s="32" t="s">
        <v>94</v>
      </c>
      <c r="U149" s="32" t="s">
        <v>94</v>
      </c>
      <c r="V149" s="32" t="s">
        <v>94</v>
      </c>
      <c r="W149" s="32" t="s">
        <v>94</v>
      </c>
      <c r="X149" s="32" t="s">
        <v>94</v>
      </c>
      <c r="Y149" s="32" t="s">
        <v>94</v>
      </c>
      <c r="Z149" s="32" t="s">
        <v>94</v>
      </c>
      <c r="AA149" s="32">
        <v>1.2E-2</v>
      </c>
      <c r="AB149" s="32">
        <v>0.02</v>
      </c>
      <c r="AC149" s="32">
        <v>8.0000000000000002E-3</v>
      </c>
      <c r="AD149" s="32">
        <v>7.0000000000000001E-3</v>
      </c>
      <c r="AE149" s="32" t="s">
        <v>94</v>
      </c>
      <c r="AF149" s="32" t="s">
        <v>94</v>
      </c>
      <c r="AG149" s="32" t="s">
        <v>94</v>
      </c>
      <c r="AH149" s="32" t="s">
        <v>94</v>
      </c>
      <c r="AI149" s="32" t="s">
        <v>94</v>
      </c>
      <c r="AJ149" s="32" t="s">
        <v>94</v>
      </c>
      <c r="AK149">
        <v>73</v>
      </c>
      <c r="AL149" s="30">
        <v>0</v>
      </c>
      <c r="AM149" s="30">
        <v>100</v>
      </c>
      <c r="AN149" s="4">
        <v>4.8000000000000001E-2</v>
      </c>
    </row>
    <row r="150" spans="1:40">
      <c r="A150" t="s">
        <v>211</v>
      </c>
      <c r="B150" t="s">
        <v>140</v>
      </c>
      <c r="C150" t="s">
        <v>89</v>
      </c>
      <c r="D150" t="s">
        <v>148</v>
      </c>
      <c r="E150" t="s">
        <v>98</v>
      </c>
      <c r="F150" t="s">
        <v>93</v>
      </c>
      <c r="G150" s="32" t="s">
        <v>94</v>
      </c>
      <c r="H150" s="32" t="s">
        <v>94</v>
      </c>
      <c r="I150" s="32" t="s">
        <v>94</v>
      </c>
      <c r="J150" s="32" t="s">
        <v>94</v>
      </c>
      <c r="K150" s="32" t="s">
        <v>94</v>
      </c>
      <c r="L150" s="32" t="s">
        <v>94</v>
      </c>
      <c r="M150" s="32" t="s">
        <v>94</v>
      </c>
      <c r="N150" s="32" t="s">
        <v>94</v>
      </c>
      <c r="O150" s="32" t="s">
        <v>94</v>
      </c>
      <c r="P150" s="32" t="s">
        <v>94</v>
      </c>
      <c r="Q150" s="32" t="s">
        <v>94</v>
      </c>
      <c r="R150" s="32" t="s">
        <v>94</v>
      </c>
      <c r="S150" s="32" t="s">
        <v>94</v>
      </c>
      <c r="T150" s="32" t="s">
        <v>94</v>
      </c>
      <c r="U150" s="32" t="s">
        <v>94</v>
      </c>
      <c r="V150" s="32" t="s">
        <v>94</v>
      </c>
      <c r="W150" s="32" t="s">
        <v>94</v>
      </c>
      <c r="X150" s="32" t="s">
        <v>94</v>
      </c>
      <c r="Y150" s="32" t="s">
        <v>94</v>
      </c>
      <c r="Z150" s="32" t="s">
        <v>94</v>
      </c>
      <c r="AA150" s="32" t="s">
        <v>14</v>
      </c>
      <c r="AB150" s="32" t="s">
        <v>14</v>
      </c>
      <c r="AC150" s="32" t="s">
        <v>99</v>
      </c>
      <c r="AD150" s="32" t="s">
        <v>14</v>
      </c>
      <c r="AE150" s="32" t="s">
        <v>94</v>
      </c>
      <c r="AF150" s="32" t="s">
        <v>94</v>
      </c>
      <c r="AG150" s="32" t="s">
        <v>94</v>
      </c>
      <c r="AH150" s="32" t="s">
        <v>94</v>
      </c>
      <c r="AI150" s="32" t="s">
        <v>94</v>
      </c>
      <c r="AJ150" s="32" t="s">
        <v>94</v>
      </c>
      <c r="AK150">
        <v>73</v>
      </c>
      <c r="AL150" s="30" t="s">
        <v>94</v>
      </c>
      <c r="AM150" s="30" t="s">
        <v>94</v>
      </c>
      <c r="AN150" s="4" t="s">
        <v>94</v>
      </c>
    </row>
    <row r="151" spans="1:40">
      <c r="A151" t="s">
        <v>211</v>
      </c>
      <c r="B151" t="s">
        <v>140</v>
      </c>
      <c r="C151" t="s">
        <v>89</v>
      </c>
      <c r="D151" t="s">
        <v>148</v>
      </c>
      <c r="E151" t="s">
        <v>122</v>
      </c>
      <c r="F151" t="s">
        <v>92</v>
      </c>
      <c r="G151" s="32" t="s">
        <v>94</v>
      </c>
      <c r="H151" s="32" t="s">
        <v>94</v>
      </c>
      <c r="I151" s="32" t="s">
        <v>94</v>
      </c>
      <c r="J151" s="32" t="s">
        <v>94</v>
      </c>
      <c r="K151" s="32" t="s">
        <v>94</v>
      </c>
      <c r="L151" s="32" t="s">
        <v>94</v>
      </c>
      <c r="M151" s="32" t="s">
        <v>94</v>
      </c>
      <c r="N151" s="32" t="s">
        <v>94</v>
      </c>
      <c r="O151" s="32" t="s">
        <v>94</v>
      </c>
      <c r="P151" s="32" t="s">
        <v>94</v>
      </c>
      <c r="Q151" s="32" t="s">
        <v>94</v>
      </c>
      <c r="R151" s="32" t="s">
        <v>94</v>
      </c>
      <c r="S151" s="32" t="s">
        <v>94</v>
      </c>
      <c r="T151" s="32" t="s">
        <v>94</v>
      </c>
      <c r="U151" s="32" t="s">
        <v>94</v>
      </c>
      <c r="V151" s="32" t="s">
        <v>94</v>
      </c>
      <c r="W151" s="32" t="s">
        <v>94</v>
      </c>
      <c r="X151" s="32" t="s">
        <v>94</v>
      </c>
      <c r="Y151" s="32" t="s">
        <v>94</v>
      </c>
      <c r="Z151" s="32" t="s">
        <v>94</v>
      </c>
      <c r="AA151" s="32" t="s">
        <v>94</v>
      </c>
      <c r="AB151" s="32" t="s">
        <v>94</v>
      </c>
      <c r="AC151" s="32" t="s">
        <v>94</v>
      </c>
      <c r="AD151" s="32">
        <v>2.5999999999999999E-2</v>
      </c>
      <c r="AE151" s="32" t="s">
        <v>94</v>
      </c>
      <c r="AF151" s="32" t="s">
        <v>94</v>
      </c>
      <c r="AG151" s="32" t="s">
        <v>94</v>
      </c>
      <c r="AH151" s="32">
        <v>3.0000000000000001E-3</v>
      </c>
      <c r="AI151" s="32">
        <v>4.0000000000000001E-3</v>
      </c>
      <c r="AJ151" s="32" t="s">
        <v>94</v>
      </c>
      <c r="AK151">
        <v>74</v>
      </c>
      <c r="AL151" s="30">
        <v>0</v>
      </c>
      <c r="AM151" s="30">
        <v>100</v>
      </c>
      <c r="AN151" s="4">
        <v>3.3000000000000002E-2</v>
      </c>
    </row>
    <row r="152" spans="1:40">
      <c r="A152" t="s">
        <v>211</v>
      </c>
      <c r="B152" t="s">
        <v>140</v>
      </c>
      <c r="C152" t="s">
        <v>89</v>
      </c>
      <c r="D152" t="s">
        <v>148</v>
      </c>
      <c r="E152" t="s">
        <v>122</v>
      </c>
      <c r="F152" t="s">
        <v>93</v>
      </c>
      <c r="G152" s="32" t="s">
        <v>94</v>
      </c>
      <c r="H152" s="32" t="s">
        <v>94</v>
      </c>
      <c r="I152" s="32" t="s">
        <v>94</v>
      </c>
      <c r="J152" s="32" t="s">
        <v>94</v>
      </c>
      <c r="K152" s="32" t="s">
        <v>94</v>
      </c>
      <c r="L152" s="32" t="s">
        <v>94</v>
      </c>
      <c r="M152" s="32" t="s">
        <v>94</v>
      </c>
      <c r="N152" s="32" t="s">
        <v>94</v>
      </c>
      <c r="O152" s="32" t="s">
        <v>94</v>
      </c>
      <c r="P152" s="32" t="s">
        <v>94</v>
      </c>
      <c r="Q152" s="32" t="s">
        <v>94</v>
      </c>
      <c r="R152" s="32" t="s">
        <v>94</v>
      </c>
      <c r="S152" s="32" t="s">
        <v>94</v>
      </c>
      <c r="T152" s="32" t="s">
        <v>94</v>
      </c>
      <c r="U152" s="32" t="s">
        <v>94</v>
      </c>
      <c r="V152" s="32" t="s">
        <v>94</v>
      </c>
      <c r="W152" s="32" t="s">
        <v>94</v>
      </c>
      <c r="X152" s="32" t="s">
        <v>94</v>
      </c>
      <c r="Y152" s="32" t="s">
        <v>94</v>
      </c>
      <c r="Z152" s="32" t="s">
        <v>94</v>
      </c>
      <c r="AA152" s="32" t="s">
        <v>94</v>
      </c>
      <c r="AB152" s="32" t="s">
        <v>94</v>
      </c>
      <c r="AC152" s="32" t="s">
        <v>94</v>
      </c>
      <c r="AD152" s="32" t="s">
        <v>14</v>
      </c>
      <c r="AE152" s="32" t="s">
        <v>94</v>
      </c>
      <c r="AF152" s="32" t="s">
        <v>94</v>
      </c>
      <c r="AG152" s="32" t="s">
        <v>94</v>
      </c>
      <c r="AH152" s="32" t="s">
        <v>14</v>
      </c>
      <c r="AI152" s="32" t="s">
        <v>14</v>
      </c>
      <c r="AJ152" s="32" t="s">
        <v>94</v>
      </c>
      <c r="AK152">
        <v>74</v>
      </c>
      <c r="AL152" s="30" t="s">
        <v>94</v>
      </c>
      <c r="AM152" s="30" t="s">
        <v>94</v>
      </c>
      <c r="AN152" s="4" t="s">
        <v>94</v>
      </c>
    </row>
    <row r="153" spans="1:40"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</row>
  </sheetData>
  <mergeCells count="2">
    <mergeCell ref="A1:G1"/>
    <mergeCell ref="E2:F2"/>
  </mergeCells>
  <conditionalFormatting sqref="E5:E153">
    <cfRule type="expression" dxfId="306" priority="1">
      <formula>E5="UN"</formula>
    </cfRule>
  </conditionalFormatting>
  <conditionalFormatting sqref="G5:AJ153">
    <cfRule type="expression" dxfId="305" priority="2">
      <formula>G5="-1"</formula>
    </cfRule>
  </conditionalFormatting>
  <conditionalFormatting sqref="G5:AJ153">
    <cfRule type="expression" dxfId="304" priority="3">
      <formula>G5="a"</formula>
    </cfRule>
  </conditionalFormatting>
  <conditionalFormatting sqref="G5:AJ153">
    <cfRule type="expression" dxfId="303" priority="4">
      <formula>G5="b"</formula>
    </cfRule>
  </conditionalFormatting>
  <conditionalFormatting sqref="G5:AJ153">
    <cfRule type="expression" dxfId="302" priority="5">
      <formula>G5="c"</formula>
    </cfRule>
  </conditionalFormatting>
  <conditionalFormatting sqref="G5:AJ153">
    <cfRule type="expression" dxfId="301" priority="6">
      <formula>G5="bc"</formula>
    </cfRule>
  </conditionalFormatting>
  <conditionalFormatting sqref="G5:AJ153">
    <cfRule type="expression" dxfId="300" priority="7">
      <formula>G5="ab"</formula>
    </cfRule>
  </conditionalFormatting>
  <conditionalFormatting sqref="G5:AJ153">
    <cfRule type="expression" dxfId="299" priority="8">
      <formula>G5="ac"</formula>
    </cfRule>
  </conditionalFormatting>
  <conditionalFormatting sqref="G5:AJ153">
    <cfRule type="expression" dxfId="298" priority="9">
      <formula>G5="abc"</formula>
    </cfRule>
  </conditionalFormatting>
  <conditionalFormatting sqref="G5:AJ5">
    <cfRule type="expression" dxfId="297" priority="10">
      <formula>AND($E5&lt;&gt;"UN", G5="", G6&lt;&gt;"", G6&lt;&gt;"-1")</formula>
    </cfRule>
  </conditionalFormatting>
  <conditionalFormatting sqref="G7:AJ7">
    <cfRule type="expression" dxfId="296" priority="11">
      <formula>AND($E7&lt;&gt;"UN", G7="", G8&lt;&gt;"", G8&lt;&gt;"-1")</formula>
    </cfRule>
  </conditionalFormatting>
  <conditionalFormatting sqref="G9:AJ9">
    <cfRule type="expression" dxfId="295" priority="12">
      <formula>AND($E9&lt;&gt;"UN", G9="", G10&lt;&gt;"", G10&lt;&gt;"-1")</formula>
    </cfRule>
  </conditionalFormatting>
  <conditionalFormatting sqref="G11:AJ11">
    <cfRule type="expression" dxfId="294" priority="13">
      <formula>AND($E11&lt;&gt;"UN", G11="", G12&lt;&gt;"", G12&lt;&gt;"-1")</formula>
    </cfRule>
  </conditionalFormatting>
  <conditionalFormatting sqref="G13:AJ13">
    <cfRule type="expression" dxfId="293" priority="14">
      <formula>AND($E13&lt;&gt;"UN", G13="", G14&lt;&gt;"", G14&lt;&gt;"-1")</formula>
    </cfRule>
  </conditionalFormatting>
  <conditionalFormatting sqref="G15:AJ15">
    <cfRule type="expression" dxfId="292" priority="15">
      <formula>AND($E15&lt;&gt;"UN", G15="", G16&lt;&gt;"", G16&lt;&gt;"-1")</formula>
    </cfRule>
  </conditionalFormatting>
  <conditionalFormatting sqref="G17:AJ17">
    <cfRule type="expression" dxfId="291" priority="16">
      <formula>AND($E17&lt;&gt;"UN", G17="", G18&lt;&gt;"", G18&lt;&gt;"-1")</formula>
    </cfRule>
  </conditionalFormatting>
  <conditionalFormatting sqref="G19:AJ19">
    <cfRule type="expression" dxfId="290" priority="17">
      <formula>AND($E19&lt;&gt;"UN", G19="", G20&lt;&gt;"", G20&lt;&gt;"-1")</formula>
    </cfRule>
  </conditionalFormatting>
  <conditionalFormatting sqref="G21:AJ21">
    <cfRule type="expression" dxfId="289" priority="18">
      <formula>AND($E21&lt;&gt;"UN", G21="", G22&lt;&gt;"", G22&lt;&gt;"-1")</formula>
    </cfRule>
  </conditionalFormatting>
  <conditionalFormatting sqref="G23:AJ23">
    <cfRule type="expression" dxfId="288" priority="19">
      <formula>AND($E23&lt;&gt;"UN", G23="", G24&lt;&gt;"", G24&lt;&gt;"-1")</formula>
    </cfRule>
  </conditionalFormatting>
  <conditionalFormatting sqref="G25:AJ25">
    <cfRule type="expression" dxfId="287" priority="20">
      <formula>AND($E25&lt;&gt;"UN", G25="", G26&lt;&gt;"", G26&lt;&gt;"-1")</formula>
    </cfRule>
  </conditionalFormatting>
  <conditionalFormatting sqref="G27:AJ27">
    <cfRule type="expression" dxfId="286" priority="21">
      <formula>AND($E27&lt;&gt;"UN", G27="", G28&lt;&gt;"", G28&lt;&gt;"-1")</formula>
    </cfRule>
  </conditionalFormatting>
  <conditionalFormatting sqref="G29:AJ29">
    <cfRule type="expression" dxfId="285" priority="22">
      <formula>AND($E29&lt;&gt;"UN", G29="", G30&lt;&gt;"", G30&lt;&gt;"-1")</formula>
    </cfRule>
  </conditionalFormatting>
  <conditionalFormatting sqref="G31:AJ31">
    <cfRule type="expression" dxfId="284" priority="23">
      <formula>AND($E31&lt;&gt;"UN", G31="", G32&lt;&gt;"", G32&lt;&gt;"-1")</formula>
    </cfRule>
  </conditionalFormatting>
  <conditionalFormatting sqref="G33:AJ33">
    <cfRule type="expression" dxfId="283" priority="24">
      <formula>AND($E33&lt;&gt;"UN", G33="", G34&lt;&gt;"", G34&lt;&gt;"-1")</formula>
    </cfRule>
  </conditionalFormatting>
  <conditionalFormatting sqref="G35:AJ35">
    <cfRule type="expression" dxfId="282" priority="25">
      <formula>AND($E35&lt;&gt;"UN", G35="", G36&lt;&gt;"", G36&lt;&gt;"-1")</formula>
    </cfRule>
  </conditionalFormatting>
  <conditionalFormatting sqref="G37:AJ37">
    <cfRule type="expression" dxfId="281" priority="26">
      <formula>AND($E37&lt;&gt;"UN", G37="", G38&lt;&gt;"", G38&lt;&gt;"-1")</formula>
    </cfRule>
  </conditionalFormatting>
  <conditionalFormatting sqref="G39:AJ39">
    <cfRule type="expression" dxfId="280" priority="27">
      <formula>AND($E39&lt;&gt;"UN", G39="", G40&lt;&gt;"", G40&lt;&gt;"-1")</formula>
    </cfRule>
  </conditionalFormatting>
  <conditionalFormatting sqref="G41:AJ41">
    <cfRule type="expression" dxfId="279" priority="28">
      <formula>AND($E41&lt;&gt;"UN", G41="", G42&lt;&gt;"", G42&lt;&gt;"-1")</formula>
    </cfRule>
  </conditionalFormatting>
  <conditionalFormatting sqref="G43:AJ43">
    <cfRule type="expression" dxfId="278" priority="29">
      <formula>AND($E43&lt;&gt;"UN", G43="", G44&lt;&gt;"", G44&lt;&gt;"-1")</formula>
    </cfRule>
  </conditionalFormatting>
  <conditionalFormatting sqref="G45:AJ45">
    <cfRule type="expression" dxfId="277" priority="30">
      <formula>AND($E45&lt;&gt;"UN", G45="", G46&lt;&gt;"", G46&lt;&gt;"-1")</formula>
    </cfRule>
  </conditionalFormatting>
  <conditionalFormatting sqref="G47:AJ47">
    <cfRule type="expression" dxfId="276" priority="31">
      <formula>AND($E47&lt;&gt;"UN", G47="", G48&lt;&gt;"", G48&lt;&gt;"-1")</formula>
    </cfRule>
  </conditionalFormatting>
  <conditionalFormatting sqref="G49:AJ49">
    <cfRule type="expression" dxfId="275" priority="32">
      <formula>AND($E49&lt;&gt;"UN", G49="", G50&lt;&gt;"", G50&lt;&gt;"-1")</formula>
    </cfRule>
  </conditionalFormatting>
  <conditionalFormatting sqref="G51:AJ51">
    <cfRule type="expression" dxfId="274" priority="33">
      <formula>AND($E51&lt;&gt;"UN", G51="", G52&lt;&gt;"", G52&lt;&gt;"-1")</formula>
    </cfRule>
  </conditionalFormatting>
  <conditionalFormatting sqref="G53:AJ53">
    <cfRule type="expression" dxfId="273" priority="34">
      <formula>AND($E53&lt;&gt;"UN", G53="", G54&lt;&gt;"", G54&lt;&gt;"-1")</formula>
    </cfRule>
  </conditionalFormatting>
  <conditionalFormatting sqref="G55:AJ55">
    <cfRule type="expression" dxfId="272" priority="35">
      <formula>AND($E55&lt;&gt;"UN", G55="", G56&lt;&gt;"", G56&lt;&gt;"-1")</formula>
    </cfRule>
  </conditionalFormatting>
  <conditionalFormatting sqref="G57:AJ57">
    <cfRule type="expression" dxfId="271" priority="36">
      <formula>AND($E57&lt;&gt;"UN", G57="", G58&lt;&gt;"", G58&lt;&gt;"-1")</formula>
    </cfRule>
  </conditionalFormatting>
  <conditionalFormatting sqref="G59:AJ59">
    <cfRule type="expression" dxfId="270" priority="37">
      <formula>AND($E59&lt;&gt;"UN", G59="", G60&lt;&gt;"", G60&lt;&gt;"-1")</formula>
    </cfRule>
  </conditionalFormatting>
  <conditionalFormatting sqref="G61:AJ61">
    <cfRule type="expression" dxfId="269" priority="38">
      <formula>AND($E61&lt;&gt;"UN", G61="", G62&lt;&gt;"", G62&lt;&gt;"-1")</formula>
    </cfRule>
  </conditionalFormatting>
  <conditionalFormatting sqref="G63:AJ63">
    <cfRule type="expression" dxfId="268" priority="39">
      <formula>AND($E63&lt;&gt;"UN", G63="", G64&lt;&gt;"", G64&lt;&gt;"-1")</formula>
    </cfRule>
  </conditionalFormatting>
  <conditionalFormatting sqref="G65:AJ65">
    <cfRule type="expression" dxfId="267" priority="40">
      <formula>AND($E65&lt;&gt;"UN", G65="", G66&lt;&gt;"", G66&lt;&gt;"-1")</formula>
    </cfRule>
  </conditionalFormatting>
  <conditionalFormatting sqref="G67:AJ67">
    <cfRule type="expression" dxfId="266" priority="41">
      <formula>AND($E67&lt;&gt;"UN", G67="", G68&lt;&gt;"", G68&lt;&gt;"-1")</formula>
    </cfRule>
  </conditionalFormatting>
  <conditionalFormatting sqref="G69:AJ69">
    <cfRule type="expression" dxfId="265" priority="42">
      <formula>AND($E69&lt;&gt;"UN", G69="", G70&lt;&gt;"", G70&lt;&gt;"-1")</formula>
    </cfRule>
  </conditionalFormatting>
  <conditionalFormatting sqref="G71:AJ71">
    <cfRule type="expression" dxfId="264" priority="43">
      <formula>AND($E71&lt;&gt;"UN", G71="", G72&lt;&gt;"", G72&lt;&gt;"-1")</formula>
    </cfRule>
  </conditionalFormatting>
  <conditionalFormatting sqref="G73:AJ73">
    <cfRule type="expression" dxfId="263" priority="44">
      <formula>AND($E73&lt;&gt;"UN", G73="", G74&lt;&gt;"", G74&lt;&gt;"-1")</formula>
    </cfRule>
  </conditionalFormatting>
  <conditionalFormatting sqref="G75:AJ75">
    <cfRule type="expression" dxfId="262" priority="45">
      <formula>AND($E75&lt;&gt;"UN", G75="", G76&lt;&gt;"", G76&lt;&gt;"-1")</formula>
    </cfRule>
  </conditionalFormatting>
  <conditionalFormatting sqref="G77:AJ77">
    <cfRule type="expression" dxfId="261" priority="46">
      <formula>AND($E77&lt;&gt;"UN", G77="", G78&lt;&gt;"", G78&lt;&gt;"-1")</formula>
    </cfRule>
  </conditionalFormatting>
  <conditionalFormatting sqref="G79:AJ79">
    <cfRule type="expression" dxfId="260" priority="47">
      <formula>AND($E79&lt;&gt;"UN", G79="", G80&lt;&gt;"", G80&lt;&gt;"-1")</formula>
    </cfRule>
  </conditionalFormatting>
  <conditionalFormatting sqref="G81:AJ81">
    <cfRule type="expression" dxfId="259" priority="48">
      <formula>AND($E81&lt;&gt;"UN", G81="", G82&lt;&gt;"", G82&lt;&gt;"-1")</formula>
    </cfRule>
  </conditionalFormatting>
  <conditionalFormatting sqref="G83:AJ83">
    <cfRule type="expression" dxfId="258" priority="49">
      <formula>AND($E83&lt;&gt;"UN", G83="", G84&lt;&gt;"", G84&lt;&gt;"-1")</formula>
    </cfRule>
  </conditionalFormatting>
  <conditionalFormatting sqref="G85:AJ85">
    <cfRule type="expression" dxfId="257" priority="50">
      <formula>AND($E85&lt;&gt;"UN", G85="", G86&lt;&gt;"", G86&lt;&gt;"-1")</formula>
    </cfRule>
  </conditionalFormatting>
  <conditionalFormatting sqref="G87:AJ87">
    <cfRule type="expression" dxfId="256" priority="51">
      <formula>AND($E87&lt;&gt;"UN", G87="", G88&lt;&gt;"", G88&lt;&gt;"-1")</formula>
    </cfRule>
  </conditionalFormatting>
  <conditionalFormatting sqref="G89:AJ89">
    <cfRule type="expression" dxfId="255" priority="52">
      <formula>AND($E89&lt;&gt;"UN", G89="", G90&lt;&gt;"", G90&lt;&gt;"-1")</formula>
    </cfRule>
  </conditionalFormatting>
  <conditionalFormatting sqref="G91:AJ91">
    <cfRule type="expression" dxfId="254" priority="53">
      <formula>AND($E91&lt;&gt;"UN", G91="", G92&lt;&gt;"", G92&lt;&gt;"-1")</formula>
    </cfRule>
  </conditionalFormatting>
  <conditionalFormatting sqref="G93:AJ93">
    <cfRule type="expression" dxfId="253" priority="54">
      <formula>AND($E93&lt;&gt;"UN", G93="", G94&lt;&gt;"", G94&lt;&gt;"-1")</formula>
    </cfRule>
  </conditionalFormatting>
  <conditionalFormatting sqref="G95:AJ95">
    <cfRule type="expression" dxfId="252" priority="55">
      <formula>AND($E95&lt;&gt;"UN", G95="", G96&lt;&gt;"", G96&lt;&gt;"-1")</formula>
    </cfRule>
  </conditionalFormatting>
  <conditionalFormatting sqref="G97:AJ97">
    <cfRule type="expression" dxfId="251" priority="56">
      <formula>AND($E97&lt;&gt;"UN", G97="", G98&lt;&gt;"", G98&lt;&gt;"-1")</formula>
    </cfRule>
  </conditionalFormatting>
  <conditionalFormatting sqref="G99:AJ99">
    <cfRule type="expression" dxfId="250" priority="57">
      <formula>AND($E99&lt;&gt;"UN", G99="", G100&lt;&gt;"", G100&lt;&gt;"-1")</formula>
    </cfRule>
  </conditionalFormatting>
  <conditionalFormatting sqref="G101:AJ101">
    <cfRule type="expression" dxfId="249" priority="58">
      <formula>AND($E101&lt;&gt;"UN", G101="", G102&lt;&gt;"", G102&lt;&gt;"-1")</formula>
    </cfRule>
  </conditionalFormatting>
  <conditionalFormatting sqref="G103:AJ103">
    <cfRule type="expression" dxfId="248" priority="59">
      <formula>AND($E103&lt;&gt;"UN", G103="", G104&lt;&gt;"", G104&lt;&gt;"-1")</formula>
    </cfRule>
  </conditionalFormatting>
  <conditionalFormatting sqref="G105:AJ105">
    <cfRule type="expression" dxfId="247" priority="60">
      <formula>AND($E105&lt;&gt;"UN", G105="", G106&lt;&gt;"", G106&lt;&gt;"-1")</formula>
    </cfRule>
  </conditionalFormatting>
  <conditionalFormatting sqref="G107:AJ107">
    <cfRule type="expression" dxfId="246" priority="61">
      <formula>AND($E107&lt;&gt;"UN", G107="", G108&lt;&gt;"", G108&lt;&gt;"-1")</formula>
    </cfRule>
  </conditionalFormatting>
  <conditionalFormatting sqref="G109:AJ109">
    <cfRule type="expression" dxfId="245" priority="62">
      <formula>AND($E109&lt;&gt;"UN", G109="", G110&lt;&gt;"", G110&lt;&gt;"-1")</formula>
    </cfRule>
  </conditionalFormatting>
  <conditionalFormatting sqref="G111:AJ111">
    <cfRule type="expression" dxfId="244" priority="63">
      <formula>AND($E111&lt;&gt;"UN", G111="", G112&lt;&gt;"", G112&lt;&gt;"-1")</formula>
    </cfRule>
  </conditionalFormatting>
  <conditionalFormatting sqref="G113:AJ113">
    <cfRule type="expression" dxfId="243" priority="64">
      <formula>AND($E113&lt;&gt;"UN", G113="", G114&lt;&gt;"", G114&lt;&gt;"-1")</formula>
    </cfRule>
  </conditionalFormatting>
  <conditionalFormatting sqref="G115:AJ115">
    <cfRule type="expression" dxfId="242" priority="65">
      <formula>AND($E115&lt;&gt;"UN", G115="", G116&lt;&gt;"", G116&lt;&gt;"-1")</formula>
    </cfRule>
  </conditionalFormatting>
  <conditionalFormatting sqref="G117:AJ117">
    <cfRule type="expression" dxfId="241" priority="66">
      <formula>AND($E117&lt;&gt;"UN", G117="", G118&lt;&gt;"", G118&lt;&gt;"-1")</formula>
    </cfRule>
  </conditionalFormatting>
  <conditionalFormatting sqref="G119:AJ119">
    <cfRule type="expression" dxfId="240" priority="67">
      <formula>AND($E119&lt;&gt;"UN", G119="", G120&lt;&gt;"", G120&lt;&gt;"-1")</formula>
    </cfRule>
  </conditionalFormatting>
  <conditionalFormatting sqref="G121:AJ121">
    <cfRule type="expression" dxfId="239" priority="68">
      <formula>AND($E121&lt;&gt;"UN", G121="", G122&lt;&gt;"", G122&lt;&gt;"-1")</formula>
    </cfRule>
  </conditionalFormatting>
  <conditionalFormatting sqref="G123:AJ123">
    <cfRule type="expression" dxfId="238" priority="69">
      <formula>AND($E123&lt;&gt;"UN", G123="", G124&lt;&gt;"", G124&lt;&gt;"-1")</formula>
    </cfRule>
  </conditionalFormatting>
  <conditionalFormatting sqref="G125:AJ125">
    <cfRule type="expression" dxfId="237" priority="70">
      <formula>AND($E125&lt;&gt;"UN", G125="", G126&lt;&gt;"", G126&lt;&gt;"-1")</formula>
    </cfRule>
  </conditionalFormatting>
  <conditionalFormatting sqref="G127:AJ127">
    <cfRule type="expression" dxfId="236" priority="71">
      <formula>AND($E127&lt;&gt;"UN", G127="", G128&lt;&gt;"", G128&lt;&gt;"-1")</formula>
    </cfRule>
  </conditionalFormatting>
  <conditionalFormatting sqref="G129:AJ129">
    <cfRule type="expression" dxfId="235" priority="72">
      <formula>AND($E129&lt;&gt;"UN", G129="", G130&lt;&gt;"", G130&lt;&gt;"-1")</formula>
    </cfRule>
  </conditionalFormatting>
  <conditionalFormatting sqref="G131:AJ131">
    <cfRule type="expression" dxfId="234" priority="73">
      <formula>AND($E131&lt;&gt;"UN", G131="", G132&lt;&gt;"", G132&lt;&gt;"-1")</formula>
    </cfRule>
  </conditionalFormatting>
  <conditionalFormatting sqref="G133:AJ133">
    <cfRule type="expression" dxfId="233" priority="74">
      <formula>AND($E133&lt;&gt;"UN", G133="", G134&lt;&gt;"", G134&lt;&gt;"-1")</formula>
    </cfRule>
  </conditionalFormatting>
  <conditionalFormatting sqref="G135:AJ135">
    <cfRule type="expression" dxfId="232" priority="75">
      <formula>AND($E135&lt;&gt;"UN", G135="", G136&lt;&gt;"", G136&lt;&gt;"-1")</formula>
    </cfRule>
  </conditionalFormatting>
  <conditionalFormatting sqref="G137:AJ137">
    <cfRule type="expression" dxfId="231" priority="76">
      <formula>AND($E137&lt;&gt;"UN", G137="", G138&lt;&gt;"", G138&lt;&gt;"-1")</formula>
    </cfRule>
  </conditionalFormatting>
  <conditionalFormatting sqref="G139:AJ139">
    <cfRule type="expression" dxfId="230" priority="77">
      <formula>AND($E139&lt;&gt;"UN", G139="", G140&lt;&gt;"", G140&lt;&gt;"-1")</formula>
    </cfRule>
  </conditionalFormatting>
  <conditionalFormatting sqref="G141:AJ141">
    <cfRule type="expression" dxfId="229" priority="78">
      <formula>AND($E141&lt;&gt;"UN", G141="", G142&lt;&gt;"", G142&lt;&gt;"-1")</formula>
    </cfRule>
  </conditionalFormatting>
  <conditionalFormatting sqref="G143:AJ143">
    <cfRule type="expression" dxfId="228" priority="79">
      <formula>AND($E143&lt;&gt;"UN", G143="", G144&lt;&gt;"", G144&lt;&gt;"-1")</formula>
    </cfRule>
  </conditionalFormatting>
  <conditionalFormatting sqref="G145:AJ145">
    <cfRule type="expression" dxfId="227" priority="80">
      <formula>AND($E145&lt;&gt;"UN", G145="", G146&lt;&gt;"", G146&lt;&gt;"-1")</formula>
    </cfRule>
  </conditionalFormatting>
  <conditionalFormatting sqref="G147:AJ147">
    <cfRule type="expression" dxfId="226" priority="81">
      <formula>AND($E147&lt;&gt;"UN", G147="", G148&lt;&gt;"", G148&lt;&gt;"-1")</formula>
    </cfRule>
  </conditionalFormatting>
  <conditionalFormatting sqref="G149:AJ149">
    <cfRule type="expression" dxfId="225" priority="82">
      <formula>AND($E149&lt;&gt;"UN", G149="", G150&lt;&gt;"", G150&lt;&gt;"-1")</formula>
    </cfRule>
  </conditionalFormatting>
  <conditionalFormatting sqref="G151:AJ151">
    <cfRule type="expression" dxfId="224" priority="83">
      <formula>AND($E151&lt;&gt;"UN", G151="", G152&lt;&gt;"", G152&lt;&gt;"-1")</formula>
    </cfRule>
  </conditionalFormatting>
  <conditionalFormatting sqref="G153:AJ153">
    <cfRule type="expression" dxfId="223" priority="84">
      <formula>AND($E153&lt;&gt;"UN", G153="", G154&lt;&gt;"", G154&lt;&gt;"-1")</formula>
    </cfRule>
  </conditionalFormatting>
  <conditionalFormatting sqref="AL4:AL152">
    <cfRule type="colorScale" priority="85">
      <colorScale>
        <cfvo type="num" val="0"/>
        <cfvo type="num" val="0.62"/>
        <cfvo type="num" val="43.34"/>
        <color rgb="FFF8696B"/>
        <color rgb="FFFFEB84"/>
        <color rgb="FF63BE7B"/>
      </colorScale>
    </cfRule>
  </conditionalFormatting>
  <conditionalFormatting sqref="AM4:AM152">
    <cfRule type="colorScale" priority="86">
      <colorScale>
        <cfvo type="num" val="43.34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53 H4:H153 I4:I153 J4:J153 K4:K153 L4:L153 M4:M153 N4:N153 O4:O153 P4:P153 Q4:Q153 R4:R153 S4:S153 T4:T153 U4:U153 V4:V153 W4:W153 X4:X153 Y4:Y153 Z4:Z153 AA4:AA153 AB4:AB153 AC4:AC153 AD4:AD153 AE4:AE153 AF4:AF153 AG4:AG153 AH4:AH153 AI4:AI153 AJ4:AJ15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79646"/>
  </sheetPr>
  <dimension ref="A1:AN67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214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1952.99</v>
      </c>
      <c r="H2" s="44">
        <v>2909.58</v>
      </c>
      <c r="I2" s="44">
        <v>1475</v>
      </c>
      <c r="J2" s="44">
        <v>1495.95</v>
      </c>
      <c r="K2" s="44">
        <v>970.56</v>
      </c>
      <c r="L2" s="44">
        <v>1320.61</v>
      </c>
      <c r="M2" s="44">
        <v>881.25</v>
      </c>
      <c r="N2" s="44">
        <v>1392.7</v>
      </c>
      <c r="O2" s="44">
        <v>646.22</v>
      </c>
      <c r="P2" s="44">
        <v>352.11599999999999</v>
      </c>
      <c r="Q2" s="44">
        <v>479.92</v>
      </c>
      <c r="R2" s="44">
        <v>570.851</v>
      </c>
      <c r="S2" s="44">
        <v>847.30100000000004</v>
      </c>
      <c r="T2" s="44">
        <v>615.52800000000002</v>
      </c>
      <c r="U2" s="44">
        <v>684.01499999999999</v>
      </c>
      <c r="V2" s="44">
        <v>2384.1060000000002</v>
      </c>
      <c r="W2" s="44">
        <v>1333.4570000000001</v>
      </c>
      <c r="X2" s="44">
        <v>1128.079</v>
      </c>
      <c r="Y2" s="44">
        <v>3016.069</v>
      </c>
      <c r="Z2" s="44">
        <v>1459.568</v>
      </c>
      <c r="AA2" s="44">
        <v>1242.498</v>
      </c>
      <c r="AB2" s="44">
        <v>1489.0409999999999</v>
      </c>
      <c r="AC2" s="44">
        <v>1285.5350000000001</v>
      </c>
      <c r="AD2" s="44">
        <v>7090.5789999999997</v>
      </c>
      <c r="AE2" s="44">
        <v>1810.1369999999999</v>
      </c>
      <c r="AF2" s="44">
        <v>838.72699999999998</v>
      </c>
      <c r="AG2" s="44">
        <v>2822.55</v>
      </c>
      <c r="AH2" s="44">
        <v>1710.328</v>
      </c>
      <c r="AI2" s="44">
        <v>4523.2309999999998</v>
      </c>
      <c r="AJ2" s="44">
        <v>5421.5690000000004</v>
      </c>
    </row>
    <row r="3" spans="1:40">
      <c r="A3" s="26" t="s">
        <v>47</v>
      </c>
      <c r="B3" s="27">
        <v>1.1736111111111101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215</v>
      </c>
      <c r="B5" t="s">
        <v>88</v>
      </c>
      <c r="C5" t="s">
        <v>89</v>
      </c>
      <c r="D5" t="s">
        <v>155</v>
      </c>
      <c r="E5" t="s">
        <v>117</v>
      </c>
      <c r="F5" t="s">
        <v>92</v>
      </c>
      <c r="G5" s="32">
        <v>1476.6</v>
      </c>
      <c r="H5" s="32">
        <v>1239.8699999999999</v>
      </c>
      <c r="I5" s="32">
        <v>776.03</v>
      </c>
      <c r="J5" s="32">
        <v>429.05</v>
      </c>
      <c r="K5" s="32">
        <v>319.5</v>
      </c>
      <c r="L5" s="32">
        <v>717.52</v>
      </c>
      <c r="M5" s="32">
        <v>364.2</v>
      </c>
      <c r="N5" s="32">
        <v>542.78</v>
      </c>
      <c r="O5" s="32">
        <v>447.12</v>
      </c>
      <c r="P5" s="32">
        <v>156.46</v>
      </c>
      <c r="Q5" s="32">
        <v>252.68</v>
      </c>
      <c r="R5" s="32">
        <v>115.53</v>
      </c>
      <c r="S5" s="32">
        <v>285.68</v>
      </c>
      <c r="T5" s="32">
        <v>278.92</v>
      </c>
      <c r="U5" s="32">
        <v>109.52</v>
      </c>
      <c r="V5" s="32">
        <v>109.25</v>
      </c>
      <c r="W5" s="32">
        <v>320.89</v>
      </c>
      <c r="X5" s="32">
        <v>357.73</v>
      </c>
      <c r="Y5" s="32">
        <v>967.51</v>
      </c>
      <c r="Z5" s="32">
        <v>205.09</v>
      </c>
      <c r="AA5" s="32">
        <v>612.15599999999995</v>
      </c>
      <c r="AB5" s="32">
        <v>599.40499999999997</v>
      </c>
      <c r="AC5" s="32" t="s">
        <v>94</v>
      </c>
      <c r="AD5" s="32" t="s">
        <v>94</v>
      </c>
      <c r="AE5" s="32" t="s">
        <v>94</v>
      </c>
      <c r="AF5" s="32">
        <v>88.9</v>
      </c>
      <c r="AG5" s="32">
        <v>85.373000000000005</v>
      </c>
      <c r="AH5" s="32">
        <v>36.375</v>
      </c>
      <c r="AI5" s="32">
        <v>346.83699999999999</v>
      </c>
      <c r="AJ5" s="32">
        <v>261.23700000000002</v>
      </c>
      <c r="AK5">
        <v>1</v>
      </c>
      <c r="AL5" s="30">
        <v>21.24</v>
      </c>
      <c r="AM5" s="30">
        <v>21.24</v>
      </c>
      <c r="AN5" s="4">
        <v>11502.214</v>
      </c>
    </row>
    <row r="6" spans="1:40">
      <c r="A6" t="s">
        <v>215</v>
      </c>
      <c r="B6" t="s">
        <v>88</v>
      </c>
      <c r="C6" t="s">
        <v>89</v>
      </c>
      <c r="D6" t="s">
        <v>155</v>
      </c>
      <c r="E6" t="s">
        <v>117</v>
      </c>
      <c r="F6" t="s">
        <v>93</v>
      </c>
      <c r="G6" s="32" t="s">
        <v>34</v>
      </c>
      <c r="H6" s="32" t="s">
        <v>34</v>
      </c>
      <c r="I6" s="32" t="s">
        <v>34</v>
      </c>
      <c r="J6" s="32" t="s">
        <v>34</v>
      </c>
      <c r="K6" s="32" t="s">
        <v>34</v>
      </c>
      <c r="L6" s="32" t="s">
        <v>34</v>
      </c>
      <c r="M6" s="32" t="s">
        <v>34</v>
      </c>
      <c r="N6" s="32" t="s">
        <v>34</v>
      </c>
      <c r="O6" s="32" t="s">
        <v>34</v>
      </c>
      <c r="P6" s="32" t="s">
        <v>34</v>
      </c>
      <c r="Q6" s="32" t="s">
        <v>34</v>
      </c>
      <c r="R6" s="32" t="s">
        <v>34</v>
      </c>
      <c r="S6" s="32" t="s">
        <v>34</v>
      </c>
      <c r="T6" s="32" t="s">
        <v>34</v>
      </c>
      <c r="U6" s="32" t="s">
        <v>34</v>
      </c>
      <c r="V6" s="32" t="s">
        <v>34</v>
      </c>
      <c r="W6" s="32" t="s">
        <v>34</v>
      </c>
      <c r="X6" s="32" t="s">
        <v>34</v>
      </c>
      <c r="Y6" s="32" t="s">
        <v>99</v>
      </c>
      <c r="Z6" s="32" t="s">
        <v>34</v>
      </c>
      <c r="AA6" s="32" t="s">
        <v>14</v>
      </c>
      <c r="AB6" s="32" t="s">
        <v>17</v>
      </c>
      <c r="AC6" s="32" t="s">
        <v>94</v>
      </c>
      <c r="AD6" s="32" t="s">
        <v>94</v>
      </c>
      <c r="AE6" s="32" t="s">
        <v>17</v>
      </c>
      <c r="AF6" s="32" t="s">
        <v>99</v>
      </c>
      <c r="AG6" s="32" t="s">
        <v>99</v>
      </c>
      <c r="AH6" s="32" t="s">
        <v>99</v>
      </c>
      <c r="AI6" s="32" t="s">
        <v>99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215</v>
      </c>
      <c r="B7" t="s">
        <v>88</v>
      </c>
      <c r="C7" t="s">
        <v>89</v>
      </c>
      <c r="D7" t="s">
        <v>155</v>
      </c>
      <c r="E7" t="s">
        <v>101</v>
      </c>
      <c r="F7" t="s">
        <v>92</v>
      </c>
      <c r="G7" s="32">
        <v>114.2</v>
      </c>
      <c r="H7" s="32">
        <v>51.72</v>
      </c>
      <c r="I7" s="32">
        <v>27.09</v>
      </c>
      <c r="J7" s="32">
        <v>63.58</v>
      </c>
      <c r="K7" s="32">
        <v>134.35</v>
      </c>
      <c r="L7" s="32">
        <v>29.48</v>
      </c>
      <c r="M7" s="32">
        <v>34.47</v>
      </c>
      <c r="N7" s="32">
        <v>33.549999999999997</v>
      </c>
      <c r="O7" s="32">
        <v>60.67</v>
      </c>
      <c r="P7" s="32">
        <v>95.83</v>
      </c>
      <c r="Q7" s="32">
        <v>63.04</v>
      </c>
      <c r="R7" s="32">
        <v>59.08</v>
      </c>
      <c r="S7" s="32">
        <v>145.26</v>
      </c>
      <c r="T7" s="32">
        <v>49.94</v>
      </c>
      <c r="U7" s="32">
        <v>166.87</v>
      </c>
      <c r="V7" s="32">
        <v>220.59</v>
      </c>
      <c r="W7" s="32">
        <v>423.73</v>
      </c>
      <c r="X7" s="32">
        <v>251.99</v>
      </c>
      <c r="Y7" s="32">
        <v>444.21</v>
      </c>
      <c r="Z7" s="32">
        <v>663.23</v>
      </c>
      <c r="AA7" s="32">
        <v>37.234999999999999</v>
      </c>
      <c r="AB7" s="32">
        <v>200.185</v>
      </c>
      <c r="AC7" s="32">
        <v>869.71</v>
      </c>
      <c r="AD7" s="32">
        <v>960.81</v>
      </c>
      <c r="AE7" s="32">
        <v>960.81</v>
      </c>
      <c r="AF7" s="32">
        <v>0.24</v>
      </c>
      <c r="AG7" s="32">
        <v>5.7850000000000001</v>
      </c>
      <c r="AH7" s="32">
        <v>31.452999999999999</v>
      </c>
      <c r="AI7" s="32">
        <v>86.709000000000003</v>
      </c>
      <c r="AJ7" s="32">
        <v>108.621</v>
      </c>
      <c r="AK7">
        <v>2</v>
      </c>
      <c r="AL7" s="30">
        <v>11.81</v>
      </c>
      <c r="AM7" s="30">
        <v>33.049999999999997</v>
      </c>
      <c r="AN7" s="4">
        <v>6394.4380000000001</v>
      </c>
    </row>
    <row r="8" spans="1:40">
      <c r="A8" t="s">
        <v>215</v>
      </c>
      <c r="B8" t="s">
        <v>88</v>
      </c>
      <c r="C8" t="s">
        <v>89</v>
      </c>
      <c r="D8" t="s">
        <v>155</v>
      </c>
      <c r="E8" t="s">
        <v>101</v>
      </c>
      <c r="F8" t="s">
        <v>93</v>
      </c>
      <c r="G8" s="32" t="s">
        <v>34</v>
      </c>
      <c r="H8" s="32" t="s">
        <v>34</v>
      </c>
      <c r="I8" s="32" t="s">
        <v>34</v>
      </c>
      <c r="J8" s="32" t="s">
        <v>34</v>
      </c>
      <c r="K8" s="32" t="s">
        <v>34</v>
      </c>
      <c r="L8" s="32" t="s">
        <v>34</v>
      </c>
      <c r="M8" s="32" t="s">
        <v>34</v>
      </c>
      <c r="N8" s="32" t="s">
        <v>34</v>
      </c>
      <c r="O8" s="32" t="s">
        <v>34</v>
      </c>
      <c r="P8" s="32" t="s">
        <v>34</v>
      </c>
      <c r="Q8" s="32" t="s">
        <v>34</v>
      </c>
      <c r="R8" s="32" t="s">
        <v>34</v>
      </c>
      <c r="S8" s="32" t="s">
        <v>34</v>
      </c>
      <c r="T8" s="32" t="s">
        <v>34</v>
      </c>
      <c r="U8" s="32" t="s">
        <v>34</v>
      </c>
      <c r="V8" s="32" t="s">
        <v>34</v>
      </c>
      <c r="W8" s="32" t="s">
        <v>34</v>
      </c>
      <c r="X8" s="32" t="s">
        <v>34</v>
      </c>
      <c r="Y8" s="32" t="s">
        <v>99</v>
      </c>
      <c r="Z8" s="32" t="s">
        <v>34</v>
      </c>
      <c r="AA8" s="32" t="s">
        <v>14</v>
      </c>
      <c r="AB8" s="32" t="s">
        <v>17</v>
      </c>
      <c r="AC8" s="32" t="s">
        <v>99</v>
      </c>
      <c r="AD8" s="32" t="s">
        <v>99</v>
      </c>
      <c r="AE8" s="32" t="s">
        <v>17</v>
      </c>
      <c r="AF8" s="32" t="s">
        <v>99</v>
      </c>
      <c r="AG8" s="32" t="s">
        <v>99</v>
      </c>
      <c r="AH8" s="32" t="s">
        <v>99</v>
      </c>
      <c r="AI8" s="32" t="s">
        <v>99</v>
      </c>
      <c r="AJ8" s="32" t="s">
        <v>99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215</v>
      </c>
      <c r="B9" t="s">
        <v>88</v>
      </c>
      <c r="C9" t="s">
        <v>89</v>
      </c>
      <c r="D9" t="s">
        <v>138</v>
      </c>
      <c r="E9" t="s">
        <v>117</v>
      </c>
      <c r="F9" t="s">
        <v>92</v>
      </c>
      <c r="G9" s="32" t="s">
        <v>94</v>
      </c>
      <c r="H9" s="32" t="s">
        <v>94</v>
      </c>
      <c r="I9" s="32" t="s">
        <v>94</v>
      </c>
      <c r="J9" s="32" t="s">
        <v>94</v>
      </c>
      <c r="K9" s="32" t="s">
        <v>94</v>
      </c>
      <c r="L9" s="32" t="s">
        <v>94</v>
      </c>
      <c r="M9" s="32" t="s">
        <v>94</v>
      </c>
      <c r="N9" s="32" t="s">
        <v>94</v>
      </c>
      <c r="O9" s="32" t="s">
        <v>94</v>
      </c>
      <c r="P9" s="32" t="s">
        <v>94</v>
      </c>
      <c r="Q9" s="32" t="s">
        <v>94</v>
      </c>
      <c r="R9" s="32">
        <v>198.40299999999999</v>
      </c>
      <c r="S9" s="32">
        <v>304.39400000000001</v>
      </c>
      <c r="T9" s="32">
        <v>171.86799999999999</v>
      </c>
      <c r="U9" s="32">
        <v>191.63900000000001</v>
      </c>
      <c r="V9" s="32">
        <v>209.33099999999999</v>
      </c>
      <c r="W9" s="32">
        <v>148.11699999999999</v>
      </c>
      <c r="X9" s="32">
        <v>142.61199999999999</v>
      </c>
      <c r="Y9" s="32">
        <v>109.508</v>
      </c>
      <c r="Z9" s="32">
        <v>431.99200000000002</v>
      </c>
      <c r="AA9" s="32">
        <v>437.78199999999998</v>
      </c>
      <c r="AB9" s="32">
        <v>221.374</v>
      </c>
      <c r="AC9" s="32">
        <v>69.123000000000005</v>
      </c>
      <c r="AD9" s="32">
        <v>80.518000000000001</v>
      </c>
      <c r="AE9" s="32">
        <v>33.447000000000003</v>
      </c>
      <c r="AF9" s="32">
        <v>86.94</v>
      </c>
      <c r="AG9" s="32">
        <v>859.93299999999999</v>
      </c>
      <c r="AH9" s="32">
        <v>159.428</v>
      </c>
      <c r="AI9" s="32">
        <v>1136.6099999999999</v>
      </c>
      <c r="AJ9" s="32">
        <v>1395.2829999999999</v>
      </c>
      <c r="AK9">
        <v>3</v>
      </c>
      <c r="AL9" s="30">
        <v>11.8</v>
      </c>
      <c r="AM9" s="30">
        <v>44.85</v>
      </c>
      <c r="AN9" s="4">
        <v>6388.3050000000003</v>
      </c>
    </row>
    <row r="10" spans="1:40">
      <c r="A10" t="s">
        <v>215</v>
      </c>
      <c r="B10" t="s">
        <v>88</v>
      </c>
      <c r="C10" t="s">
        <v>89</v>
      </c>
      <c r="D10" t="s">
        <v>138</v>
      </c>
      <c r="E10" t="s">
        <v>117</v>
      </c>
      <c r="F10" t="s">
        <v>93</v>
      </c>
      <c r="G10" s="32" t="s">
        <v>94</v>
      </c>
      <c r="H10" s="32" t="s">
        <v>94</v>
      </c>
      <c r="I10" s="32" t="s">
        <v>94</v>
      </c>
      <c r="J10" s="32" t="s">
        <v>94</v>
      </c>
      <c r="K10" s="32" t="s">
        <v>94</v>
      </c>
      <c r="L10" s="32" t="s">
        <v>94</v>
      </c>
      <c r="M10" s="32" t="s">
        <v>94</v>
      </c>
      <c r="N10" s="32" t="s">
        <v>94</v>
      </c>
      <c r="O10" s="32" t="s">
        <v>94</v>
      </c>
      <c r="P10" s="32" t="s">
        <v>94</v>
      </c>
      <c r="Q10" s="32" t="s">
        <v>94</v>
      </c>
      <c r="R10" s="32" t="s">
        <v>99</v>
      </c>
      <c r="S10" s="32" t="s">
        <v>99</v>
      </c>
      <c r="T10" s="32" t="s">
        <v>99</v>
      </c>
      <c r="U10" s="32" t="s">
        <v>99</v>
      </c>
      <c r="V10" s="32" t="s">
        <v>99</v>
      </c>
      <c r="W10" s="32" t="s">
        <v>99</v>
      </c>
      <c r="X10" s="32" t="s">
        <v>99</v>
      </c>
      <c r="Y10" s="32" t="s">
        <v>99</v>
      </c>
      <c r="Z10" s="32" t="s">
        <v>99</v>
      </c>
      <c r="AA10" s="32" t="s">
        <v>99</v>
      </c>
      <c r="AB10" s="32" t="s">
        <v>99</v>
      </c>
      <c r="AC10" s="32" t="s">
        <v>99</v>
      </c>
      <c r="AD10" s="32" t="s">
        <v>99</v>
      </c>
      <c r="AE10" s="32" t="s">
        <v>99</v>
      </c>
      <c r="AF10" s="32" t="s">
        <v>99</v>
      </c>
      <c r="AG10" s="32" t="s">
        <v>99</v>
      </c>
      <c r="AH10" s="32" t="s">
        <v>99</v>
      </c>
      <c r="AI10" s="32" t="s">
        <v>99</v>
      </c>
      <c r="AJ10" s="32" t="s">
        <v>99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215</v>
      </c>
      <c r="B11" t="s">
        <v>88</v>
      </c>
      <c r="C11" t="s">
        <v>89</v>
      </c>
      <c r="D11" t="s">
        <v>133</v>
      </c>
      <c r="E11" t="s">
        <v>119</v>
      </c>
      <c r="F11" t="s">
        <v>92</v>
      </c>
      <c r="G11" s="32" t="s">
        <v>94</v>
      </c>
      <c r="H11" s="32" t="s">
        <v>94</v>
      </c>
      <c r="I11" s="32" t="s">
        <v>94</v>
      </c>
      <c r="J11" s="32" t="s">
        <v>94</v>
      </c>
      <c r="K11" s="32" t="s">
        <v>94</v>
      </c>
      <c r="L11" s="32" t="s">
        <v>94</v>
      </c>
      <c r="M11" s="32" t="s">
        <v>94</v>
      </c>
      <c r="N11" s="32" t="s">
        <v>94</v>
      </c>
      <c r="O11" s="32" t="s">
        <v>94</v>
      </c>
      <c r="P11" s="32" t="s">
        <v>94</v>
      </c>
      <c r="Q11" s="32" t="s">
        <v>94</v>
      </c>
      <c r="R11" s="32">
        <v>65.652000000000001</v>
      </c>
      <c r="S11" s="32" t="s">
        <v>94</v>
      </c>
      <c r="T11" s="32" t="s">
        <v>94</v>
      </c>
      <c r="U11" s="32" t="s">
        <v>94</v>
      </c>
      <c r="V11" s="32" t="s">
        <v>94</v>
      </c>
      <c r="W11" s="32" t="s">
        <v>94</v>
      </c>
      <c r="X11" s="32" t="s">
        <v>94</v>
      </c>
      <c r="Y11" s="32">
        <v>76.307000000000002</v>
      </c>
      <c r="Z11" s="32" t="s">
        <v>94</v>
      </c>
      <c r="AA11" s="32">
        <v>46.402000000000001</v>
      </c>
      <c r="AB11" s="32">
        <v>72.363</v>
      </c>
      <c r="AC11" s="32">
        <v>6.1769999999999996</v>
      </c>
      <c r="AD11" s="32">
        <v>5657.38</v>
      </c>
      <c r="AE11" s="32" t="s">
        <v>94</v>
      </c>
      <c r="AF11" s="32" t="s">
        <v>94</v>
      </c>
      <c r="AG11" s="32" t="s">
        <v>94</v>
      </c>
      <c r="AH11" s="32" t="s">
        <v>94</v>
      </c>
      <c r="AI11" s="32">
        <v>0.13</v>
      </c>
      <c r="AJ11" s="32" t="s">
        <v>94</v>
      </c>
      <c r="AK11">
        <v>4</v>
      </c>
      <c r="AL11" s="30">
        <v>10.94</v>
      </c>
      <c r="AM11" s="30">
        <v>55.79</v>
      </c>
      <c r="AN11" s="4">
        <v>5924.41</v>
      </c>
    </row>
    <row r="12" spans="1:40">
      <c r="A12" t="s">
        <v>215</v>
      </c>
      <c r="B12" t="s">
        <v>88</v>
      </c>
      <c r="C12" t="s">
        <v>89</v>
      </c>
      <c r="D12" t="s">
        <v>133</v>
      </c>
      <c r="E12" t="s">
        <v>119</v>
      </c>
      <c r="F12" t="s">
        <v>93</v>
      </c>
      <c r="G12" s="32" t="s">
        <v>94</v>
      </c>
      <c r="H12" s="32" t="s">
        <v>94</v>
      </c>
      <c r="I12" s="32" t="s">
        <v>94</v>
      </c>
      <c r="J12" s="32" t="s">
        <v>94</v>
      </c>
      <c r="K12" s="32" t="s">
        <v>94</v>
      </c>
      <c r="L12" s="32" t="s">
        <v>94</v>
      </c>
      <c r="M12" s="32" t="s">
        <v>94</v>
      </c>
      <c r="N12" s="32" t="s">
        <v>94</v>
      </c>
      <c r="O12" s="32" t="s">
        <v>94</v>
      </c>
      <c r="P12" s="32" t="s">
        <v>94</v>
      </c>
      <c r="Q12" s="32" t="s">
        <v>94</v>
      </c>
      <c r="R12" s="32" t="s">
        <v>34</v>
      </c>
      <c r="S12" s="32" t="s">
        <v>94</v>
      </c>
      <c r="T12" s="32" t="s">
        <v>94</v>
      </c>
      <c r="U12" s="32" t="s">
        <v>94</v>
      </c>
      <c r="V12" s="32" t="s">
        <v>94</v>
      </c>
      <c r="W12" s="32" t="s">
        <v>94</v>
      </c>
      <c r="X12" s="32" t="s">
        <v>94</v>
      </c>
      <c r="Y12" s="32" t="s">
        <v>14</v>
      </c>
      <c r="Z12" s="32" t="s">
        <v>94</v>
      </c>
      <c r="AA12" s="32" t="s">
        <v>99</v>
      </c>
      <c r="AB12" s="32" t="s">
        <v>14</v>
      </c>
      <c r="AC12" s="32" t="s">
        <v>14</v>
      </c>
      <c r="AD12" s="32" t="s">
        <v>99</v>
      </c>
      <c r="AE12" s="32" t="s">
        <v>94</v>
      </c>
      <c r="AF12" s="32" t="s">
        <v>94</v>
      </c>
      <c r="AG12" s="32" t="s">
        <v>94</v>
      </c>
      <c r="AH12" s="32" t="s">
        <v>94</v>
      </c>
      <c r="AI12" s="32" t="s">
        <v>14</v>
      </c>
      <c r="AJ12" s="32" t="s">
        <v>94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215</v>
      </c>
      <c r="B13" t="s">
        <v>88</v>
      </c>
      <c r="C13" t="s">
        <v>89</v>
      </c>
      <c r="D13" t="s">
        <v>138</v>
      </c>
      <c r="E13" t="s">
        <v>102</v>
      </c>
      <c r="F13" t="s">
        <v>92</v>
      </c>
      <c r="G13" s="32" t="s">
        <v>94</v>
      </c>
      <c r="H13" s="32" t="s">
        <v>94</v>
      </c>
      <c r="I13" s="32" t="s">
        <v>94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 t="s">
        <v>94</v>
      </c>
      <c r="P13" s="32" t="s">
        <v>94</v>
      </c>
      <c r="Q13" s="32" t="s">
        <v>94</v>
      </c>
      <c r="R13" s="32">
        <v>9.0809999999999995</v>
      </c>
      <c r="S13" s="32">
        <v>10.795999999999999</v>
      </c>
      <c r="T13" s="32">
        <v>2.81</v>
      </c>
      <c r="U13" s="32">
        <v>10.962</v>
      </c>
      <c r="V13" s="32">
        <v>10.154</v>
      </c>
      <c r="W13" s="32">
        <v>43.103000000000002</v>
      </c>
      <c r="X13" s="32">
        <v>8.2140000000000004</v>
      </c>
      <c r="Y13" s="32">
        <v>0.316</v>
      </c>
      <c r="Z13" s="32">
        <v>1.7869999999999999</v>
      </c>
      <c r="AA13" s="32">
        <v>55.494</v>
      </c>
      <c r="AB13" s="32">
        <v>302.82299999999998</v>
      </c>
      <c r="AC13" s="32">
        <v>94.555000000000007</v>
      </c>
      <c r="AD13" s="32">
        <v>110.142</v>
      </c>
      <c r="AE13" s="32">
        <v>45.753999999999998</v>
      </c>
      <c r="AF13" s="32">
        <v>118.92700000000001</v>
      </c>
      <c r="AG13" s="32">
        <v>1176.3230000000001</v>
      </c>
      <c r="AH13" s="32">
        <v>218.08600000000001</v>
      </c>
      <c r="AI13" s="32">
        <v>1554.7950000000001</v>
      </c>
      <c r="AJ13" s="32">
        <v>1908.64</v>
      </c>
      <c r="AK13">
        <v>5</v>
      </c>
      <c r="AL13" s="30">
        <v>10.49</v>
      </c>
      <c r="AM13" s="30">
        <v>66.28</v>
      </c>
      <c r="AN13" s="4">
        <v>5682.7619999999997</v>
      </c>
    </row>
    <row r="14" spans="1:40">
      <c r="A14" t="s">
        <v>215</v>
      </c>
      <c r="B14" t="s">
        <v>88</v>
      </c>
      <c r="C14" t="s">
        <v>89</v>
      </c>
      <c r="D14" t="s">
        <v>138</v>
      </c>
      <c r="E14" t="s">
        <v>102</v>
      </c>
      <c r="F14" t="s">
        <v>93</v>
      </c>
      <c r="G14" s="32" t="s">
        <v>94</v>
      </c>
      <c r="H14" s="32" t="s">
        <v>94</v>
      </c>
      <c r="I14" s="32" t="s">
        <v>94</v>
      </c>
      <c r="J14" s="32" t="s">
        <v>94</v>
      </c>
      <c r="K14" s="32" t="s">
        <v>94</v>
      </c>
      <c r="L14" s="32" t="s">
        <v>94</v>
      </c>
      <c r="M14" s="32" t="s">
        <v>94</v>
      </c>
      <c r="N14" s="32" t="s">
        <v>94</v>
      </c>
      <c r="O14" s="32" t="s">
        <v>94</v>
      </c>
      <c r="P14" s="32" t="s">
        <v>94</v>
      </c>
      <c r="Q14" s="32" t="s">
        <v>94</v>
      </c>
      <c r="R14" s="32" t="s">
        <v>99</v>
      </c>
      <c r="S14" s="32" t="s">
        <v>99</v>
      </c>
      <c r="T14" s="32" t="s">
        <v>99</v>
      </c>
      <c r="U14" s="32" t="s">
        <v>99</v>
      </c>
      <c r="V14" s="32" t="s">
        <v>99</v>
      </c>
      <c r="W14" s="32" t="s">
        <v>99</v>
      </c>
      <c r="X14" s="32" t="s">
        <v>99</v>
      </c>
      <c r="Y14" s="32" t="s">
        <v>99</v>
      </c>
      <c r="Z14" s="32" t="s">
        <v>99</v>
      </c>
      <c r="AA14" s="32" t="s">
        <v>99</v>
      </c>
      <c r="AB14" s="32" t="s">
        <v>99</v>
      </c>
      <c r="AC14" s="32" t="s">
        <v>99</v>
      </c>
      <c r="AD14" s="32" t="s">
        <v>99</v>
      </c>
      <c r="AE14" s="32" t="s">
        <v>99</v>
      </c>
      <c r="AF14" s="32" t="s">
        <v>99</v>
      </c>
      <c r="AG14" s="32" t="s">
        <v>99</v>
      </c>
      <c r="AH14" s="32" t="s">
        <v>99</v>
      </c>
      <c r="AI14" s="32" t="s">
        <v>99</v>
      </c>
      <c r="AJ14" s="32" t="s">
        <v>99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215</v>
      </c>
      <c r="B15" t="s">
        <v>88</v>
      </c>
      <c r="C15" t="s">
        <v>89</v>
      </c>
      <c r="D15" t="s">
        <v>133</v>
      </c>
      <c r="E15" t="s">
        <v>117</v>
      </c>
      <c r="F15" t="s">
        <v>92</v>
      </c>
      <c r="G15" s="32" t="s">
        <v>94</v>
      </c>
      <c r="H15" s="32" t="s">
        <v>94</v>
      </c>
      <c r="I15" s="32" t="s">
        <v>94</v>
      </c>
      <c r="J15" s="32" t="s">
        <v>94</v>
      </c>
      <c r="K15" s="32" t="s">
        <v>94</v>
      </c>
      <c r="L15" s="32" t="s">
        <v>94</v>
      </c>
      <c r="M15" s="32" t="s">
        <v>94</v>
      </c>
      <c r="N15" s="32" t="s">
        <v>94</v>
      </c>
      <c r="O15" s="32" t="s">
        <v>94</v>
      </c>
      <c r="P15" s="32">
        <v>1.996</v>
      </c>
      <c r="Q15" s="32" t="s">
        <v>94</v>
      </c>
      <c r="R15" s="32">
        <v>0.33500000000000002</v>
      </c>
      <c r="S15" s="32" t="s">
        <v>94</v>
      </c>
      <c r="T15" s="32">
        <v>0.10299999999999999</v>
      </c>
      <c r="U15" s="32">
        <v>0.6</v>
      </c>
      <c r="V15" s="32" t="s">
        <v>94</v>
      </c>
      <c r="W15" s="32" t="s">
        <v>94</v>
      </c>
      <c r="X15" s="32" t="s">
        <v>94</v>
      </c>
      <c r="Y15" s="32">
        <v>5.0549999999999997</v>
      </c>
      <c r="Z15" s="32">
        <v>34.970999999999997</v>
      </c>
      <c r="AA15" s="32">
        <v>0.254</v>
      </c>
      <c r="AB15" s="32">
        <v>3.1640000000000001</v>
      </c>
      <c r="AC15" s="32">
        <v>115.518</v>
      </c>
      <c r="AD15" s="32">
        <v>169.483</v>
      </c>
      <c r="AE15" s="32">
        <v>600.91300000000001</v>
      </c>
      <c r="AF15" s="32">
        <v>305.01900000000001</v>
      </c>
      <c r="AG15" s="32">
        <v>392.154</v>
      </c>
      <c r="AH15" s="32">
        <v>312.24099999999999</v>
      </c>
      <c r="AI15" s="32">
        <v>185.87200000000001</v>
      </c>
      <c r="AJ15" s="32">
        <v>639.36199999999997</v>
      </c>
      <c r="AK15">
        <v>6</v>
      </c>
      <c r="AL15" s="30">
        <v>5.1100000000000003</v>
      </c>
      <c r="AM15" s="30">
        <v>71.39</v>
      </c>
      <c r="AN15" s="4">
        <v>2767.0390000000002</v>
      </c>
    </row>
    <row r="16" spans="1:40">
      <c r="A16" t="s">
        <v>215</v>
      </c>
      <c r="B16" t="s">
        <v>88</v>
      </c>
      <c r="C16" t="s">
        <v>89</v>
      </c>
      <c r="D16" t="s">
        <v>133</v>
      </c>
      <c r="E16" t="s">
        <v>117</v>
      </c>
      <c r="F16" t="s">
        <v>93</v>
      </c>
      <c r="G16" s="32" t="s">
        <v>94</v>
      </c>
      <c r="H16" s="32" t="s">
        <v>94</v>
      </c>
      <c r="I16" s="32" t="s">
        <v>94</v>
      </c>
      <c r="J16" s="32" t="s">
        <v>94</v>
      </c>
      <c r="K16" s="32" t="s">
        <v>94</v>
      </c>
      <c r="L16" s="32" t="s">
        <v>94</v>
      </c>
      <c r="M16" s="32" t="s">
        <v>94</v>
      </c>
      <c r="N16" s="32" t="s">
        <v>94</v>
      </c>
      <c r="O16" s="32" t="s">
        <v>94</v>
      </c>
      <c r="P16" s="32" t="s">
        <v>14</v>
      </c>
      <c r="Q16" s="32" t="s">
        <v>94</v>
      </c>
      <c r="R16" s="32" t="s">
        <v>14</v>
      </c>
      <c r="S16" s="32" t="s">
        <v>14</v>
      </c>
      <c r="T16" s="32" t="s">
        <v>14</v>
      </c>
      <c r="U16" s="32" t="s">
        <v>14</v>
      </c>
      <c r="V16" s="32" t="s">
        <v>94</v>
      </c>
      <c r="W16" s="32" t="s">
        <v>94</v>
      </c>
      <c r="X16" s="32" t="s">
        <v>94</v>
      </c>
      <c r="Y16" s="32" t="s">
        <v>34</v>
      </c>
      <c r="Z16" s="32" t="s">
        <v>17</v>
      </c>
      <c r="AA16" s="32" t="s">
        <v>34</v>
      </c>
      <c r="AB16" s="32" t="s">
        <v>14</v>
      </c>
      <c r="AC16" s="32" t="s">
        <v>14</v>
      </c>
      <c r="AD16" s="32" t="s">
        <v>99</v>
      </c>
      <c r="AE16" s="32" t="s">
        <v>14</v>
      </c>
      <c r="AF16" s="32" t="s">
        <v>99</v>
      </c>
      <c r="AG16" s="32" t="s">
        <v>99</v>
      </c>
      <c r="AH16" s="32" t="s">
        <v>14</v>
      </c>
      <c r="AI16" s="32" t="s">
        <v>14</v>
      </c>
      <c r="AJ16" s="32" t="s">
        <v>14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215</v>
      </c>
      <c r="B17" t="s">
        <v>88</v>
      </c>
      <c r="C17" t="s">
        <v>89</v>
      </c>
      <c r="D17" t="s">
        <v>159</v>
      </c>
      <c r="E17" t="s">
        <v>102</v>
      </c>
      <c r="F17" t="s">
        <v>92</v>
      </c>
      <c r="G17" s="32" t="s">
        <v>94</v>
      </c>
      <c r="H17" s="32" t="s">
        <v>94</v>
      </c>
      <c r="I17" s="32" t="s">
        <v>94</v>
      </c>
      <c r="J17" s="32" t="s">
        <v>94</v>
      </c>
      <c r="K17" s="32" t="s">
        <v>94</v>
      </c>
      <c r="L17" s="32" t="s">
        <v>94</v>
      </c>
      <c r="M17" s="32" t="s">
        <v>94</v>
      </c>
      <c r="N17" s="32" t="s">
        <v>94</v>
      </c>
      <c r="O17" s="32" t="s">
        <v>94</v>
      </c>
      <c r="P17" s="32" t="s">
        <v>94</v>
      </c>
      <c r="Q17" s="32" t="s">
        <v>94</v>
      </c>
      <c r="R17" s="32" t="s">
        <v>94</v>
      </c>
      <c r="S17" s="32" t="s">
        <v>94</v>
      </c>
      <c r="T17" s="32" t="s">
        <v>94</v>
      </c>
      <c r="U17" s="32" t="s">
        <v>94</v>
      </c>
      <c r="V17" s="32" t="s">
        <v>94</v>
      </c>
      <c r="W17" s="32" t="s">
        <v>94</v>
      </c>
      <c r="X17" s="32" t="s">
        <v>94</v>
      </c>
      <c r="Y17" s="32" t="s">
        <v>94</v>
      </c>
      <c r="Z17" s="32" t="s">
        <v>94</v>
      </c>
      <c r="AA17" s="32" t="s">
        <v>94</v>
      </c>
      <c r="AB17" s="32" t="s">
        <v>94</v>
      </c>
      <c r="AC17" s="32" t="s">
        <v>94</v>
      </c>
      <c r="AD17" s="32" t="s">
        <v>94</v>
      </c>
      <c r="AE17" s="32" t="s">
        <v>94</v>
      </c>
      <c r="AF17" s="32" t="s">
        <v>94</v>
      </c>
      <c r="AG17" s="32" t="s">
        <v>94</v>
      </c>
      <c r="AH17" s="32">
        <v>724.42499999999995</v>
      </c>
      <c r="AI17" s="32">
        <v>789.32</v>
      </c>
      <c r="AJ17" s="32">
        <v>810</v>
      </c>
      <c r="AK17">
        <v>7</v>
      </c>
      <c r="AL17" s="30">
        <v>4.29</v>
      </c>
      <c r="AM17" s="30">
        <v>75.680000000000007</v>
      </c>
      <c r="AN17" s="4">
        <v>2323.7449999999999</v>
      </c>
    </row>
    <row r="18" spans="1:40">
      <c r="A18" t="s">
        <v>215</v>
      </c>
      <c r="B18" t="s">
        <v>88</v>
      </c>
      <c r="C18" t="s">
        <v>89</v>
      </c>
      <c r="D18" t="s">
        <v>159</v>
      </c>
      <c r="E18" t="s">
        <v>102</v>
      </c>
      <c r="F18" t="s">
        <v>93</v>
      </c>
      <c r="G18" s="32" t="s">
        <v>94</v>
      </c>
      <c r="H18" s="32" t="s">
        <v>94</v>
      </c>
      <c r="I18" s="32" t="s">
        <v>94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94</v>
      </c>
      <c r="O18" s="32" t="s">
        <v>94</v>
      </c>
      <c r="P18" s="32" t="s">
        <v>94</v>
      </c>
      <c r="Q18" s="32" t="s">
        <v>94</v>
      </c>
      <c r="R18" s="32" t="s">
        <v>94</v>
      </c>
      <c r="S18" s="32" t="s">
        <v>94</v>
      </c>
      <c r="T18" s="32" t="s">
        <v>94</v>
      </c>
      <c r="U18" s="32" t="s">
        <v>94</v>
      </c>
      <c r="V18" s="32" t="s">
        <v>94</v>
      </c>
      <c r="W18" s="32" t="s">
        <v>94</v>
      </c>
      <c r="X18" s="32" t="s">
        <v>94</v>
      </c>
      <c r="Y18" s="32" t="s">
        <v>94</v>
      </c>
      <c r="Z18" s="32" t="s">
        <v>94</v>
      </c>
      <c r="AA18" s="32" t="s">
        <v>94</v>
      </c>
      <c r="AB18" s="32" t="s">
        <v>94</v>
      </c>
      <c r="AC18" s="32" t="s">
        <v>94</v>
      </c>
      <c r="AD18" s="32" t="s">
        <v>94</v>
      </c>
      <c r="AE18" s="32" t="s">
        <v>94</v>
      </c>
      <c r="AF18" s="32" t="s">
        <v>94</v>
      </c>
      <c r="AG18" s="32" t="s">
        <v>94</v>
      </c>
      <c r="AH18" s="32" t="s">
        <v>99</v>
      </c>
      <c r="AI18" s="32" t="s">
        <v>99</v>
      </c>
      <c r="AJ18" s="32" t="s">
        <v>99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215</v>
      </c>
      <c r="B19" t="s">
        <v>88</v>
      </c>
      <c r="C19" t="s">
        <v>106</v>
      </c>
      <c r="D19" t="s">
        <v>185</v>
      </c>
      <c r="E19" t="s">
        <v>152</v>
      </c>
      <c r="F19" t="s">
        <v>92</v>
      </c>
      <c r="G19" s="32">
        <v>188</v>
      </c>
      <c r="H19" s="32">
        <v>188</v>
      </c>
      <c r="I19" s="32">
        <v>362.3</v>
      </c>
      <c r="J19" s="32">
        <v>510.99</v>
      </c>
      <c r="K19" s="32">
        <v>204.54</v>
      </c>
      <c r="L19" s="32">
        <v>205</v>
      </c>
      <c r="M19" s="32">
        <v>205</v>
      </c>
      <c r="N19" s="32">
        <v>205</v>
      </c>
      <c r="O19" s="32" t="s">
        <v>94</v>
      </c>
      <c r="P19" s="32" t="s">
        <v>94</v>
      </c>
      <c r="Q19" s="32" t="s">
        <v>94</v>
      </c>
      <c r="R19" s="32" t="s">
        <v>94</v>
      </c>
      <c r="S19" s="32" t="s">
        <v>94</v>
      </c>
      <c r="T19" s="32" t="s">
        <v>94</v>
      </c>
      <c r="U19" s="32" t="s">
        <v>94</v>
      </c>
      <c r="V19" s="32" t="s">
        <v>94</v>
      </c>
      <c r="W19" s="32" t="s">
        <v>94</v>
      </c>
      <c r="X19" s="32" t="s">
        <v>94</v>
      </c>
      <c r="Y19" s="32" t="s">
        <v>94</v>
      </c>
      <c r="Z19" s="32" t="s">
        <v>94</v>
      </c>
      <c r="AA19" s="32" t="s">
        <v>94</v>
      </c>
      <c r="AB19" s="32" t="s">
        <v>94</v>
      </c>
      <c r="AC19" s="32" t="s">
        <v>94</v>
      </c>
      <c r="AD19" s="32" t="s">
        <v>94</v>
      </c>
      <c r="AE19" s="32" t="s">
        <v>94</v>
      </c>
      <c r="AF19" s="32" t="s">
        <v>94</v>
      </c>
      <c r="AG19" s="32" t="s">
        <v>94</v>
      </c>
      <c r="AH19" s="32" t="s">
        <v>94</v>
      </c>
      <c r="AI19" s="32" t="s">
        <v>94</v>
      </c>
      <c r="AJ19" s="32" t="s">
        <v>94</v>
      </c>
      <c r="AK19">
        <v>8</v>
      </c>
      <c r="AL19" s="30">
        <v>3.82</v>
      </c>
      <c r="AM19" s="30">
        <v>79.5</v>
      </c>
      <c r="AN19" s="4">
        <v>2068.83</v>
      </c>
    </row>
    <row r="20" spans="1:40">
      <c r="A20" t="s">
        <v>215</v>
      </c>
      <c r="B20" t="s">
        <v>88</v>
      </c>
      <c r="C20" t="s">
        <v>106</v>
      </c>
      <c r="D20" t="s">
        <v>185</v>
      </c>
      <c r="E20" t="s">
        <v>152</v>
      </c>
      <c r="F20" t="s">
        <v>93</v>
      </c>
      <c r="G20" s="32" t="s">
        <v>99</v>
      </c>
      <c r="H20" s="32" t="s">
        <v>99</v>
      </c>
      <c r="I20" s="32" t="s">
        <v>99</v>
      </c>
      <c r="J20" s="32" t="s">
        <v>99</v>
      </c>
      <c r="K20" s="32" t="s">
        <v>99</v>
      </c>
      <c r="L20" s="32" t="s">
        <v>99</v>
      </c>
      <c r="M20" s="32" t="s">
        <v>99</v>
      </c>
      <c r="N20" s="32" t="s">
        <v>99</v>
      </c>
      <c r="O20" s="32" t="s">
        <v>94</v>
      </c>
      <c r="P20" s="32" t="s">
        <v>94</v>
      </c>
      <c r="Q20" s="32" t="s">
        <v>94</v>
      </c>
      <c r="R20" s="32" t="s">
        <v>94</v>
      </c>
      <c r="S20" s="32" t="s">
        <v>94</v>
      </c>
      <c r="T20" s="32" t="s">
        <v>94</v>
      </c>
      <c r="U20" s="32" t="s">
        <v>94</v>
      </c>
      <c r="V20" s="32" t="s">
        <v>94</v>
      </c>
      <c r="W20" s="32" t="s">
        <v>94</v>
      </c>
      <c r="X20" s="32" t="s">
        <v>94</v>
      </c>
      <c r="Y20" s="32" t="s">
        <v>94</v>
      </c>
      <c r="Z20" s="32" t="s">
        <v>94</v>
      </c>
      <c r="AA20" s="32" t="s">
        <v>94</v>
      </c>
      <c r="AB20" s="32" t="s">
        <v>94</v>
      </c>
      <c r="AC20" s="32" t="s">
        <v>94</v>
      </c>
      <c r="AD20" s="32" t="s">
        <v>94</v>
      </c>
      <c r="AE20" s="32" t="s">
        <v>94</v>
      </c>
      <c r="AF20" s="32" t="s">
        <v>94</v>
      </c>
      <c r="AG20" s="32" t="s">
        <v>94</v>
      </c>
      <c r="AH20" s="32" t="s">
        <v>94</v>
      </c>
      <c r="AI20" s="32" t="s">
        <v>94</v>
      </c>
      <c r="AJ20" s="32" t="s">
        <v>94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215</v>
      </c>
      <c r="B21" t="s">
        <v>88</v>
      </c>
      <c r="C21" t="s">
        <v>89</v>
      </c>
      <c r="D21" t="s">
        <v>126</v>
      </c>
      <c r="E21" t="s">
        <v>120</v>
      </c>
      <c r="F21" t="s">
        <v>92</v>
      </c>
      <c r="G21" s="32" t="s">
        <v>94</v>
      </c>
      <c r="H21" s="32" t="s">
        <v>94</v>
      </c>
      <c r="I21" s="32" t="s">
        <v>94</v>
      </c>
      <c r="J21" s="32" t="s">
        <v>94</v>
      </c>
      <c r="K21" s="32" t="s">
        <v>94</v>
      </c>
      <c r="L21" s="32" t="s">
        <v>94</v>
      </c>
      <c r="M21" s="32" t="s">
        <v>94</v>
      </c>
      <c r="N21" s="32" t="s">
        <v>94</v>
      </c>
      <c r="O21" s="32" t="s">
        <v>94</v>
      </c>
      <c r="P21" s="32" t="s">
        <v>94</v>
      </c>
      <c r="Q21" s="32" t="s">
        <v>94</v>
      </c>
      <c r="R21" s="32" t="s">
        <v>94</v>
      </c>
      <c r="S21" s="32" t="s">
        <v>94</v>
      </c>
      <c r="T21" s="32" t="s">
        <v>94</v>
      </c>
      <c r="U21" s="32">
        <v>64.037000000000006</v>
      </c>
      <c r="V21" s="32">
        <v>1226.5360000000001</v>
      </c>
      <c r="W21" s="32">
        <v>185.06200000000001</v>
      </c>
      <c r="X21" s="32">
        <v>163.989</v>
      </c>
      <c r="Y21" s="32">
        <v>224.39</v>
      </c>
      <c r="Z21" s="32" t="s">
        <v>94</v>
      </c>
      <c r="AA21" s="32" t="s">
        <v>94</v>
      </c>
      <c r="AB21" s="32" t="s">
        <v>94</v>
      </c>
      <c r="AC21" s="32" t="s">
        <v>94</v>
      </c>
      <c r="AD21" s="32" t="s">
        <v>94</v>
      </c>
      <c r="AE21" s="32" t="s">
        <v>94</v>
      </c>
      <c r="AF21" s="32" t="s">
        <v>94</v>
      </c>
      <c r="AG21" s="32" t="s">
        <v>94</v>
      </c>
      <c r="AH21" s="32" t="s">
        <v>94</v>
      </c>
      <c r="AI21" s="32" t="s">
        <v>94</v>
      </c>
      <c r="AJ21" s="32" t="s">
        <v>94</v>
      </c>
      <c r="AK21">
        <v>9</v>
      </c>
      <c r="AL21" s="30">
        <v>3.44</v>
      </c>
      <c r="AM21" s="30">
        <v>82.95</v>
      </c>
      <c r="AN21" s="4">
        <v>1864.0139999999999</v>
      </c>
    </row>
    <row r="22" spans="1:40">
      <c r="A22" t="s">
        <v>215</v>
      </c>
      <c r="B22" t="s">
        <v>88</v>
      </c>
      <c r="C22" t="s">
        <v>89</v>
      </c>
      <c r="D22" t="s">
        <v>126</v>
      </c>
      <c r="E22" t="s">
        <v>120</v>
      </c>
      <c r="F22" t="s">
        <v>93</v>
      </c>
      <c r="G22" s="32" t="s">
        <v>94</v>
      </c>
      <c r="H22" s="32" t="s">
        <v>94</v>
      </c>
      <c r="I22" s="32" t="s">
        <v>94</v>
      </c>
      <c r="J22" s="32" t="s">
        <v>94</v>
      </c>
      <c r="K22" s="32" t="s">
        <v>94</v>
      </c>
      <c r="L22" s="32" t="s">
        <v>94</v>
      </c>
      <c r="M22" s="32" t="s">
        <v>94</v>
      </c>
      <c r="N22" s="32" t="s">
        <v>94</v>
      </c>
      <c r="O22" s="32" t="s">
        <v>94</v>
      </c>
      <c r="P22" s="32" t="s">
        <v>94</v>
      </c>
      <c r="Q22" s="32" t="s">
        <v>94</v>
      </c>
      <c r="R22" s="32" t="s">
        <v>94</v>
      </c>
      <c r="S22" s="32" t="s">
        <v>94</v>
      </c>
      <c r="T22" s="32" t="s">
        <v>94</v>
      </c>
      <c r="U22" s="32" t="s">
        <v>99</v>
      </c>
      <c r="V22" s="32" t="s">
        <v>99</v>
      </c>
      <c r="W22" s="32" t="s">
        <v>99</v>
      </c>
      <c r="X22" s="32" t="s">
        <v>99</v>
      </c>
      <c r="Y22" s="32" t="s">
        <v>99</v>
      </c>
      <c r="Z22" s="32" t="s">
        <v>94</v>
      </c>
      <c r="AA22" s="32" t="s">
        <v>94</v>
      </c>
      <c r="AB22" s="32" t="s">
        <v>94</v>
      </c>
      <c r="AC22" s="32" t="s">
        <v>94</v>
      </c>
      <c r="AD22" s="32" t="s">
        <v>94</v>
      </c>
      <c r="AE22" s="32" t="s">
        <v>94</v>
      </c>
      <c r="AF22" s="32" t="s">
        <v>94</v>
      </c>
      <c r="AG22" s="32" t="s">
        <v>94</v>
      </c>
      <c r="AH22" s="32" t="s">
        <v>94</v>
      </c>
      <c r="AI22" s="32" t="s">
        <v>94</v>
      </c>
      <c r="AJ22" s="32" t="s">
        <v>94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215</v>
      </c>
      <c r="B23" t="s">
        <v>88</v>
      </c>
      <c r="C23" t="s">
        <v>89</v>
      </c>
      <c r="D23" t="s">
        <v>155</v>
      </c>
      <c r="E23" t="s">
        <v>96</v>
      </c>
      <c r="F23" t="s">
        <v>92</v>
      </c>
      <c r="G23" s="32" t="s">
        <v>94</v>
      </c>
      <c r="H23" s="32" t="s">
        <v>94</v>
      </c>
      <c r="I23" s="32">
        <v>209</v>
      </c>
      <c r="J23" s="32">
        <v>356</v>
      </c>
      <c r="K23" s="32">
        <v>209</v>
      </c>
      <c r="L23" s="32">
        <v>209</v>
      </c>
      <c r="M23" s="32">
        <v>209</v>
      </c>
      <c r="N23" s="32">
        <v>209</v>
      </c>
      <c r="O23" s="32" t="s">
        <v>94</v>
      </c>
      <c r="P23" s="32" t="s">
        <v>94</v>
      </c>
      <c r="Q23" s="32" t="s">
        <v>94</v>
      </c>
      <c r="R23" s="32" t="s">
        <v>94</v>
      </c>
      <c r="S23" s="32" t="s">
        <v>94</v>
      </c>
      <c r="T23" s="32" t="s">
        <v>94</v>
      </c>
      <c r="U23" s="32" t="s">
        <v>94</v>
      </c>
      <c r="V23" s="32" t="s">
        <v>94</v>
      </c>
      <c r="W23" s="32" t="s">
        <v>94</v>
      </c>
      <c r="X23" s="32" t="s">
        <v>94</v>
      </c>
      <c r="Y23" s="32" t="s">
        <v>94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 t="s">
        <v>94</v>
      </c>
      <c r="AK23">
        <v>10</v>
      </c>
      <c r="AL23" s="30">
        <v>2.59</v>
      </c>
      <c r="AM23" s="30">
        <v>85.53</v>
      </c>
      <c r="AN23" s="4">
        <v>1401</v>
      </c>
    </row>
    <row r="24" spans="1:40">
      <c r="A24" t="s">
        <v>215</v>
      </c>
      <c r="B24" t="s">
        <v>88</v>
      </c>
      <c r="C24" t="s">
        <v>89</v>
      </c>
      <c r="D24" t="s">
        <v>155</v>
      </c>
      <c r="E24" t="s">
        <v>96</v>
      </c>
      <c r="F24" t="s">
        <v>93</v>
      </c>
      <c r="G24" s="32" t="s">
        <v>94</v>
      </c>
      <c r="H24" s="32" t="s">
        <v>94</v>
      </c>
      <c r="I24" s="32" t="s">
        <v>99</v>
      </c>
      <c r="J24" s="32" t="s">
        <v>99</v>
      </c>
      <c r="K24" s="32" t="s">
        <v>99</v>
      </c>
      <c r="L24" s="32" t="s">
        <v>99</v>
      </c>
      <c r="M24" s="32" t="s">
        <v>99</v>
      </c>
      <c r="N24" s="32" t="s">
        <v>99</v>
      </c>
      <c r="O24" s="32" t="s">
        <v>94</v>
      </c>
      <c r="P24" s="32" t="s">
        <v>94</v>
      </c>
      <c r="Q24" s="32" t="s">
        <v>94</v>
      </c>
      <c r="R24" s="32" t="s">
        <v>94</v>
      </c>
      <c r="S24" s="32" t="s">
        <v>94</v>
      </c>
      <c r="T24" s="32" t="s">
        <v>94</v>
      </c>
      <c r="U24" s="32" t="s">
        <v>94</v>
      </c>
      <c r="V24" s="32" t="s">
        <v>94</v>
      </c>
      <c r="W24" s="32" t="s">
        <v>94</v>
      </c>
      <c r="X24" s="32" t="s">
        <v>94</v>
      </c>
      <c r="Y24" s="32" t="s">
        <v>94</v>
      </c>
      <c r="Z24" s="32" t="s">
        <v>94</v>
      </c>
      <c r="AA24" s="32" t="s">
        <v>94</v>
      </c>
      <c r="AB24" s="32" t="s">
        <v>94</v>
      </c>
      <c r="AC24" s="32" t="s">
        <v>94</v>
      </c>
      <c r="AD24" s="32" t="s">
        <v>94</v>
      </c>
      <c r="AE24" s="32" t="s">
        <v>94</v>
      </c>
      <c r="AF24" s="32" t="s">
        <v>94</v>
      </c>
      <c r="AG24" s="32" t="s">
        <v>94</v>
      </c>
      <c r="AH24" s="32" t="s">
        <v>94</v>
      </c>
      <c r="AI24" s="32" t="s">
        <v>94</v>
      </c>
      <c r="AJ24" s="32" t="s">
        <v>94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215</v>
      </c>
      <c r="B25" t="s">
        <v>88</v>
      </c>
      <c r="C25" t="s">
        <v>89</v>
      </c>
      <c r="D25" t="s">
        <v>155</v>
      </c>
      <c r="E25" t="s">
        <v>98</v>
      </c>
      <c r="F25" t="s">
        <v>92</v>
      </c>
      <c r="G25" s="32">
        <v>1.24</v>
      </c>
      <c r="H25" s="32">
        <v>1316.53</v>
      </c>
      <c r="I25" s="32">
        <v>3.97</v>
      </c>
      <c r="J25" s="32">
        <v>0.89</v>
      </c>
      <c r="K25" s="32">
        <v>13.65</v>
      </c>
      <c r="L25" s="32">
        <v>8.7799999999999994</v>
      </c>
      <c r="M25" s="32">
        <v>2.67</v>
      </c>
      <c r="N25" s="32">
        <v>4.78</v>
      </c>
      <c r="O25" s="32">
        <v>5.13</v>
      </c>
      <c r="P25" s="32">
        <v>0.69</v>
      </c>
      <c r="Q25" s="32">
        <v>3.03</v>
      </c>
      <c r="R25" s="32">
        <v>0.02</v>
      </c>
      <c r="S25" s="32">
        <v>0.13</v>
      </c>
      <c r="T25" s="32" t="s">
        <v>94</v>
      </c>
      <c r="U25" s="32">
        <v>7.0000000000000007E-2</v>
      </c>
      <c r="V25" s="32">
        <v>7.0000000000000007E-2</v>
      </c>
      <c r="W25" s="32">
        <v>0.05</v>
      </c>
      <c r="X25" s="32" t="s">
        <v>94</v>
      </c>
      <c r="Y25" s="32" t="s">
        <v>94</v>
      </c>
      <c r="Z25" s="32">
        <v>0.23</v>
      </c>
      <c r="AA25" s="32" t="s">
        <v>94</v>
      </c>
      <c r="AB25" s="32" t="s">
        <v>94</v>
      </c>
      <c r="AC25" s="32" t="s">
        <v>94</v>
      </c>
      <c r="AD25" s="32" t="s">
        <v>94</v>
      </c>
      <c r="AE25" s="32" t="s">
        <v>94</v>
      </c>
      <c r="AF25" s="32">
        <v>9.4E-2</v>
      </c>
      <c r="AG25" s="32" t="s">
        <v>94</v>
      </c>
      <c r="AH25" s="32" t="s">
        <v>94</v>
      </c>
      <c r="AI25" s="32" t="s">
        <v>94</v>
      </c>
      <c r="AJ25" s="32">
        <v>9.5000000000000001E-2</v>
      </c>
      <c r="AK25">
        <v>11</v>
      </c>
      <c r="AL25" s="30">
        <v>2.52</v>
      </c>
      <c r="AM25" s="30">
        <v>88.05</v>
      </c>
      <c r="AN25" s="4">
        <v>1362.1189999999999</v>
      </c>
    </row>
    <row r="26" spans="1:40">
      <c r="A26" t="s">
        <v>215</v>
      </c>
      <c r="B26" t="s">
        <v>88</v>
      </c>
      <c r="C26" t="s">
        <v>89</v>
      </c>
      <c r="D26" t="s">
        <v>155</v>
      </c>
      <c r="E26" t="s">
        <v>98</v>
      </c>
      <c r="F26" t="s">
        <v>93</v>
      </c>
      <c r="G26" s="32" t="s">
        <v>14</v>
      </c>
      <c r="H26" s="32" t="s">
        <v>99</v>
      </c>
      <c r="I26" s="32" t="s">
        <v>14</v>
      </c>
      <c r="J26" s="32" t="s">
        <v>14</v>
      </c>
      <c r="K26" s="32" t="s">
        <v>14</v>
      </c>
      <c r="L26" s="32" t="s">
        <v>14</v>
      </c>
      <c r="M26" s="32" t="s">
        <v>14</v>
      </c>
      <c r="N26" s="32" t="s">
        <v>14</v>
      </c>
      <c r="O26" s="32" t="s">
        <v>14</v>
      </c>
      <c r="P26" s="32" t="s">
        <v>14</v>
      </c>
      <c r="Q26" s="32" t="s">
        <v>14</v>
      </c>
      <c r="R26" s="32" t="s">
        <v>14</v>
      </c>
      <c r="S26" s="32" t="s">
        <v>14</v>
      </c>
      <c r="T26" s="32" t="s">
        <v>94</v>
      </c>
      <c r="U26" s="32" t="s">
        <v>14</v>
      </c>
      <c r="V26" s="32" t="s">
        <v>99</v>
      </c>
      <c r="W26" s="32" t="s">
        <v>14</v>
      </c>
      <c r="X26" s="32" t="s">
        <v>94</v>
      </c>
      <c r="Y26" s="32" t="s">
        <v>94</v>
      </c>
      <c r="Z26" s="32" t="s">
        <v>14</v>
      </c>
      <c r="AA26" s="32" t="s">
        <v>94</v>
      </c>
      <c r="AB26" s="32" t="s">
        <v>94</v>
      </c>
      <c r="AC26" s="32" t="s">
        <v>94</v>
      </c>
      <c r="AD26" s="32" t="s">
        <v>94</v>
      </c>
      <c r="AE26" s="32" t="s">
        <v>94</v>
      </c>
      <c r="AF26" s="32" t="s">
        <v>99</v>
      </c>
      <c r="AG26" s="32" t="s">
        <v>94</v>
      </c>
      <c r="AH26" s="32" t="s">
        <v>94</v>
      </c>
      <c r="AI26" s="32" t="s">
        <v>94</v>
      </c>
      <c r="AJ26" s="32" t="s">
        <v>99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215</v>
      </c>
      <c r="B27" t="s">
        <v>88</v>
      </c>
      <c r="C27" t="s">
        <v>89</v>
      </c>
      <c r="D27" t="s">
        <v>169</v>
      </c>
      <c r="E27" t="s">
        <v>117</v>
      </c>
      <c r="F27" t="s">
        <v>92</v>
      </c>
      <c r="G27" s="32" t="s">
        <v>94</v>
      </c>
      <c r="H27" s="32">
        <v>17</v>
      </c>
      <c r="I27" s="32" t="s">
        <v>94</v>
      </c>
      <c r="J27" s="32" t="s">
        <v>94</v>
      </c>
      <c r="K27" s="32" t="s">
        <v>94</v>
      </c>
      <c r="L27" s="32" t="s">
        <v>94</v>
      </c>
      <c r="M27" s="32">
        <v>53.2</v>
      </c>
      <c r="N27" s="32">
        <v>48.2</v>
      </c>
      <c r="O27" s="32">
        <v>81.5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 t="s">
        <v>94</v>
      </c>
      <c r="AA27" s="32" t="s">
        <v>94</v>
      </c>
      <c r="AB27" s="32" t="s">
        <v>94</v>
      </c>
      <c r="AC27" s="32" t="s">
        <v>94</v>
      </c>
      <c r="AD27" s="32">
        <v>19.463999999999999</v>
      </c>
      <c r="AE27" s="32">
        <v>114.6</v>
      </c>
      <c r="AF27" s="32">
        <v>42</v>
      </c>
      <c r="AG27" s="32">
        <v>195</v>
      </c>
      <c r="AH27" s="32" t="s">
        <v>94</v>
      </c>
      <c r="AI27" s="32">
        <v>374</v>
      </c>
      <c r="AJ27" s="32">
        <v>189.667</v>
      </c>
      <c r="AK27">
        <v>12</v>
      </c>
      <c r="AL27" s="30">
        <v>2.1</v>
      </c>
      <c r="AM27" s="30">
        <v>90.14</v>
      </c>
      <c r="AN27" s="4">
        <v>1134.6310000000001</v>
      </c>
    </row>
    <row r="28" spans="1:40">
      <c r="A28" t="s">
        <v>215</v>
      </c>
      <c r="B28" t="s">
        <v>88</v>
      </c>
      <c r="C28" t="s">
        <v>89</v>
      </c>
      <c r="D28" t="s">
        <v>169</v>
      </c>
      <c r="E28" t="s">
        <v>117</v>
      </c>
      <c r="F28" t="s">
        <v>93</v>
      </c>
      <c r="G28" s="32" t="s">
        <v>94</v>
      </c>
      <c r="H28" s="32" t="s">
        <v>99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99</v>
      </c>
      <c r="N28" s="32" t="s">
        <v>99</v>
      </c>
      <c r="O28" s="32" t="s">
        <v>99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32" t="s">
        <v>94</v>
      </c>
      <c r="AB28" s="32" t="s">
        <v>94</v>
      </c>
      <c r="AC28" s="32" t="s">
        <v>94</v>
      </c>
      <c r="AD28" s="32" t="s">
        <v>99</v>
      </c>
      <c r="AE28" s="32" t="s">
        <v>99</v>
      </c>
      <c r="AF28" s="32" t="s">
        <v>99</v>
      </c>
      <c r="AG28" s="32" t="s">
        <v>99</v>
      </c>
      <c r="AH28" s="32" t="s">
        <v>94</v>
      </c>
      <c r="AI28" s="32" t="s">
        <v>99</v>
      </c>
      <c r="AJ28" s="32" t="s">
        <v>99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215</v>
      </c>
      <c r="B29" t="s">
        <v>88</v>
      </c>
      <c r="C29" t="s">
        <v>89</v>
      </c>
      <c r="D29" t="s">
        <v>169</v>
      </c>
      <c r="E29" t="s">
        <v>119</v>
      </c>
      <c r="F29" t="s">
        <v>92</v>
      </c>
      <c r="G29" s="32" t="s">
        <v>94</v>
      </c>
      <c r="H29" s="32">
        <v>41</v>
      </c>
      <c r="I29" s="32" t="s">
        <v>94</v>
      </c>
      <c r="J29" s="32" t="s">
        <v>94</v>
      </c>
      <c r="K29" s="32" t="s">
        <v>94</v>
      </c>
      <c r="L29" s="32">
        <v>102.1</v>
      </c>
      <c r="M29" s="32" t="s">
        <v>94</v>
      </c>
      <c r="N29" s="32" t="s">
        <v>94</v>
      </c>
      <c r="O29" s="32" t="s">
        <v>94</v>
      </c>
      <c r="P29" s="32">
        <v>67.2</v>
      </c>
      <c r="Q29" s="32">
        <v>36.5</v>
      </c>
      <c r="R29" s="32">
        <v>87</v>
      </c>
      <c r="S29" s="32">
        <v>92.9</v>
      </c>
      <c r="T29" s="32">
        <v>17.399999999999999</v>
      </c>
      <c r="U29" s="32">
        <v>22</v>
      </c>
      <c r="V29" s="32">
        <v>29.6</v>
      </c>
      <c r="W29" s="32">
        <v>34.4</v>
      </c>
      <c r="X29" s="32">
        <v>45.7</v>
      </c>
      <c r="Y29" s="32">
        <v>41.68</v>
      </c>
      <c r="Z29" s="32">
        <v>12.56</v>
      </c>
      <c r="AA29" s="32">
        <v>37.200000000000003</v>
      </c>
      <c r="AB29" s="32">
        <v>21.1</v>
      </c>
      <c r="AC29" s="32">
        <v>56</v>
      </c>
      <c r="AD29" s="32">
        <v>67.358000000000004</v>
      </c>
      <c r="AE29" s="32">
        <v>28.472000000000001</v>
      </c>
      <c r="AF29" s="32" t="s">
        <v>94</v>
      </c>
      <c r="AG29" s="32" t="s">
        <v>94</v>
      </c>
      <c r="AH29" s="32">
        <v>191.21899999999999</v>
      </c>
      <c r="AI29" s="32">
        <v>9.6549999999999994</v>
      </c>
      <c r="AJ29" s="32">
        <v>66.957999999999998</v>
      </c>
      <c r="AK29">
        <v>13</v>
      </c>
      <c r="AL29" s="30">
        <v>2.0499999999999998</v>
      </c>
      <c r="AM29" s="30">
        <v>92.19</v>
      </c>
      <c r="AN29" s="4">
        <v>1108.002</v>
      </c>
    </row>
    <row r="30" spans="1:40">
      <c r="A30" t="s">
        <v>215</v>
      </c>
      <c r="B30" t="s">
        <v>88</v>
      </c>
      <c r="C30" t="s">
        <v>89</v>
      </c>
      <c r="D30" t="s">
        <v>169</v>
      </c>
      <c r="E30" t="s">
        <v>119</v>
      </c>
      <c r="F30" t="s">
        <v>93</v>
      </c>
      <c r="G30" s="32" t="s">
        <v>94</v>
      </c>
      <c r="H30" s="32" t="s">
        <v>99</v>
      </c>
      <c r="I30" s="32" t="s">
        <v>94</v>
      </c>
      <c r="J30" s="32" t="s">
        <v>94</v>
      </c>
      <c r="K30" s="32" t="s">
        <v>94</v>
      </c>
      <c r="L30" s="32" t="s">
        <v>99</v>
      </c>
      <c r="M30" s="32" t="s">
        <v>94</v>
      </c>
      <c r="N30" s="32" t="s">
        <v>94</v>
      </c>
      <c r="O30" s="32" t="s">
        <v>94</v>
      </c>
      <c r="P30" s="32" t="s">
        <v>99</v>
      </c>
      <c r="Q30" s="32" t="s">
        <v>99</v>
      </c>
      <c r="R30" s="32" t="s">
        <v>99</v>
      </c>
      <c r="S30" s="32" t="s">
        <v>99</v>
      </c>
      <c r="T30" s="32" t="s">
        <v>99</v>
      </c>
      <c r="U30" s="32" t="s">
        <v>99</v>
      </c>
      <c r="V30" s="32" t="s">
        <v>99</v>
      </c>
      <c r="W30" s="32" t="s">
        <v>99</v>
      </c>
      <c r="X30" s="32" t="s">
        <v>99</v>
      </c>
      <c r="Y30" s="32" t="s">
        <v>99</v>
      </c>
      <c r="Z30" s="32" t="s">
        <v>99</v>
      </c>
      <c r="AA30" s="32" t="s">
        <v>99</v>
      </c>
      <c r="AB30" s="32" t="s">
        <v>99</v>
      </c>
      <c r="AC30" s="32" t="s">
        <v>99</v>
      </c>
      <c r="AD30" s="32" t="s">
        <v>99</v>
      </c>
      <c r="AE30" s="32" t="s">
        <v>99</v>
      </c>
      <c r="AF30" s="32" t="s">
        <v>94</v>
      </c>
      <c r="AG30" s="32" t="s">
        <v>94</v>
      </c>
      <c r="AH30" s="32" t="s">
        <v>99</v>
      </c>
      <c r="AI30" s="32" t="s">
        <v>99</v>
      </c>
      <c r="AJ30" s="32" t="s">
        <v>99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215</v>
      </c>
      <c r="B31" t="s">
        <v>88</v>
      </c>
      <c r="C31" t="s">
        <v>89</v>
      </c>
      <c r="D31" t="s">
        <v>160</v>
      </c>
      <c r="E31" t="s">
        <v>96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>
        <v>6</v>
      </c>
      <c r="M31" s="32">
        <v>6</v>
      </c>
      <c r="N31" s="32">
        <v>6</v>
      </c>
      <c r="O31" s="32">
        <v>6</v>
      </c>
      <c r="P31" s="32">
        <v>21.3</v>
      </c>
      <c r="Q31" s="32">
        <v>12</v>
      </c>
      <c r="R31" s="32">
        <v>13</v>
      </c>
      <c r="S31" s="32" t="s">
        <v>94</v>
      </c>
      <c r="T31" s="32">
        <v>91</v>
      </c>
      <c r="U31" s="32">
        <v>93</v>
      </c>
      <c r="V31" s="32">
        <v>96</v>
      </c>
      <c r="W31" s="32">
        <v>98</v>
      </c>
      <c r="X31" s="32">
        <v>100.1</v>
      </c>
      <c r="Y31" s="32">
        <v>102.3</v>
      </c>
      <c r="Z31" s="32">
        <v>104.548</v>
      </c>
      <c r="AA31" s="32">
        <v>13.2</v>
      </c>
      <c r="AB31" s="32">
        <v>11.2</v>
      </c>
      <c r="AC31" s="32">
        <v>72.400000000000006</v>
      </c>
      <c r="AD31" s="32">
        <v>24.337</v>
      </c>
      <c r="AE31" s="32">
        <v>26.137</v>
      </c>
      <c r="AF31" s="32">
        <v>107.34699999999999</v>
      </c>
      <c r="AG31" s="32">
        <v>37.688000000000002</v>
      </c>
      <c r="AH31" s="32">
        <v>33.680999999999997</v>
      </c>
      <c r="AI31" s="32" t="s">
        <v>94</v>
      </c>
      <c r="AJ31" s="32" t="s">
        <v>94</v>
      </c>
      <c r="AK31">
        <v>14</v>
      </c>
      <c r="AL31" s="30">
        <v>2</v>
      </c>
      <c r="AM31" s="30">
        <v>94.19</v>
      </c>
      <c r="AN31" s="4">
        <v>1081.2380000000001</v>
      </c>
    </row>
    <row r="32" spans="1:40">
      <c r="A32" t="s">
        <v>215</v>
      </c>
      <c r="B32" t="s">
        <v>88</v>
      </c>
      <c r="C32" t="s">
        <v>89</v>
      </c>
      <c r="D32" t="s">
        <v>160</v>
      </c>
      <c r="E32" t="s">
        <v>96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99</v>
      </c>
      <c r="M32" s="32" t="s">
        <v>99</v>
      </c>
      <c r="N32" s="32" t="s">
        <v>99</v>
      </c>
      <c r="O32" s="32" t="s">
        <v>99</v>
      </c>
      <c r="P32" s="32" t="s">
        <v>99</v>
      </c>
      <c r="Q32" s="32" t="s">
        <v>99</v>
      </c>
      <c r="R32" s="32" t="s">
        <v>99</v>
      </c>
      <c r="S32" s="32" t="s">
        <v>94</v>
      </c>
      <c r="T32" s="32" t="s">
        <v>99</v>
      </c>
      <c r="U32" s="32" t="s">
        <v>99</v>
      </c>
      <c r="V32" s="32" t="s">
        <v>99</v>
      </c>
      <c r="W32" s="32" t="s">
        <v>99</v>
      </c>
      <c r="X32" s="32" t="s">
        <v>99</v>
      </c>
      <c r="Y32" s="32" t="s">
        <v>99</v>
      </c>
      <c r="Z32" s="32" t="s">
        <v>99</v>
      </c>
      <c r="AA32" s="32" t="s">
        <v>99</v>
      </c>
      <c r="AB32" s="32" t="s">
        <v>99</v>
      </c>
      <c r="AC32" s="32" t="s">
        <v>99</v>
      </c>
      <c r="AD32" s="32" t="s">
        <v>99</v>
      </c>
      <c r="AE32" s="32" t="s">
        <v>99</v>
      </c>
      <c r="AF32" s="32" t="s">
        <v>99</v>
      </c>
      <c r="AG32" s="32" t="s">
        <v>99</v>
      </c>
      <c r="AH32" s="32" t="s">
        <v>99</v>
      </c>
      <c r="AI32" s="32" t="s">
        <v>94</v>
      </c>
      <c r="AJ32" s="32" t="s">
        <v>94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215</v>
      </c>
      <c r="B33" t="s">
        <v>88</v>
      </c>
      <c r="C33" t="s">
        <v>89</v>
      </c>
      <c r="D33" t="s">
        <v>126</v>
      </c>
      <c r="E33" t="s">
        <v>117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 t="s">
        <v>94</v>
      </c>
      <c r="O33" s="32" t="s">
        <v>94</v>
      </c>
      <c r="P33" s="32" t="s">
        <v>94</v>
      </c>
      <c r="Q33" s="32" t="s">
        <v>94</v>
      </c>
      <c r="R33" s="32" t="s">
        <v>94</v>
      </c>
      <c r="S33" s="32" t="s">
        <v>94</v>
      </c>
      <c r="T33" s="32" t="s">
        <v>94</v>
      </c>
      <c r="U33" s="32">
        <v>0.82</v>
      </c>
      <c r="V33" s="32">
        <v>15.711</v>
      </c>
      <c r="W33" s="32">
        <v>2.37</v>
      </c>
      <c r="X33" s="32">
        <v>2.101</v>
      </c>
      <c r="Y33" s="32">
        <v>598.37</v>
      </c>
      <c r="Z33" s="32" t="s">
        <v>94</v>
      </c>
      <c r="AA33" s="32" t="s">
        <v>94</v>
      </c>
      <c r="AB33" s="32">
        <v>0.48</v>
      </c>
      <c r="AC33" s="32">
        <v>2.0430000000000001</v>
      </c>
      <c r="AD33" s="32" t="s">
        <v>94</v>
      </c>
      <c r="AE33" s="32" t="s">
        <v>94</v>
      </c>
      <c r="AF33" s="32" t="s">
        <v>94</v>
      </c>
      <c r="AG33" s="32" t="s">
        <v>94</v>
      </c>
      <c r="AH33" s="32" t="s">
        <v>94</v>
      </c>
      <c r="AI33" s="32" t="s">
        <v>94</v>
      </c>
      <c r="AJ33" s="32" t="s">
        <v>94</v>
      </c>
      <c r="AK33">
        <v>15</v>
      </c>
      <c r="AL33" s="30">
        <v>1.1499999999999999</v>
      </c>
      <c r="AM33" s="30">
        <v>95.34</v>
      </c>
      <c r="AN33" s="4">
        <v>621.89499999999998</v>
      </c>
    </row>
    <row r="34" spans="1:40">
      <c r="A34" t="s">
        <v>215</v>
      </c>
      <c r="B34" t="s">
        <v>88</v>
      </c>
      <c r="C34" t="s">
        <v>89</v>
      </c>
      <c r="D34" t="s">
        <v>126</v>
      </c>
      <c r="E34" t="s">
        <v>117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94</v>
      </c>
      <c r="O34" s="32" t="s">
        <v>94</v>
      </c>
      <c r="P34" s="32" t="s">
        <v>94</v>
      </c>
      <c r="Q34" s="32" t="s">
        <v>94</v>
      </c>
      <c r="R34" s="32" t="s">
        <v>94</v>
      </c>
      <c r="S34" s="32" t="s">
        <v>94</v>
      </c>
      <c r="T34" s="32" t="s">
        <v>94</v>
      </c>
      <c r="U34" s="32" t="s">
        <v>99</v>
      </c>
      <c r="V34" s="32" t="s">
        <v>99</v>
      </c>
      <c r="W34" s="32" t="s">
        <v>99</v>
      </c>
      <c r="X34" s="32" t="s">
        <v>99</v>
      </c>
      <c r="Y34" s="32" t="s">
        <v>99</v>
      </c>
      <c r="Z34" s="32" t="s">
        <v>94</v>
      </c>
      <c r="AA34" s="32" t="s">
        <v>94</v>
      </c>
      <c r="AB34" s="32" t="s">
        <v>99</v>
      </c>
      <c r="AC34" s="32" t="s">
        <v>99</v>
      </c>
      <c r="AD34" s="32" t="s">
        <v>94</v>
      </c>
      <c r="AE34" s="32" t="s">
        <v>94</v>
      </c>
      <c r="AF34" s="32" t="s">
        <v>94</v>
      </c>
      <c r="AG34" s="32" t="s">
        <v>94</v>
      </c>
      <c r="AH34" s="32" t="s">
        <v>94</v>
      </c>
      <c r="AI34" s="32" t="s">
        <v>94</v>
      </c>
      <c r="AJ34" s="32" t="s">
        <v>94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215</v>
      </c>
      <c r="B35" t="s">
        <v>88</v>
      </c>
      <c r="C35" t="s">
        <v>89</v>
      </c>
      <c r="D35" t="s">
        <v>126</v>
      </c>
      <c r="E35" t="s">
        <v>96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 t="s">
        <v>94</v>
      </c>
      <c r="Q35" s="32" t="s">
        <v>94</v>
      </c>
      <c r="R35" s="32" t="s">
        <v>94</v>
      </c>
      <c r="S35" s="32" t="s">
        <v>94</v>
      </c>
      <c r="T35" s="32" t="s">
        <v>94</v>
      </c>
      <c r="U35" s="32">
        <v>18.846</v>
      </c>
      <c r="V35" s="32">
        <v>360.97</v>
      </c>
      <c r="W35" s="32">
        <v>54.463999999999999</v>
      </c>
      <c r="X35" s="32">
        <v>48.262</v>
      </c>
      <c r="Y35" s="32" t="s">
        <v>94</v>
      </c>
      <c r="Z35" s="32" t="s">
        <v>94</v>
      </c>
      <c r="AA35" s="32">
        <v>2.7749999999999999</v>
      </c>
      <c r="AB35" s="32" t="s">
        <v>94</v>
      </c>
      <c r="AC35" s="32" t="s">
        <v>94</v>
      </c>
      <c r="AD35" s="32">
        <v>1.077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>
        <v>3.2389999999999999</v>
      </c>
      <c r="AJ35" s="32">
        <v>1.08</v>
      </c>
      <c r="AK35" s="34">
        <v>16</v>
      </c>
      <c r="AL35" s="30">
        <v>0.91</v>
      </c>
      <c r="AM35" s="30">
        <v>96.24</v>
      </c>
      <c r="AN35" s="4">
        <v>490.71300000000002</v>
      </c>
    </row>
    <row r="36" spans="1:40">
      <c r="A36" t="s">
        <v>215</v>
      </c>
      <c r="B36" t="s">
        <v>88</v>
      </c>
      <c r="C36" t="s">
        <v>89</v>
      </c>
      <c r="D36" t="s">
        <v>126</v>
      </c>
      <c r="E36" t="s">
        <v>96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94</v>
      </c>
      <c r="Q36" s="32" t="s">
        <v>94</v>
      </c>
      <c r="R36" s="32" t="s">
        <v>94</v>
      </c>
      <c r="S36" s="32" t="s">
        <v>94</v>
      </c>
      <c r="T36" s="32" t="s">
        <v>94</v>
      </c>
      <c r="U36" s="32" t="s">
        <v>99</v>
      </c>
      <c r="V36" s="32" t="s">
        <v>99</v>
      </c>
      <c r="W36" s="32" t="s">
        <v>99</v>
      </c>
      <c r="X36" s="32" t="s">
        <v>99</v>
      </c>
      <c r="Y36" s="32" t="s">
        <v>94</v>
      </c>
      <c r="Z36" s="32" t="s">
        <v>94</v>
      </c>
      <c r="AA36" s="32" t="s">
        <v>99</v>
      </c>
      <c r="AB36" s="32" t="s">
        <v>94</v>
      </c>
      <c r="AC36" s="32" t="s">
        <v>94</v>
      </c>
      <c r="AD36" s="32" t="s">
        <v>99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99</v>
      </c>
      <c r="AJ36" s="32" t="s">
        <v>99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215</v>
      </c>
      <c r="B37" t="s">
        <v>88</v>
      </c>
      <c r="C37" t="s">
        <v>89</v>
      </c>
      <c r="D37" t="s">
        <v>126</v>
      </c>
      <c r="E37" t="s">
        <v>101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 t="s">
        <v>94</v>
      </c>
      <c r="N37" s="32" t="s">
        <v>94</v>
      </c>
      <c r="O37" s="32" t="s">
        <v>94</v>
      </c>
      <c r="P37" s="32" t="s">
        <v>94</v>
      </c>
      <c r="Q37" s="32" t="s">
        <v>94</v>
      </c>
      <c r="R37" s="32" t="s">
        <v>94</v>
      </c>
      <c r="S37" s="32" t="s">
        <v>94</v>
      </c>
      <c r="T37" s="32" t="s">
        <v>94</v>
      </c>
      <c r="U37" s="32">
        <v>2.4580000000000002</v>
      </c>
      <c r="V37" s="32">
        <v>47.082999999999998</v>
      </c>
      <c r="W37" s="32">
        <v>7.1040000000000001</v>
      </c>
      <c r="X37" s="32">
        <v>6.2949999999999999</v>
      </c>
      <c r="Y37" s="32">
        <v>423.84</v>
      </c>
      <c r="Z37" s="32" t="s">
        <v>94</v>
      </c>
      <c r="AA37" s="32" t="s">
        <v>94</v>
      </c>
      <c r="AB37" s="32">
        <v>0.53300000000000003</v>
      </c>
      <c r="AC37" s="32" t="s">
        <v>94</v>
      </c>
      <c r="AD37" s="32" t="s">
        <v>94</v>
      </c>
      <c r="AE37" s="32" t="s">
        <v>94</v>
      </c>
      <c r="AF37" s="32">
        <v>0.86199999999999999</v>
      </c>
      <c r="AG37" s="32">
        <v>1.53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0.9</v>
      </c>
      <c r="AM37" s="30">
        <v>97.15</v>
      </c>
      <c r="AN37" s="4">
        <v>489.70499999999998</v>
      </c>
    </row>
    <row r="38" spans="1:40">
      <c r="A38" t="s">
        <v>215</v>
      </c>
      <c r="B38" t="s">
        <v>88</v>
      </c>
      <c r="C38" t="s">
        <v>89</v>
      </c>
      <c r="D38" t="s">
        <v>126</v>
      </c>
      <c r="E38" t="s">
        <v>101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94</v>
      </c>
      <c r="T38" s="32" t="s">
        <v>94</v>
      </c>
      <c r="U38" s="32" t="s">
        <v>99</v>
      </c>
      <c r="V38" s="32" t="s">
        <v>99</v>
      </c>
      <c r="W38" s="32" t="s">
        <v>99</v>
      </c>
      <c r="X38" s="32" t="s">
        <v>99</v>
      </c>
      <c r="Y38" s="32" t="s">
        <v>99</v>
      </c>
      <c r="Z38" s="32" t="s">
        <v>94</v>
      </c>
      <c r="AA38" s="32" t="s">
        <v>94</v>
      </c>
      <c r="AB38" s="32" t="s">
        <v>99</v>
      </c>
      <c r="AC38" s="32" t="s">
        <v>94</v>
      </c>
      <c r="AD38" s="32" t="s">
        <v>94</v>
      </c>
      <c r="AE38" s="32" t="s">
        <v>94</v>
      </c>
      <c r="AF38" s="32" t="s">
        <v>99</v>
      </c>
      <c r="AG38" s="32" t="s">
        <v>99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215</v>
      </c>
      <c r="B39" t="s">
        <v>88</v>
      </c>
      <c r="C39" t="s">
        <v>89</v>
      </c>
      <c r="D39" t="s">
        <v>155</v>
      </c>
      <c r="E39" t="s">
        <v>104</v>
      </c>
      <c r="F39" t="s">
        <v>92</v>
      </c>
      <c r="G39" s="32">
        <v>22.05</v>
      </c>
      <c r="H39" s="32">
        <v>26.46</v>
      </c>
      <c r="I39" s="32">
        <v>29.71</v>
      </c>
      <c r="J39" s="32">
        <v>28.74</v>
      </c>
      <c r="K39" s="32">
        <v>23.22</v>
      </c>
      <c r="L39" s="32">
        <v>21.73</v>
      </c>
      <c r="M39" s="32">
        <v>6.71</v>
      </c>
      <c r="N39" s="32">
        <v>3.39</v>
      </c>
      <c r="O39" s="32">
        <v>18.8</v>
      </c>
      <c r="P39" s="32">
        <v>8.64</v>
      </c>
      <c r="Q39" s="32">
        <v>112.67</v>
      </c>
      <c r="R39" s="32">
        <v>21.75</v>
      </c>
      <c r="S39" s="32">
        <v>3.85</v>
      </c>
      <c r="T39" s="32">
        <v>0.48</v>
      </c>
      <c r="U39" s="32">
        <v>1.25</v>
      </c>
      <c r="V39" s="32">
        <v>0.65</v>
      </c>
      <c r="W39" s="32">
        <v>4.59</v>
      </c>
      <c r="X39" s="32" t="s">
        <v>94</v>
      </c>
      <c r="Y39" s="32">
        <v>14.33</v>
      </c>
      <c r="Z39" s="32">
        <v>1.1599999999999999</v>
      </c>
      <c r="AA39" s="32" t="s">
        <v>94</v>
      </c>
      <c r="AB39" s="32">
        <v>56.384999999999998</v>
      </c>
      <c r="AC39" s="32" t="s">
        <v>94</v>
      </c>
      <c r="AD39" s="32" t="s">
        <v>94</v>
      </c>
      <c r="AE39" s="32" t="s">
        <v>94</v>
      </c>
      <c r="AF39" s="32" t="s">
        <v>94</v>
      </c>
      <c r="AG39" s="32" t="s">
        <v>94</v>
      </c>
      <c r="AH39" s="32" t="s">
        <v>94</v>
      </c>
      <c r="AI39" s="32" t="s">
        <v>94</v>
      </c>
      <c r="AJ39" s="32">
        <v>1.431</v>
      </c>
      <c r="AK39">
        <v>18</v>
      </c>
      <c r="AL39" s="30">
        <v>0.75</v>
      </c>
      <c r="AM39" s="30">
        <v>97.9</v>
      </c>
      <c r="AN39" s="4">
        <v>407.99599999999998</v>
      </c>
    </row>
    <row r="40" spans="1:40">
      <c r="A40" t="s">
        <v>215</v>
      </c>
      <c r="B40" t="s">
        <v>88</v>
      </c>
      <c r="C40" t="s">
        <v>89</v>
      </c>
      <c r="D40" t="s">
        <v>155</v>
      </c>
      <c r="E40" t="s">
        <v>104</v>
      </c>
      <c r="F40" t="s">
        <v>93</v>
      </c>
      <c r="G40" s="32" t="s">
        <v>34</v>
      </c>
      <c r="H40" s="32" t="s">
        <v>34</v>
      </c>
      <c r="I40" s="32" t="s">
        <v>14</v>
      </c>
      <c r="J40" s="32" t="s">
        <v>34</v>
      </c>
      <c r="K40" s="32" t="s">
        <v>34</v>
      </c>
      <c r="L40" s="32" t="s">
        <v>34</v>
      </c>
      <c r="M40" s="32" t="s">
        <v>34</v>
      </c>
      <c r="N40" s="32" t="s">
        <v>14</v>
      </c>
      <c r="O40" s="32" t="s">
        <v>14</v>
      </c>
      <c r="P40" s="32" t="s">
        <v>34</v>
      </c>
      <c r="Q40" s="32" t="s">
        <v>34</v>
      </c>
      <c r="R40" s="32" t="s">
        <v>34</v>
      </c>
      <c r="S40" s="32" t="s">
        <v>34</v>
      </c>
      <c r="T40" s="32" t="s">
        <v>34</v>
      </c>
      <c r="U40" s="32" t="s">
        <v>34</v>
      </c>
      <c r="V40" s="32" t="s">
        <v>34</v>
      </c>
      <c r="W40" s="32" t="s">
        <v>34</v>
      </c>
      <c r="X40" s="32" t="s">
        <v>94</v>
      </c>
      <c r="Y40" s="32" t="s">
        <v>99</v>
      </c>
      <c r="Z40" s="32" t="s">
        <v>34</v>
      </c>
      <c r="AA40" s="32" t="s">
        <v>94</v>
      </c>
      <c r="AB40" s="32" t="s">
        <v>17</v>
      </c>
      <c r="AC40" s="32" t="s">
        <v>94</v>
      </c>
      <c r="AD40" s="32" t="s">
        <v>94</v>
      </c>
      <c r="AE40" s="32" t="s">
        <v>17</v>
      </c>
      <c r="AF40" s="32" t="s">
        <v>94</v>
      </c>
      <c r="AG40" s="32" t="s">
        <v>94</v>
      </c>
      <c r="AH40" s="32" t="s">
        <v>94</v>
      </c>
      <c r="AI40" s="32" t="s">
        <v>94</v>
      </c>
      <c r="AJ40" s="32" t="s">
        <v>99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215</v>
      </c>
      <c r="B41" t="s">
        <v>88</v>
      </c>
      <c r="C41" t="s">
        <v>89</v>
      </c>
      <c r="D41" t="s">
        <v>169</v>
      </c>
      <c r="E41" t="s">
        <v>98</v>
      </c>
      <c r="F41" t="s">
        <v>92</v>
      </c>
      <c r="G41" s="32">
        <v>145</v>
      </c>
      <c r="H41" s="32">
        <v>14</v>
      </c>
      <c r="I41" s="32">
        <v>60.1</v>
      </c>
      <c r="J41" s="32">
        <v>85</v>
      </c>
      <c r="K41" s="32">
        <v>61.3</v>
      </c>
      <c r="L41" s="32" t="s">
        <v>94</v>
      </c>
      <c r="M41" s="32" t="s">
        <v>94</v>
      </c>
      <c r="N41" s="32" t="s">
        <v>94</v>
      </c>
      <c r="O41" s="32" t="s">
        <v>94</v>
      </c>
      <c r="P41" s="32" t="s">
        <v>94</v>
      </c>
      <c r="Q41" s="32" t="s">
        <v>94</v>
      </c>
      <c r="R41" s="32" t="s">
        <v>94</v>
      </c>
      <c r="S41" s="32" t="s">
        <v>94</v>
      </c>
      <c r="T41" s="32" t="s">
        <v>94</v>
      </c>
      <c r="U41" s="32" t="s">
        <v>94</v>
      </c>
      <c r="V41" s="32" t="s">
        <v>94</v>
      </c>
      <c r="W41" s="32" t="s">
        <v>94</v>
      </c>
      <c r="X41" s="32" t="s">
        <v>94</v>
      </c>
      <c r="Y41" s="32" t="s">
        <v>94</v>
      </c>
      <c r="Z41" s="32" t="s">
        <v>94</v>
      </c>
      <c r="AA41" s="32" t="s">
        <v>94</v>
      </c>
      <c r="AB41" s="32" t="s">
        <v>94</v>
      </c>
      <c r="AC41" s="32" t="s">
        <v>94</v>
      </c>
      <c r="AD41" s="32" t="s">
        <v>94</v>
      </c>
      <c r="AE41" s="32" t="s">
        <v>94</v>
      </c>
      <c r="AF41" s="32" t="s">
        <v>94</v>
      </c>
      <c r="AG41" s="32" t="s">
        <v>94</v>
      </c>
      <c r="AH41" s="32" t="s">
        <v>94</v>
      </c>
      <c r="AI41" s="32" t="s">
        <v>94</v>
      </c>
      <c r="AJ41" s="32" t="s">
        <v>94</v>
      </c>
      <c r="AK41">
        <v>19</v>
      </c>
      <c r="AL41" s="30">
        <v>0.67</v>
      </c>
      <c r="AM41" s="30">
        <v>98.58</v>
      </c>
      <c r="AN41" s="4">
        <v>365.4</v>
      </c>
    </row>
    <row r="42" spans="1:40">
      <c r="A42" t="s">
        <v>215</v>
      </c>
      <c r="B42" t="s">
        <v>88</v>
      </c>
      <c r="C42" t="s">
        <v>89</v>
      </c>
      <c r="D42" t="s">
        <v>169</v>
      </c>
      <c r="E42" t="s">
        <v>98</v>
      </c>
      <c r="F42" t="s">
        <v>93</v>
      </c>
      <c r="G42" s="32" t="s">
        <v>99</v>
      </c>
      <c r="H42" s="32" t="s">
        <v>99</v>
      </c>
      <c r="I42" s="32" t="s">
        <v>99</v>
      </c>
      <c r="J42" s="32" t="s">
        <v>99</v>
      </c>
      <c r="K42" s="32" t="s">
        <v>99</v>
      </c>
      <c r="L42" s="32" t="s">
        <v>94</v>
      </c>
      <c r="M42" s="32" t="s">
        <v>94</v>
      </c>
      <c r="N42" s="32" t="s">
        <v>94</v>
      </c>
      <c r="O42" s="32" t="s">
        <v>94</v>
      </c>
      <c r="P42" s="32" t="s">
        <v>94</v>
      </c>
      <c r="Q42" s="32" t="s">
        <v>94</v>
      </c>
      <c r="R42" s="32" t="s">
        <v>94</v>
      </c>
      <c r="S42" s="32" t="s">
        <v>94</v>
      </c>
      <c r="T42" s="32" t="s">
        <v>94</v>
      </c>
      <c r="U42" s="32" t="s">
        <v>94</v>
      </c>
      <c r="V42" s="32" t="s">
        <v>94</v>
      </c>
      <c r="W42" s="32" t="s">
        <v>94</v>
      </c>
      <c r="X42" s="32" t="s">
        <v>94</v>
      </c>
      <c r="Y42" s="32" t="s">
        <v>94</v>
      </c>
      <c r="Z42" s="32" t="s">
        <v>94</v>
      </c>
      <c r="AA42" s="32" t="s">
        <v>94</v>
      </c>
      <c r="AB42" s="32" t="s">
        <v>94</v>
      </c>
      <c r="AC42" s="32" t="s">
        <v>94</v>
      </c>
      <c r="AD42" s="32" t="s">
        <v>94</v>
      </c>
      <c r="AE42" s="32" t="s">
        <v>94</v>
      </c>
      <c r="AF42" s="32" t="s">
        <v>94</v>
      </c>
      <c r="AG42" s="32" t="s">
        <v>94</v>
      </c>
      <c r="AH42" s="32" t="s">
        <v>94</v>
      </c>
      <c r="AI42" s="32" t="s">
        <v>94</v>
      </c>
      <c r="AJ42" s="32" t="s">
        <v>94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215</v>
      </c>
      <c r="B43" t="s">
        <v>88</v>
      </c>
      <c r="C43" t="s">
        <v>89</v>
      </c>
      <c r="D43" t="s">
        <v>132</v>
      </c>
      <c r="E43" t="s">
        <v>119</v>
      </c>
      <c r="F43" t="s">
        <v>92</v>
      </c>
      <c r="G43" s="32" t="s">
        <v>94</v>
      </c>
      <c r="H43" s="32" t="s">
        <v>94</v>
      </c>
      <c r="I43" s="32" t="s">
        <v>94</v>
      </c>
      <c r="J43" s="32" t="s">
        <v>94</v>
      </c>
      <c r="K43" s="32" t="s">
        <v>94</v>
      </c>
      <c r="L43" s="32" t="s">
        <v>94</v>
      </c>
      <c r="M43" s="32" t="s">
        <v>94</v>
      </c>
      <c r="N43" s="32">
        <v>298</v>
      </c>
      <c r="O43" s="32" t="s">
        <v>94</v>
      </c>
      <c r="P43" s="32" t="s">
        <v>94</v>
      </c>
      <c r="Q43" s="32" t="s">
        <v>94</v>
      </c>
      <c r="R43" s="32" t="s">
        <v>94</v>
      </c>
      <c r="S43" s="32" t="s">
        <v>94</v>
      </c>
      <c r="T43" s="32" t="s">
        <v>94</v>
      </c>
      <c r="U43" s="32" t="s">
        <v>94</v>
      </c>
      <c r="V43" s="32" t="s">
        <v>94</v>
      </c>
      <c r="W43" s="32" t="s">
        <v>94</v>
      </c>
      <c r="X43" s="32" t="s">
        <v>94</v>
      </c>
      <c r="Y43" s="32" t="s">
        <v>94</v>
      </c>
      <c r="Z43" s="32" t="s">
        <v>94</v>
      </c>
      <c r="AA43" s="32" t="s">
        <v>94</v>
      </c>
      <c r="AB43" s="32" t="s">
        <v>94</v>
      </c>
      <c r="AC43" s="32" t="s">
        <v>94</v>
      </c>
      <c r="AD43" s="32" t="s">
        <v>94</v>
      </c>
      <c r="AE43" s="32" t="s">
        <v>94</v>
      </c>
      <c r="AF43" s="32" t="s">
        <v>94</v>
      </c>
      <c r="AG43" s="32" t="s">
        <v>94</v>
      </c>
      <c r="AH43" s="32" t="s">
        <v>94</v>
      </c>
      <c r="AI43" s="32" t="s">
        <v>94</v>
      </c>
      <c r="AJ43" s="32" t="s">
        <v>94</v>
      </c>
      <c r="AK43">
        <v>20</v>
      </c>
      <c r="AL43" s="30">
        <v>0.55000000000000004</v>
      </c>
      <c r="AM43" s="30">
        <v>99.13</v>
      </c>
      <c r="AN43" s="4">
        <v>298</v>
      </c>
    </row>
    <row r="44" spans="1:40">
      <c r="A44" t="s">
        <v>215</v>
      </c>
      <c r="B44" t="s">
        <v>88</v>
      </c>
      <c r="C44" t="s">
        <v>89</v>
      </c>
      <c r="D44" t="s">
        <v>132</v>
      </c>
      <c r="E44" t="s">
        <v>119</v>
      </c>
      <c r="F44" t="s">
        <v>93</v>
      </c>
      <c r="G44" s="32" t="s">
        <v>94</v>
      </c>
      <c r="H44" s="32" t="s">
        <v>94</v>
      </c>
      <c r="I44" s="32" t="s">
        <v>94</v>
      </c>
      <c r="J44" s="32" t="s">
        <v>94</v>
      </c>
      <c r="K44" s="32" t="s">
        <v>94</v>
      </c>
      <c r="L44" s="32" t="s">
        <v>94</v>
      </c>
      <c r="M44" s="32" t="s">
        <v>94</v>
      </c>
      <c r="N44" s="32" t="s">
        <v>99</v>
      </c>
      <c r="O44" s="32" t="s">
        <v>94</v>
      </c>
      <c r="P44" s="32" t="s">
        <v>94</v>
      </c>
      <c r="Q44" s="32" t="s">
        <v>94</v>
      </c>
      <c r="R44" s="32" t="s">
        <v>94</v>
      </c>
      <c r="S44" s="32" t="s">
        <v>94</v>
      </c>
      <c r="T44" s="32" t="s">
        <v>94</v>
      </c>
      <c r="U44" s="32" t="s">
        <v>94</v>
      </c>
      <c r="V44" s="32" t="s">
        <v>94</v>
      </c>
      <c r="W44" s="32" t="s">
        <v>94</v>
      </c>
      <c r="X44" s="32" t="s">
        <v>94</v>
      </c>
      <c r="Y44" s="32" t="s">
        <v>94</v>
      </c>
      <c r="Z44" s="32" t="s">
        <v>94</v>
      </c>
      <c r="AA44" s="32" t="s">
        <v>94</v>
      </c>
      <c r="AB44" s="32" t="s">
        <v>94</v>
      </c>
      <c r="AC44" s="32" t="s">
        <v>94</v>
      </c>
      <c r="AD44" s="32" t="s">
        <v>94</v>
      </c>
      <c r="AE44" s="32" t="s">
        <v>94</v>
      </c>
      <c r="AF44" s="32" t="s">
        <v>94</v>
      </c>
      <c r="AG44" s="32" t="s">
        <v>94</v>
      </c>
      <c r="AH44" s="32" t="s">
        <v>94</v>
      </c>
      <c r="AI44" s="32" t="s">
        <v>94</v>
      </c>
      <c r="AJ44" s="32" t="s">
        <v>94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215</v>
      </c>
      <c r="B45" t="s">
        <v>88</v>
      </c>
      <c r="C45" t="s">
        <v>89</v>
      </c>
      <c r="D45" t="s">
        <v>155</v>
      </c>
      <c r="E45" t="s">
        <v>102</v>
      </c>
      <c r="F45" t="s">
        <v>92</v>
      </c>
      <c r="G45" s="32" t="s">
        <v>94</v>
      </c>
      <c r="H45" s="32" t="s">
        <v>94</v>
      </c>
      <c r="I45" s="32" t="s">
        <v>94</v>
      </c>
      <c r="J45" s="32" t="s">
        <v>94</v>
      </c>
      <c r="K45" s="32" t="s">
        <v>94</v>
      </c>
      <c r="L45" s="32" t="s">
        <v>94</v>
      </c>
      <c r="M45" s="32" t="s">
        <v>94</v>
      </c>
      <c r="N45" s="32" t="s">
        <v>94</v>
      </c>
      <c r="O45" s="32" t="s">
        <v>94</v>
      </c>
      <c r="P45" s="32" t="s">
        <v>94</v>
      </c>
      <c r="Q45" s="32" t="s">
        <v>94</v>
      </c>
      <c r="R45" s="32" t="s">
        <v>94</v>
      </c>
      <c r="S45" s="32" t="s">
        <v>94</v>
      </c>
      <c r="T45" s="32" t="s">
        <v>94</v>
      </c>
      <c r="U45" s="32" t="s">
        <v>94</v>
      </c>
      <c r="V45" s="32" t="s">
        <v>94</v>
      </c>
      <c r="W45" s="32" t="s">
        <v>94</v>
      </c>
      <c r="X45" s="32" t="s">
        <v>94</v>
      </c>
      <c r="Y45" s="32" t="s">
        <v>94</v>
      </c>
      <c r="Z45" s="32" t="s">
        <v>94</v>
      </c>
      <c r="AA45" s="32" t="s">
        <v>94</v>
      </c>
      <c r="AB45" s="32" t="s">
        <v>94</v>
      </c>
      <c r="AC45" s="32" t="s">
        <v>94</v>
      </c>
      <c r="AD45" s="32" t="s">
        <v>94</v>
      </c>
      <c r="AE45" s="32" t="s">
        <v>94</v>
      </c>
      <c r="AF45" s="32">
        <v>88.387</v>
      </c>
      <c r="AG45" s="32">
        <v>62.723999999999997</v>
      </c>
      <c r="AH45" s="32" t="s">
        <v>94</v>
      </c>
      <c r="AI45" s="32" t="s">
        <v>94</v>
      </c>
      <c r="AJ45" s="32">
        <v>0.81200000000000006</v>
      </c>
      <c r="AK45">
        <v>21</v>
      </c>
      <c r="AL45" s="30">
        <v>0.28000000000000003</v>
      </c>
      <c r="AM45" s="30">
        <v>99.41</v>
      </c>
      <c r="AN45" s="4">
        <v>151.92400000000001</v>
      </c>
    </row>
    <row r="46" spans="1:40">
      <c r="A46" t="s">
        <v>215</v>
      </c>
      <c r="B46" t="s">
        <v>88</v>
      </c>
      <c r="C46" t="s">
        <v>89</v>
      </c>
      <c r="D46" t="s">
        <v>155</v>
      </c>
      <c r="E46" t="s">
        <v>102</v>
      </c>
      <c r="F46" t="s">
        <v>93</v>
      </c>
      <c r="G46" s="32" t="s">
        <v>94</v>
      </c>
      <c r="H46" s="32" t="s">
        <v>94</v>
      </c>
      <c r="I46" s="32" t="s">
        <v>94</v>
      </c>
      <c r="J46" s="32" t="s">
        <v>94</v>
      </c>
      <c r="K46" s="32" t="s">
        <v>94</v>
      </c>
      <c r="L46" s="32" t="s">
        <v>94</v>
      </c>
      <c r="M46" s="32" t="s">
        <v>94</v>
      </c>
      <c r="N46" s="32" t="s">
        <v>94</v>
      </c>
      <c r="O46" s="32" t="s">
        <v>94</v>
      </c>
      <c r="P46" s="32" t="s">
        <v>94</v>
      </c>
      <c r="Q46" s="32" t="s">
        <v>94</v>
      </c>
      <c r="R46" s="32" t="s">
        <v>94</v>
      </c>
      <c r="S46" s="32" t="s">
        <v>94</v>
      </c>
      <c r="T46" s="32" t="s">
        <v>94</v>
      </c>
      <c r="U46" s="32" t="s">
        <v>94</v>
      </c>
      <c r="V46" s="32" t="s">
        <v>94</v>
      </c>
      <c r="W46" s="32" t="s">
        <v>94</v>
      </c>
      <c r="X46" s="32" t="s">
        <v>94</v>
      </c>
      <c r="Y46" s="32" t="s">
        <v>94</v>
      </c>
      <c r="Z46" s="32" t="s">
        <v>94</v>
      </c>
      <c r="AA46" s="32" t="s">
        <v>94</v>
      </c>
      <c r="AB46" s="32" t="s">
        <v>94</v>
      </c>
      <c r="AC46" s="32" t="s">
        <v>94</v>
      </c>
      <c r="AD46" s="32" t="s">
        <v>94</v>
      </c>
      <c r="AE46" s="32" t="s">
        <v>94</v>
      </c>
      <c r="AF46" s="32" t="s">
        <v>99</v>
      </c>
      <c r="AG46" s="32" t="s">
        <v>99</v>
      </c>
      <c r="AH46" s="32" t="s">
        <v>94</v>
      </c>
      <c r="AI46" s="32" t="s">
        <v>94</v>
      </c>
      <c r="AJ46" s="32" t="s">
        <v>99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215</v>
      </c>
      <c r="B47" t="s">
        <v>88</v>
      </c>
      <c r="C47" t="s">
        <v>89</v>
      </c>
      <c r="D47" t="s">
        <v>138</v>
      </c>
      <c r="E47" t="s">
        <v>96</v>
      </c>
      <c r="F47" t="s">
        <v>92</v>
      </c>
      <c r="G47" s="32" t="s">
        <v>94</v>
      </c>
      <c r="H47" s="32" t="s">
        <v>94</v>
      </c>
      <c r="I47" s="32" t="s">
        <v>94</v>
      </c>
      <c r="J47" s="32" t="s">
        <v>94</v>
      </c>
      <c r="K47" s="32" t="s">
        <v>94</v>
      </c>
      <c r="L47" s="32" t="s">
        <v>94</v>
      </c>
      <c r="M47" s="32" t="s">
        <v>94</v>
      </c>
      <c r="N47" s="32" t="s">
        <v>94</v>
      </c>
      <c r="O47" s="32" t="s">
        <v>94</v>
      </c>
      <c r="P47" s="32" t="s">
        <v>94</v>
      </c>
      <c r="Q47" s="32" t="s">
        <v>94</v>
      </c>
      <c r="R47" s="32" t="s">
        <v>94</v>
      </c>
      <c r="S47" s="32">
        <v>4.2910000000000004</v>
      </c>
      <c r="T47" s="32">
        <v>1.6870000000000001</v>
      </c>
      <c r="U47" s="32">
        <v>0.67400000000000004</v>
      </c>
      <c r="V47" s="32">
        <v>55.939</v>
      </c>
      <c r="W47" s="32">
        <v>1.831</v>
      </c>
      <c r="X47" s="32">
        <v>1.0860000000000001</v>
      </c>
      <c r="Y47" s="32">
        <v>0.03</v>
      </c>
      <c r="Z47" s="32" t="s">
        <v>94</v>
      </c>
      <c r="AA47" s="32" t="s">
        <v>94</v>
      </c>
      <c r="AB47" s="32">
        <v>2.9000000000000001E-2</v>
      </c>
      <c r="AC47" s="32">
        <v>8.9999999999999993E-3</v>
      </c>
      <c r="AD47" s="32">
        <v>0.01</v>
      </c>
      <c r="AE47" s="32">
        <v>4.0000000000000001E-3</v>
      </c>
      <c r="AF47" s="32">
        <v>1.0999999999999999E-2</v>
      </c>
      <c r="AG47" s="32">
        <v>6.04</v>
      </c>
      <c r="AH47" s="32">
        <v>3.42</v>
      </c>
      <c r="AI47" s="32">
        <v>1.528</v>
      </c>
      <c r="AJ47" s="32">
        <v>3.847</v>
      </c>
      <c r="AK47">
        <v>22</v>
      </c>
      <c r="AL47" s="30">
        <v>0.15</v>
      </c>
      <c r="AM47" s="30">
        <v>99.55</v>
      </c>
      <c r="AN47" s="4">
        <v>80.436999999999998</v>
      </c>
    </row>
    <row r="48" spans="1:40">
      <c r="A48" t="s">
        <v>215</v>
      </c>
      <c r="B48" t="s">
        <v>88</v>
      </c>
      <c r="C48" t="s">
        <v>89</v>
      </c>
      <c r="D48" t="s">
        <v>138</v>
      </c>
      <c r="E48" t="s">
        <v>96</v>
      </c>
      <c r="F48" t="s">
        <v>93</v>
      </c>
      <c r="G48" s="32" t="s">
        <v>94</v>
      </c>
      <c r="H48" s="32" t="s">
        <v>94</v>
      </c>
      <c r="I48" s="32" t="s">
        <v>94</v>
      </c>
      <c r="J48" s="32" t="s">
        <v>94</v>
      </c>
      <c r="K48" s="32" t="s">
        <v>94</v>
      </c>
      <c r="L48" s="32" t="s">
        <v>94</v>
      </c>
      <c r="M48" s="32" t="s">
        <v>94</v>
      </c>
      <c r="N48" s="32" t="s">
        <v>94</v>
      </c>
      <c r="O48" s="32" t="s">
        <v>94</v>
      </c>
      <c r="P48" s="32" t="s">
        <v>94</v>
      </c>
      <c r="Q48" s="32" t="s">
        <v>94</v>
      </c>
      <c r="R48" s="32" t="s">
        <v>94</v>
      </c>
      <c r="S48" s="32" t="s">
        <v>99</v>
      </c>
      <c r="T48" s="32" t="s">
        <v>99</v>
      </c>
      <c r="U48" s="32" t="s">
        <v>99</v>
      </c>
      <c r="V48" s="32" t="s">
        <v>99</v>
      </c>
      <c r="W48" s="32" t="s">
        <v>99</v>
      </c>
      <c r="X48" s="32" t="s">
        <v>99</v>
      </c>
      <c r="Y48" s="32" t="s">
        <v>99</v>
      </c>
      <c r="Z48" s="32" t="s">
        <v>94</v>
      </c>
      <c r="AA48" s="32" t="s">
        <v>94</v>
      </c>
      <c r="AB48" s="32" t="s">
        <v>99</v>
      </c>
      <c r="AC48" s="32" t="s">
        <v>99</v>
      </c>
      <c r="AD48" s="32" t="s">
        <v>99</v>
      </c>
      <c r="AE48" s="32" t="s">
        <v>99</v>
      </c>
      <c r="AF48" s="32" t="s">
        <v>99</v>
      </c>
      <c r="AG48" s="32" t="s">
        <v>99</v>
      </c>
      <c r="AH48" s="32" t="s">
        <v>99</v>
      </c>
      <c r="AI48" s="32" t="s">
        <v>99</v>
      </c>
      <c r="AJ48" s="32" t="s">
        <v>99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215</v>
      </c>
      <c r="B49" t="s">
        <v>88</v>
      </c>
      <c r="C49" t="s">
        <v>106</v>
      </c>
      <c r="D49" t="s">
        <v>157</v>
      </c>
      <c r="E49" t="s">
        <v>119</v>
      </c>
      <c r="F49" t="s">
        <v>92</v>
      </c>
      <c r="G49" s="32" t="s">
        <v>94</v>
      </c>
      <c r="H49" s="32" t="s">
        <v>94</v>
      </c>
      <c r="I49" s="32" t="s">
        <v>94</v>
      </c>
      <c r="J49" s="32" t="s">
        <v>94</v>
      </c>
      <c r="K49" s="32" t="s">
        <v>94</v>
      </c>
      <c r="L49" s="32">
        <v>21</v>
      </c>
      <c r="M49" s="32" t="s">
        <v>94</v>
      </c>
      <c r="N49" s="32">
        <v>42</v>
      </c>
      <c r="O49" s="32">
        <v>12</v>
      </c>
      <c r="P49" s="32" t="s">
        <v>94</v>
      </c>
      <c r="Q49" s="32" t="s">
        <v>94</v>
      </c>
      <c r="R49" s="32" t="s">
        <v>94</v>
      </c>
      <c r="S49" s="32" t="s">
        <v>94</v>
      </c>
      <c r="T49" s="32" t="s">
        <v>94</v>
      </c>
      <c r="U49" s="32" t="s">
        <v>94</v>
      </c>
      <c r="V49" s="32" t="s">
        <v>94</v>
      </c>
      <c r="W49" s="32" t="s">
        <v>94</v>
      </c>
      <c r="X49" s="32" t="s">
        <v>94</v>
      </c>
      <c r="Y49" s="32" t="s">
        <v>94</v>
      </c>
      <c r="Z49" s="32" t="s">
        <v>94</v>
      </c>
      <c r="AA49" s="32" t="s">
        <v>94</v>
      </c>
      <c r="AB49" s="32" t="s">
        <v>94</v>
      </c>
      <c r="AC49" s="32" t="s">
        <v>94</v>
      </c>
      <c r="AD49" s="32" t="s">
        <v>94</v>
      </c>
      <c r="AE49" s="32" t="s">
        <v>94</v>
      </c>
      <c r="AF49" s="32" t="s">
        <v>94</v>
      </c>
      <c r="AG49" s="32" t="s">
        <v>94</v>
      </c>
      <c r="AH49" s="32" t="s">
        <v>94</v>
      </c>
      <c r="AI49" s="32" t="s">
        <v>94</v>
      </c>
      <c r="AJ49" s="32" t="s">
        <v>94</v>
      </c>
      <c r="AK49">
        <v>23</v>
      </c>
      <c r="AL49" s="30">
        <v>0.14000000000000001</v>
      </c>
      <c r="AM49" s="30">
        <v>99.69</v>
      </c>
      <c r="AN49" s="4">
        <v>75</v>
      </c>
    </row>
    <row r="50" spans="1:40">
      <c r="A50" t="s">
        <v>215</v>
      </c>
      <c r="B50" t="s">
        <v>88</v>
      </c>
      <c r="C50" t="s">
        <v>106</v>
      </c>
      <c r="D50" t="s">
        <v>157</v>
      </c>
      <c r="E50" t="s">
        <v>119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94</v>
      </c>
      <c r="K50" s="32" t="s">
        <v>94</v>
      </c>
      <c r="L50" s="32" t="s">
        <v>99</v>
      </c>
      <c r="M50" s="32" t="s">
        <v>94</v>
      </c>
      <c r="N50" s="32" t="s">
        <v>99</v>
      </c>
      <c r="O50" s="32" t="s">
        <v>99</v>
      </c>
      <c r="P50" s="32" t="s">
        <v>94</v>
      </c>
      <c r="Q50" s="32" t="s">
        <v>94</v>
      </c>
      <c r="R50" s="32" t="s">
        <v>94</v>
      </c>
      <c r="S50" s="32" t="s">
        <v>94</v>
      </c>
      <c r="T50" s="32" t="s">
        <v>94</v>
      </c>
      <c r="U50" s="32" t="s">
        <v>94</v>
      </c>
      <c r="V50" s="32" t="s">
        <v>94</v>
      </c>
      <c r="W50" s="32" t="s">
        <v>94</v>
      </c>
      <c r="X50" s="32" t="s">
        <v>94</v>
      </c>
      <c r="Y50" s="32" t="s">
        <v>94</v>
      </c>
      <c r="Z50" s="32" t="s">
        <v>94</v>
      </c>
      <c r="AA50" s="32" t="s">
        <v>94</v>
      </c>
      <c r="AB50" s="32" t="s">
        <v>94</v>
      </c>
      <c r="AC50" s="32" t="s">
        <v>94</v>
      </c>
      <c r="AD50" s="32" t="s">
        <v>94</v>
      </c>
      <c r="AE50" s="32" t="s">
        <v>94</v>
      </c>
      <c r="AF50" s="32" t="s">
        <v>94</v>
      </c>
      <c r="AG50" s="32" t="s">
        <v>94</v>
      </c>
      <c r="AH50" s="32" t="s">
        <v>94</v>
      </c>
      <c r="AI50" s="32" t="s">
        <v>94</v>
      </c>
      <c r="AJ50" s="32" t="s">
        <v>94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215</v>
      </c>
      <c r="B51" t="s">
        <v>88</v>
      </c>
      <c r="C51" t="s">
        <v>89</v>
      </c>
      <c r="D51" t="s">
        <v>160</v>
      </c>
      <c r="E51" t="s">
        <v>102</v>
      </c>
      <c r="F51" t="s">
        <v>92</v>
      </c>
      <c r="G51" s="32" t="s">
        <v>94</v>
      </c>
      <c r="H51" s="32" t="s">
        <v>94</v>
      </c>
      <c r="I51" s="32" t="s">
        <v>94</v>
      </c>
      <c r="J51" s="32" t="s">
        <v>94</v>
      </c>
      <c r="K51" s="32" t="s">
        <v>94</v>
      </c>
      <c r="L51" s="32" t="s">
        <v>94</v>
      </c>
      <c r="M51" s="32" t="s">
        <v>94</v>
      </c>
      <c r="N51" s="32" t="s">
        <v>94</v>
      </c>
      <c r="O51" s="32" t="s">
        <v>94</v>
      </c>
      <c r="P51" s="32" t="s">
        <v>94</v>
      </c>
      <c r="Q51" s="32" t="s">
        <v>94</v>
      </c>
      <c r="R51" s="32" t="s">
        <v>94</v>
      </c>
      <c r="S51" s="32" t="s">
        <v>94</v>
      </c>
      <c r="T51" s="32" t="s">
        <v>94</v>
      </c>
      <c r="U51" s="32" t="s">
        <v>94</v>
      </c>
      <c r="V51" s="32" t="s">
        <v>94</v>
      </c>
      <c r="W51" s="32" t="s">
        <v>94</v>
      </c>
      <c r="X51" s="32" t="s">
        <v>94</v>
      </c>
      <c r="Y51" s="32" t="s">
        <v>94</v>
      </c>
      <c r="Z51" s="32" t="s">
        <v>94</v>
      </c>
      <c r="AA51" s="32" t="s">
        <v>94</v>
      </c>
      <c r="AB51" s="32" t="s">
        <v>94</v>
      </c>
      <c r="AC51" s="32" t="s">
        <v>94</v>
      </c>
      <c r="AD51" s="32" t="s">
        <v>94</v>
      </c>
      <c r="AE51" s="32" t="s">
        <v>94</v>
      </c>
      <c r="AF51" s="32" t="s">
        <v>94</v>
      </c>
      <c r="AG51" s="32" t="s">
        <v>94</v>
      </c>
      <c r="AH51" s="32" t="s">
        <v>94</v>
      </c>
      <c r="AI51" s="32">
        <v>34.536000000000001</v>
      </c>
      <c r="AJ51" s="32" t="s">
        <v>94</v>
      </c>
      <c r="AK51">
        <v>24</v>
      </c>
      <c r="AL51" s="30">
        <v>0.06</v>
      </c>
      <c r="AM51" s="30">
        <v>99.76</v>
      </c>
      <c r="AN51" s="4">
        <v>34.536000000000001</v>
      </c>
    </row>
    <row r="52" spans="1:40">
      <c r="A52" t="s">
        <v>215</v>
      </c>
      <c r="B52" t="s">
        <v>88</v>
      </c>
      <c r="C52" t="s">
        <v>89</v>
      </c>
      <c r="D52" t="s">
        <v>160</v>
      </c>
      <c r="E52" t="s">
        <v>102</v>
      </c>
      <c r="F52" t="s">
        <v>93</v>
      </c>
      <c r="G52" s="32" t="s">
        <v>94</v>
      </c>
      <c r="H52" s="32" t="s">
        <v>94</v>
      </c>
      <c r="I52" s="32" t="s">
        <v>94</v>
      </c>
      <c r="J52" s="32" t="s">
        <v>94</v>
      </c>
      <c r="K52" s="32" t="s">
        <v>94</v>
      </c>
      <c r="L52" s="32" t="s">
        <v>94</v>
      </c>
      <c r="M52" s="32" t="s">
        <v>94</v>
      </c>
      <c r="N52" s="32" t="s">
        <v>94</v>
      </c>
      <c r="O52" s="32" t="s">
        <v>94</v>
      </c>
      <c r="P52" s="32" t="s">
        <v>94</v>
      </c>
      <c r="Q52" s="32" t="s">
        <v>94</v>
      </c>
      <c r="R52" s="32" t="s">
        <v>94</v>
      </c>
      <c r="S52" s="32" t="s">
        <v>94</v>
      </c>
      <c r="T52" s="32" t="s">
        <v>94</v>
      </c>
      <c r="U52" s="32" t="s">
        <v>94</v>
      </c>
      <c r="V52" s="32" t="s">
        <v>94</v>
      </c>
      <c r="W52" s="32" t="s">
        <v>94</v>
      </c>
      <c r="X52" s="32" t="s">
        <v>94</v>
      </c>
      <c r="Y52" s="32" t="s">
        <v>94</v>
      </c>
      <c r="Z52" s="32" t="s">
        <v>94</v>
      </c>
      <c r="AA52" s="32" t="s">
        <v>94</v>
      </c>
      <c r="AB52" s="32" t="s">
        <v>94</v>
      </c>
      <c r="AC52" s="32" t="s">
        <v>94</v>
      </c>
      <c r="AD52" s="32" t="s">
        <v>94</v>
      </c>
      <c r="AE52" s="32" t="s">
        <v>94</v>
      </c>
      <c r="AF52" s="32" t="s">
        <v>94</v>
      </c>
      <c r="AG52" s="32" t="s">
        <v>94</v>
      </c>
      <c r="AH52" s="32" t="s">
        <v>94</v>
      </c>
      <c r="AI52" s="32" t="s">
        <v>99</v>
      </c>
      <c r="AJ52" s="32" t="s">
        <v>94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215</v>
      </c>
      <c r="B53" t="s">
        <v>88</v>
      </c>
      <c r="C53" t="s">
        <v>89</v>
      </c>
      <c r="D53" t="s">
        <v>160</v>
      </c>
      <c r="E53" t="s">
        <v>104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 t="s">
        <v>94</v>
      </c>
      <c r="L53" s="32" t="s">
        <v>94</v>
      </c>
      <c r="M53" s="32" t="s">
        <v>94</v>
      </c>
      <c r="N53" s="32" t="s">
        <v>94</v>
      </c>
      <c r="O53" s="32" t="s">
        <v>94</v>
      </c>
      <c r="P53" s="32" t="s">
        <v>94</v>
      </c>
      <c r="Q53" s="32" t="s">
        <v>94</v>
      </c>
      <c r="R53" s="32" t="s">
        <v>94</v>
      </c>
      <c r="S53" s="32" t="s">
        <v>94</v>
      </c>
      <c r="T53" s="32" t="s">
        <v>94</v>
      </c>
      <c r="U53" s="32" t="s">
        <v>94</v>
      </c>
      <c r="V53" s="32" t="s">
        <v>94</v>
      </c>
      <c r="W53" s="32" t="s">
        <v>94</v>
      </c>
      <c r="X53" s="32" t="s">
        <v>94</v>
      </c>
      <c r="Y53" s="32" t="s">
        <v>94</v>
      </c>
      <c r="Z53" s="32" t="s">
        <v>94</v>
      </c>
      <c r="AA53" s="32" t="s">
        <v>94</v>
      </c>
      <c r="AB53" s="32" t="s">
        <v>94</v>
      </c>
      <c r="AC53" s="32" t="s">
        <v>94</v>
      </c>
      <c r="AD53" s="32" t="s">
        <v>94</v>
      </c>
      <c r="AE53" s="32" t="s">
        <v>94</v>
      </c>
      <c r="AF53" s="32" t="s">
        <v>94</v>
      </c>
      <c r="AG53" s="32" t="s">
        <v>94</v>
      </c>
      <c r="AH53" s="32" t="s">
        <v>94</v>
      </c>
      <c r="AI53" s="32" t="s">
        <v>94</v>
      </c>
      <c r="AJ53" s="32">
        <v>34.536000000000001</v>
      </c>
      <c r="AK53">
        <v>24</v>
      </c>
      <c r="AL53" s="30">
        <v>0.06</v>
      </c>
      <c r="AM53" s="30">
        <v>99.82</v>
      </c>
      <c r="AN53" s="4">
        <v>34.536000000000001</v>
      </c>
    </row>
    <row r="54" spans="1:40">
      <c r="A54" t="s">
        <v>215</v>
      </c>
      <c r="B54" t="s">
        <v>88</v>
      </c>
      <c r="C54" t="s">
        <v>89</v>
      </c>
      <c r="D54" t="s">
        <v>160</v>
      </c>
      <c r="E54" t="s">
        <v>104</v>
      </c>
      <c r="F54" t="s">
        <v>93</v>
      </c>
      <c r="G54" s="32" t="s">
        <v>94</v>
      </c>
      <c r="H54" s="32" t="s">
        <v>94</v>
      </c>
      <c r="I54" s="32" t="s">
        <v>94</v>
      </c>
      <c r="J54" s="32" t="s">
        <v>94</v>
      </c>
      <c r="K54" s="32" t="s">
        <v>94</v>
      </c>
      <c r="L54" s="32" t="s">
        <v>94</v>
      </c>
      <c r="M54" s="32" t="s">
        <v>94</v>
      </c>
      <c r="N54" s="32" t="s">
        <v>94</v>
      </c>
      <c r="O54" s="32" t="s">
        <v>94</v>
      </c>
      <c r="P54" s="32" t="s">
        <v>94</v>
      </c>
      <c r="Q54" s="32" t="s">
        <v>94</v>
      </c>
      <c r="R54" s="32" t="s">
        <v>94</v>
      </c>
      <c r="S54" s="32" t="s">
        <v>94</v>
      </c>
      <c r="T54" s="32" t="s">
        <v>94</v>
      </c>
      <c r="U54" s="32" t="s">
        <v>94</v>
      </c>
      <c r="V54" s="32" t="s">
        <v>94</v>
      </c>
      <c r="W54" s="32" t="s">
        <v>94</v>
      </c>
      <c r="X54" s="32" t="s">
        <v>94</v>
      </c>
      <c r="Y54" s="32" t="s">
        <v>94</v>
      </c>
      <c r="Z54" s="32" t="s">
        <v>94</v>
      </c>
      <c r="AA54" s="32" t="s">
        <v>94</v>
      </c>
      <c r="AB54" s="32" t="s">
        <v>94</v>
      </c>
      <c r="AC54" s="32" t="s">
        <v>94</v>
      </c>
      <c r="AD54" s="32" t="s">
        <v>94</v>
      </c>
      <c r="AE54" s="32" t="s">
        <v>94</v>
      </c>
      <c r="AF54" s="32" t="s">
        <v>94</v>
      </c>
      <c r="AG54" s="32" t="s">
        <v>94</v>
      </c>
      <c r="AH54" s="32" t="s">
        <v>94</v>
      </c>
      <c r="AI54" s="32" t="s">
        <v>94</v>
      </c>
      <c r="AJ54" s="32" t="s">
        <v>99</v>
      </c>
      <c r="AK54">
        <v>24</v>
      </c>
      <c r="AL54" s="30" t="s">
        <v>94</v>
      </c>
      <c r="AM54" s="30" t="s">
        <v>94</v>
      </c>
      <c r="AN54" s="4" t="s">
        <v>94</v>
      </c>
    </row>
    <row r="55" spans="1:40">
      <c r="A55" t="s">
        <v>215</v>
      </c>
      <c r="B55" t="s">
        <v>88</v>
      </c>
      <c r="C55" t="s">
        <v>89</v>
      </c>
      <c r="D55" t="s">
        <v>130</v>
      </c>
      <c r="E55" t="s">
        <v>119</v>
      </c>
      <c r="F55" t="s">
        <v>92</v>
      </c>
      <c r="G55" s="32" t="s">
        <v>94</v>
      </c>
      <c r="H55" s="32" t="s">
        <v>94</v>
      </c>
      <c r="I55" s="32" t="s">
        <v>94</v>
      </c>
      <c r="J55" s="32">
        <v>14</v>
      </c>
      <c r="K55" s="32" t="s">
        <v>94</v>
      </c>
      <c r="L55" s="32" t="s">
        <v>94</v>
      </c>
      <c r="M55" s="32" t="s">
        <v>94</v>
      </c>
      <c r="N55" s="32" t="s">
        <v>94</v>
      </c>
      <c r="O55" s="32">
        <v>15</v>
      </c>
      <c r="P55" s="32" t="s">
        <v>94</v>
      </c>
      <c r="Q55" s="32" t="s">
        <v>94</v>
      </c>
      <c r="R55" s="32">
        <v>1</v>
      </c>
      <c r="S55" s="32" t="s">
        <v>94</v>
      </c>
      <c r="T55" s="32" t="s">
        <v>94</v>
      </c>
      <c r="U55" s="32" t="s">
        <v>94</v>
      </c>
      <c r="V55" s="32" t="s">
        <v>94</v>
      </c>
      <c r="W55" s="32" t="s">
        <v>94</v>
      </c>
      <c r="X55" s="32" t="s">
        <v>94</v>
      </c>
      <c r="Y55" s="32" t="s">
        <v>94</v>
      </c>
      <c r="Z55" s="32">
        <v>4</v>
      </c>
      <c r="AA55" s="32" t="s">
        <v>94</v>
      </c>
      <c r="AB55" s="32" t="s">
        <v>94</v>
      </c>
      <c r="AC55" s="32" t="s">
        <v>94</v>
      </c>
      <c r="AD55" s="32" t="s">
        <v>94</v>
      </c>
      <c r="AE55" s="32" t="s">
        <v>94</v>
      </c>
      <c r="AF55" s="32" t="s">
        <v>94</v>
      </c>
      <c r="AG55" s="32" t="s">
        <v>94</v>
      </c>
      <c r="AH55" s="32" t="s">
        <v>94</v>
      </c>
      <c r="AI55" s="32" t="s">
        <v>94</v>
      </c>
      <c r="AJ55" s="32" t="s">
        <v>94</v>
      </c>
      <c r="AK55">
        <v>26</v>
      </c>
      <c r="AL55" s="30">
        <v>0.06</v>
      </c>
      <c r="AM55" s="30">
        <v>99.88</v>
      </c>
      <c r="AN55" s="4">
        <v>34</v>
      </c>
    </row>
    <row r="56" spans="1:40">
      <c r="A56" t="s">
        <v>215</v>
      </c>
      <c r="B56" t="s">
        <v>88</v>
      </c>
      <c r="C56" t="s">
        <v>89</v>
      </c>
      <c r="D56" t="s">
        <v>130</v>
      </c>
      <c r="E56" t="s">
        <v>119</v>
      </c>
      <c r="F56" t="s">
        <v>93</v>
      </c>
      <c r="G56" s="32" t="s">
        <v>94</v>
      </c>
      <c r="H56" s="32" t="s">
        <v>94</v>
      </c>
      <c r="I56" s="32" t="s">
        <v>94</v>
      </c>
      <c r="J56" s="32" t="s">
        <v>99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99</v>
      </c>
      <c r="P56" s="32" t="s">
        <v>94</v>
      </c>
      <c r="Q56" s="32" t="s">
        <v>94</v>
      </c>
      <c r="R56" s="32" t="s">
        <v>99</v>
      </c>
      <c r="S56" s="32" t="s">
        <v>94</v>
      </c>
      <c r="T56" s="32" t="s">
        <v>94</v>
      </c>
      <c r="U56" s="32" t="s">
        <v>94</v>
      </c>
      <c r="V56" s="32" t="s">
        <v>94</v>
      </c>
      <c r="W56" s="32" t="s">
        <v>94</v>
      </c>
      <c r="X56" s="32" t="s">
        <v>94</v>
      </c>
      <c r="Y56" s="32" t="s">
        <v>94</v>
      </c>
      <c r="Z56" s="32" t="s">
        <v>99</v>
      </c>
      <c r="AA56" s="32" t="s">
        <v>94</v>
      </c>
      <c r="AB56" s="32" t="s">
        <v>94</v>
      </c>
      <c r="AC56" s="32" t="s">
        <v>94</v>
      </c>
      <c r="AD56" s="32" t="s">
        <v>94</v>
      </c>
      <c r="AE56" s="32" t="s">
        <v>94</v>
      </c>
      <c r="AF56" s="32" t="s">
        <v>94</v>
      </c>
      <c r="AG56" s="32" t="s">
        <v>94</v>
      </c>
      <c r="AH56" s="32" t="s">
        <v>94</v>
      </c>
      <c r="AI56" s="32" t="s">
        <v>94</v>
      </c>
      <c r="AJ56" s="32" t="s">
        <v>94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215</v>
      </c>
      <c r="B57" t="s">
        <v>88</v>
      </c>
      <c r="C57" t="s">
        <v>89</v>
      </c>
      <c r="D57" t="s">
        <v>160</v>
      </c>
      <c r="E57" t="s">
        <v>119</v>
      </c>
      <c r="F57" t="s">
        <v>92</v>
      </c>
      <c r="G57" s="32">
        <v>5.9</v>
      </c>
      <c r="H57" s="32">
        <v>8</v>
      </c>
      <c r="I57" s="32">
        <v>6.8</v>
      </c>
      <c r="J57" s="32">
        <v>7.7</v>
      </c>
      <c r="K57" s="32">
        <v>5</v>
      </c>
      <c r="L57" s="32" t="s">
        <v>94</v>
      </c>
      <c r="M57" s="32" t="s">
        <v>94</v>
      </c>
      <c r="N57" s="32" t="s">
        <v>94</v>
      </c>
      <c r="O57" s="32" t="s">
        <v>94</v>
      </c>
      <c r="P57" s="32" t="s">
        <v>94</v>
      </c>
      <c r="Q57" s="32" t="s">
        <v>94</v>
      </c>
      <c r="R57" s="32" t="s">
        <v>94</v>
      </c>
      <c r="S57" s="32" t="s">
        <v>94</v>
      </c>
      <c r="T57" s="32" t="s">
        <v>94</v>
      </c>
      <c r="U57" s="32" t="s">
        <v>94</v>
      </c>
      <c r="V57" s="32" t="s">
        <v>94</v>
      </c>
      <c r="W57" s="32" t="s">
        <v>94</v>
      </c>
      <c r="X57" s="32" t="s">
        <v>94</v>
      </c>
      <c r="Y57" s="32" t="s">
        <v>94</v>
      </c>
      <c r="Z57" s="32" t="s">
        <v>94</v>
      </c>
      <c r="AA57" s="32" t="s">
        <v>94</v>
      </c>
      <c r="AB57" s="32" t="s">
        <v>94</v>
      </c>
      <c r="AC57" s="32" t="s">
        <v>94</v>
      </c>
      <c r="AD57" s="32" t="s">
        <v>94</v>
      </c>
      <c r="AE57" s="32" t="s">
        <v>94</v>
      </c>
      <c r="AF57" s="32" t="s">
        <v>94</v>
      </c>
      <c r="AG57" s="32" t="s">
        <v>94</v>
      </c>
      <c r="AH57" s="32" t="s">
        <v>94</v>
      </c>
      <c r="AI57" s="32" t="s">
        <v>94</v>
      </c>
      <c r="AJ57" s="32" t="s">
        <v>94</v>
      </c>
      <c r="AK57">
        <v>27</v>
      </c>
      <c r="AL57" s="30">
        <v>0.06</v>
      </c>
      <c r="AM57" s="30">
        <v>99.95</v>
      </c>
      <c r="AN57" s="4">
        <v>33.4</v>
      </c>
    </row>
    <row r="58" spans="1:40">
      <c r="A58" t="s">
        <v>215</v>
      </c>
      <c r="B58" t="s">
        <v>88</v>
      </c>
      <c r="C58" t="s">
        <v>89</v>
      </c>
      <c r="D58" t="s">
        <v>160</v>
      </c>
      <c r="E58" t="s">
        <v>119</v>
      </c>
      <c r="F58" t="s">
        <v>93</v>
      </c>
      <c r="G58" s="32" t="s">
        <v>99</v>
      </c>
      <c r="H58" s="32" t="s">
        <v>99</v>
      </c>
      <c r="I58" s="32" t="s">
        <v>99</v>
      </c>
      <c r="J58" s="32" t="s">
        <v>99</v>
      </c>
      <c r="K58" s="32" t="s">
        <v>99</v>
      </c>
      <c r="L58" s="32" t="s">
        <v>94</v>
      </c>
      <c r="M58" s="32" t="s">
        <v>94</v>
      </c>
      <c r="N58" s="32" t="s">
        <v>94</v>
      </c>
      <c r="O58" s="32" t="s">
        <v>94</v>
      </c>
      <c r="P58" s="32" t="s">
        <v>94</v>
      </c>
      <c r="Q58" s="32" t="s">
        <v>94</v>
      </c>
      <c r="R58" s="32" t="s">
        <v>94</v>
      </c>
      <c r="S58" s="32" t="s">
        <v>94</v>
      </c>
      <c r="T58" s="32" t="s">
        <v>94</v>
      </c>
      <c r="U58" s="32" t="s">
        <v>94</v>
      </c>
      <c r="V58" s="32" t="s">
        <v>94</v>
      </c>
      <c r="W58" s="32" t="s">
        <v>94</v>
      </c>
      <c r="X58" s="32" t="s">
        <v>94</v>
      </c>
      <c r="Y58" s="32" t="s">
        <v>94</v>
      </c>
      <c r="Z58" s="32" t="s">
        <v>94</v>
      </c>
      <c r="AA58" s="32" t="s">
        <v>94</v>
      </c>
      <c r="AB58" s="32" t="s">
        <v>94</v>
      </c>
      <c r="AC58" s="32" t="s">
        <v>94</v>
      </c>
      <c r="AD58" s="32" t="s">
        <v>94</v>
      </c>
      <c r="AE58" s="32" t="s">
        <v>94</v>
      </c>
      <c r="AF58" s="32" t="s">
        <v>94</v>
      </c>
      <c r="AG58" s="32" t="s">
        <v>94</v>
      </c>
      <c r="AH58" s="32" t="s">
        <v>94</v>
      </c>
      <c r="AI58" s="32" t="s">
        <v>94</v>
      </c>
      <c r="AJ58" s="32" t="s">
        <v>94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215</v>
      </c>
      <c r="B59" t="s">
        <v>88</v>
      </c>
      <c r="C59" t="s">
        <v>89</v>
      </c>
      <c r="D59" t="s">
        <v>137</v>
      </c>
      <c r="E59" t="s">
        <v>119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 t="s">
        <v>94</v>
      </c>
      <c r="P59" s="32" t="s">
        <v>94</v>
      </c>
      <c r="Q59" s="32" t="s">
        <v>94</v>
      </c>
      <c r="R59" s="32" t="s">
        <v>94</v>
      </c>
      <c r="S59" s="32" t="s">
        <v>94</v>
      </c>
      <c r="T59" s="32">
        <v>1.32</v>
      </c>
      <c r="U59" s="32">
        <v>1.2689999999999999</v>
      </c>
      <c r="V59" s="32" t="s">
        <v>94</v>
      </c>
      <c r="W59" s="32">
        <v>9.7460000000000004</v>
      </c>
      <c r="X59" s="32" t="s">
        <v>94</v>
      </c>
      <c r="Y59" s="32" t="s">
        <v>94</v>
      </c>
      <c r="Z59" s="32" t="s">
        <v>94</v>
      </c>
      <c r="AA59" s="32" t="s">
        <v>94</v>
      </c>
      <c r="AB59" s="32" t="s">
        <v>94</v>
      </c>
      <c r="AC59" s="32" t="s">
        <v>94</v>
      </c>
      <c r="AD59" s="32" t="s">
        <v>94</v>
      </c>
      <c r="AE59" s="32" t="s">
        <v>94</v>
      </c>
      <c r="AF59" s="32" t="s">
        <v>94</v>
      </c>
      <c r="AG59" s="32" t="s">
        <v>94</v>
      </c>
      <c r="AH59" s="32" t="s">
        <v>94</v>
      </c>
      <c r="AI59" s="32" t="s">
        <v>94</v>
      </c>
      <c r="AJ59" s="32" t="s">
        <v>94</v>
      </c>
      <c r="AK59">
        <v>28</v>
      </c>
      <c r="AL59" s="30">
        <v>0.02</v>
      </c>
      <c r="AM59" s="30">
        <v>99.97</v>
      </c>
      <c r="AN59" s="4">
        <v>12.335000000000001</v>
      </c>
    </row>
    <row r="60" spans="1:40">
      <c r="A60" t="s">
        <v>215</v>
      </c>
      <c r="B60" t="s">
        <v>88</v>
      </c>
      <c r="C60" t="s">
        <v>89</v>
      </c>
      <c r="D60" t="s">
        <v>137</v>
      </c>
      <c r="E60" t="s">
        <v>119</v>
      </c>
      <c r="F60" t="s">
        <v>93</v>
      </c>
      <c r="G60" s="32" t="s">
        <v>94</v>
      </c>
      <c r="H60" s="32" t="s">
        <v>94</v>
      </c>
      <c r="I60" s="32" t="s">
        <v>94</v>
      </c>
      <c r="J60" s="32" t="s">
        <v>94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94</v>
      </c>
      <c r="P60" s="32" t="s">
        <v>94</v>
      </c>
      <c r="Q60" s="32" t="s">
        <v>94</v>
      </c>
      <c r="R60" s="32" t="s">
        <v>94</v>
      </c>
      <c r="S60" s="32" t="s">
        <v>94</v>
      </c>
      <c r="T60" s="32" t="s">
        <v>99</v>
      </c>
      <c r="U60" s="32" t="s">
        <v>99</v>
      </c>
      <c r="V60" s="32" t="s">
        <v>94</v>
      </c>
      <c r="W60" s="32" t="s">
        <v>99</v>
      </c>
      <c r="X60" s="32" t="s">
        <v>94</v>
      </c>
      <c r="Y60" s="32" t="s">
        <v>94</v>
      </c>
      <c r="Z60" s="32" t="s">
        <v>94</v>
      </c>
      <c r="AA60" s="32" t="s">
        <v>94</v>
      </c>
      <c r="AB60" s="32" t="s">
        <v>94</v>
      </c>
      <c r="AC60" s="32" t="s">
        <v>94</v>
      </c>
      <c r="AD60" s="32" t="s">
        <v>94</v>
      </c>
      <c r="AE60" s="32" t="s">
        <v>94</v>
      </c>
      <c r="AF60" s="32" t="s">
        <v>94</v>
      </c>
      <c r="AG60" s="32" t="s">
        <v>94</v>
      </c>
      <c r="AH60" s="32" t="s">
        <v>94</v>
      </c>
      <c r="AI60" s="32" t="s">
        <v>94</v>
      </c>
      <c r="AJ60" s="32" t="s">
        <v>94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215</v>
      </c>
      <c r="B61" t="s">
        <v>88</v>
      </c>
      <c r="C61" t="s">
        <v>89</v>
      </c>
      <c r="D61" t="s">
        <v>133</v>
      </c>
      <c r="E61" t="s">
        <v>96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 t="s">
        <v>94</v>
      </c>
      <c r="Q61" s="32" t="s">
        <v>94</v>
      </c>
      <c r="R61" s="32" t="s">
        <v>94</v>
      </c>
      <c r="S61" s="32" t="s">
        <v>94</v>
      </c>
      <c r="T61" s="32" t="s">
        <v>94</v>
      </c>
      <c r="U61" s="32" t="s">
        <v>94</v>
      </c>
      <c r="V61" s="32" t="s">
        <v>94</v>
      </c>
      <c r="W61" s="32" t="s">
        <v>94</v>
      </c>
      <c r="X61" s="32" t="s">
        <v>94</v>
      </c>
      <c r="Y61" s="32">
        <v>8.2230000000000008</v>
      </c>
      <c r="Z61" s="32" t="s">
        <v>94</v>
      </c>
      <c r="AA61" s="32" t="s">
        <v>94</v>
      </c>
      <c r="AB61" s="32" t="s">
        <v>94</v>
      </c>
      <c r="AC61" s="32" t="s">
        <v>94</v>
      </c>
      <c r="AD61" s="32" t="s">
        <v>94</v>
      </c>
      <c r="AE61" s="32" t="s">
        <v>94</v>
      </c>
      <c r="AF61" s="32" t="s">
        <v>94</v>
      </c>
      <c r="AG61" s="32" t="s">
        <v>94</v>
      </c>
      <c r="AH61" s="32" t="s">
        <v>94</v>
      </c>
      <c r="AI61" s="32" t="s">
        <v>94</v>
      </c>
      <c r="AJ61" s="32" t="s">
        <v>94</v>
      </c>
      <c r="AK61">
        <v>29</v>
      </c>
      <c r="AL61" s="30">
        <v>0.02</v>
      </c>
      <c r="AM61" s="30">
        <v>99.98</v>
      </c>
      <c r="AN61" s="4">
        <v>8.2230000000000008</v>
      </c>
    </row>
    <row r="62" spans="1:40">
      <c r="A62" t="s">
        <v>215</v>
      </c>
      <c r="B62" t="s">
        <v>88</v>
      </c>
      <c r="C62" t="s">
        <v>89</v>
      </c>
      <c r="D62" t="s">
        <v>133</v>
      </c>
      <c r="E62" t="s">
        <v>96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94</v>
      </c>
      <c r="O62" s="32" t="s">
        <v>94</v>
      </c>
      <c r="P62" s="32" t="s">
        <v>94</v>
      </c>
      <c r="Q62" s="32" t="s">
        <v>94</v>
      </c>
      <c r="R62" s="32" t="s">
        <v>94</v>
      </c>
      <c r="S62" s="32" t="s">
        <v>94</v>
      </c>
      <c r="T62" s="32" t="s">
        <v>94</v>
      </c>
      <c r="U62" s="32" t="s">
        <v>94</v>
      </c>
      <c r="V62" s="32" t="s">
        <v>94</v>
      </c>
      <c r="W62" s="32" t="s">
        <v>94</v>
      </c>
      <c r="X62" s="32" t="s">
        <v>94</v>
      </c>
      <c r="Y62" s="32" t="s">
        <v>14</v>
      </c>
      <c r="Z62" s="32" t="s">
        <v>94</v>
      </c>
      <c r="AA62" s="32" t="s">
        <v>94</v>
      </c>
      <c r="AB62" s="32" t="s">
        <v>94</v>
      </c>
      <c r="AC62" s="32" t="s">
        <v>94</v>
      </c>
      <c r="AD62" s="32" t="s">
        <v>94</v>
      </c>
      <c r="AE62" s="32" t="s">
        <v>94</v>
      </c>
      <c r="AF62" s="32" t="s">
        <v>94</v>
      </c>
      <c r="AG62" s="32" t="s">
        <v>94</v>
      </c>
      <c r="AH62" s="32" t="s">
        <v>94</v>
      </c>
      <c r="AI62" s="32" t="s">
        <v>94</v>
      </c>
      <c r="AJ62" s="32" t="s">
        <v>94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215</v>
      </c>
      <c r="B63" t="s">
        <v>88</v>
      </c>
      <c r="C63" t="s">
        <v>89</v>
      </c>
      <c r="D63" t="s">
        <v>169</v>
      </c>
      <c r="E63" t="s">
        <v>152</v>
      </c>
      <c r="F63" t="s">
        <v>92</v>
      </c>
      <c r="G63" s="32" t="s">
        <v>94</v>
      </c>
      <c r="H63" s="32">
        <v>7</v>
      </c>
      <c r="I63" s="32" t="s">
        <v>94</v>
      </c>
      <c r="J63" s="32" t="s">
        <v>94</v>
      </c>
      <c r="K63" s="32" t="s">
        <v>94</v>
      </c>
      <c r="L63" s="32" t="s">
        <v>94</v>
      </c>
      <c r="M63" s="32" t="s">
        <v>94</v>
      </c>
      <c r="N63" s="32" t="s">
        <v>94</v>
      </c>
      <c r="O63" s="32" t="s">
        <v>94</v>
      </c>
      <c r="P63" s="32" t="s">
        <v>94</v>
      </c>
      <c r="Q63" s="32" t="s">
        <v>94</v>
      </c>
      <c r="R63" s="32" t="s">
        <v>94</v>
      </c>
      <c r="S63" s="32" t="s">
        <v>94</v>
      </c>
      <c r="T63" s="32" t="s">
        <v>94</v>
      </c>
      <c r="U63" s="32" t="s">
        <v>94</v>
      </c>
      <c r="V63" s="32" t="s">
        <v>94</v>
      </c>
      <c r="W63" s="32" t="s">
        <v>94</v>
      </c>
      <c r="X63" s="32" t="s">
        <v>94</v>
      </c>
      <c r="Y63" s="32" t="s">
        <v>94</v>
      </c>
      <c r="Z63" s="32" t="s">
        <v>94</v>
      </c>
      <c r="AA63" s="32" t="s">
        <v>94</v>
      </c>
      <c r="AB63" s="32" t="s">
        <v>94</v>
      </c>
      <c r="AC63" s="32" t="s">
        <v>94</v>
      </c>
      <c r="AD63" s="32" t="s">
        <v>94</v>
      </c>
      <c r="AE63" s="32" t="s">
        <v>94</v>
      </c>
      <c r="AF63" s="32" t="s">
        <v>94</v>
      </c>
      <c r="AG63" s="32" t="s">
        <v>94</v>
      </c>
      <c r="AH63" s="32" t="s">
        <v>94</v>
      </c>
      <c r="AI63" s="32" t="s">
        <v>94</v>
      </c>
      <c r="AJ63" s="32" t="s">
        <v>94</v>
      </c>
      <c r="AK63">
        <v>30</v>
      </c>
      <c r="AL63" s="30">
        <v>0.01</v>
      </c>
      <c r="AM63" s="30">
        <v>100</v>
      </c>
      <c r="AN63" s="4">
        <v>7</v>
      </c>
    </row>
    <row r="64" spans="1:40">
      <c r="A64" t="s">
        <v>215</v>
      </c>
      <c r="B64" t="s">
        <v>88</v>
      </c>
      <c r="C64" t="s">
        <v>89</v>
      </c>
      <c r="D64" t="s">
        <v>169</v>
      </c>
      <c r="E64" t="s">
        <v>152</v>
      </c>
      <c r="F64" t="s">
        <v>93</v>
      </c>
      <c r="G64" s="32" t="s">
        <v>94</v>
      </c>
      <c r="H64" s="32" t="s">
        <v>99</v>
      </c>
      <c r="I64" s="32" t="s">
        <v>94</v>
      </c>
      <c r="J64" s="32" t="s">
        <v>94</v>
      </c>
      <c r="K64" s="32" t="s">
        <v>94</v>
      </c>
      <c r="L64" s="32" t="s">
        <v>94</v>
      </c>
      <c r="M64" s="32" t="s">
        <v>94</v>
      </c>
      <c r="N64" s="32" t="s">
        <v>94</v>
      </c>
      <c r="O64" s="32" t="s">
        <v>94</v>
      </c>
      <c r="P64" s="32" t="s">
        <v>94</v>
      </c>
      <c r="Q64" s="32" t="s">
        <v>94</v>
      </c>
      <c r="R64" s="32" t="s">
        <v>94</v>
      </c>
      <c r="S64" s="32" t="s">
        <v>94</v>
      </c>
      <c r="T64" s="32" t="s">
        <v>94</v>
      </c>
      <c r="U64" s="32" t="s">
        <v>94</v>
      </c>
      <c r="V64" s="32" t="s">
        <v>94</v>
      </c>
      <c r="W64" s="32" t="s">
        <v>94</v>
      </c>
      <c r="X64" s="32" t="s">
        <v>94</v>
      </c>
      <c r="Y64" s="32" t="s">
        <v>94</v>
      </c>
      <c r="Z64" s="32" t="s">
        <v>94</v>
      </c>
      <c r="AA64" s="32" t="s">
        <v>94</v>
      </c>
      <c r="AB64" s="32" t="s">
        <v>94</v>
      </c>
      <c r="AC64" s="32" t="s">
        <v>94</v>
      </c>
      <c r="AD64" s="32" t="s">
        <v>94</v>
      </c>
      <c r="AE64" s="32" t="s">
        <v>94</v>
      </c>
      <c r="AF64" s="32" t="s">
        <v>94</v>
      </c>
      <c r="AG64" s="32" t="s">
        <v>94</v>
      </c>
      <c r="AH64" s="32" t="s">
        <v>94</v>
      </c>
      <c r="AI64" s="32" t="s">
        <v>94</v>
      </c>
      <c r="AJ64" s="32" t="s">
        <v>94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215</v>
      </c>
      <c r="B65" t="s">
        <v>88</v>
      </c>
      <c r="C65" t="s">
        <v>89</v>
      </c>
      <c r="D65" t="s">
        <v>163</v>
      </c>
      <c r="E65" t="s">
        <v>119</v>
      </c>
      <c r="F65" t="s">
        <v>92</v>
      </c>
      <c r="G65" s="32" t="s">
        <v>94</v>
      </c>
      <c r="H65" s="32" t="s">
        <v>94</v>
      </c>
      <c r="I65" s="32" t="s">
        <v>94</v>
      </c>
      <c r="J65" s="32" t="s">
        <v>94</v>
      </c>
      <c r="K65" s="32" t="s">
        <v>94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 t="s">
        <v>94</v>
      </c>
      <c r="R65" s="32" t="s">
        <v>94</v>
      </c>
      <c r="S65" s="32" t="s">
        <v>94</v>
      </c>
      <c r="T65" s="32" t="s">
        <v>94</v>
      </c>
      <c r="U65" s="32" t="s">
        <v>94</v>
      </c>
      <c r="V65" s="32">
        <v>2.222</v>
      </c>
      <c r="W65" s="32" t="s">
        <v>94</v>
      </c>
      <c r="X65" s="32" t="s">
        <v>94</v>
      </c>
      <c r="Y65" s="32" t="s">
        <v>94</v>
      </c>
      <c r="Z65" s="32" t="s">
        <v>94</v>
      </c>
      <c r="AA65" s="32" t="s">
        <v>94</v>
      </c>
      <c r="AB65" s="32" t="s">
        <v>94</v>
      </c>
      <c r="AC65" s="32" t="s">
        <v>94</v>
      </c>
      <c r="AD65" s="32" t="s">
        <v>94</v>
      </c>
      <c r="AE65" s="32" t="s">
        <v>94</v>
      </c>
      <c r="AF65" s="32" t="s">
        <v>94</v>
      </c>
      <c r="AG65" s="32" t="s">
        <v>94</v>
      </c>
      <c r="AH65" s="32" t="s">
        <v>94</v>
      </c>
      <c r="AI65" s="32" t="s">
        <v>94</v>
      </c>
      <c r="AJ65" s="32" t="s">
        <v>94</v>
      </c>
      <c r="AK65">
        <v>31</v>
      </c>
      <c r="AL65" s="30">
        <v>0</v>
      </c>
      <c r="AM65" s="30">
        <v>100</v>
      </c>
      <c r="AN65" s="4">
        <v>2.222</v>
      </c>
    </row>
    <row r="66" spans="1:40">
      <c r="A66" t="s">
        <v>215</v>
      </c>
      <c r="B66" t="s">
        <v>88</v>
      </c>
      <c r="C66" t="s">
        <v>89</v>
      </c>
      <c r="D66" t="s">
        <v>163</v>
      </c>
      <c r="E66" t="s">
        <v>119</v>
      </c>
      <c r="F66" t="s">
        <v>93</v>
      </c>
      <c r="G66" s="32" t="s">
        <v>94</v>
      </c>
      <c r="H66" s="32" t="s">
        <v>94</v>
      </c>
      <c r="I66" s="32" t="s">
        <v>94</v>
      </c>
      <c r="J66" s="32" t="s">
        <v>94</v>
      </c>
      <c r="K66" s="32" t="s">
        <v>94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94</v>
      </c>
      <c r="T66" s="32" t="s">
        <v>94</v>
      </c>
      <c r="U66" s="32" t="s">
        <v>94</v>
      </c>
      <c r="V66" s="32" t="s">
        <v>99</v>
      </c>
      <c r="W66" s="32" t="s">
        <v>94</v>
      </c>
      <c r="X66" s="32" t="s">
        <v>94</v>
      </c>
      <c r="Y66" s="32" t="s">
        <v>94</v>
      </c>
      <c r="Z66" s="32" t="s">
        <v>94</v>
      </c>
      <c r="AA66" s="32" t="s">
        <v>94</v>
      </c>
      <c r="AB66" s="32" t="s">
        <v>94</v>
      </c>
      <c r="AC66" s="32" t="s">
        <v>94</v>
      </c>
      <c r="AD66" s="32" t="s">
        <v>94</v>
      </c>
      <c r="AE66" s="32" t="s">
        <v>94</v>
      </c>
      <c r="AF66" s="32" t="s">
        <v>94</v>
      </c>
      <c r="AG66" s="32" t="s">
        <v>94</v>
      </c>
      <c r="AH66" s="32" t="s">
        <v>94</v>
      </c>
      <c r="AI66" s="32" t="s">
        <v>94</v>
      </c>
      <c r="AJ66" s="32" t="s">
        <v>94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</row>
  </sheetData>
  <mergeCells count="2">
    <mergeCell ref="A1:G1"/>
    <mergeCell ref="E2:F2"/>
  </mergeCells>
  <conditionalFormatting sqref="E5:E67">
    <cfRule type="expression" dxfId="222" priority="1">
      <formula>E5="UN"</formula>
    </cfRule>
  </conditionalFormatting>
  <conditionalFormatting sqref="G5:AJ67">
    <cfRule type="expression" dxfId="221" priority="2">
      <formula>G5="-1"</formula>
    </cfRule>
  </conditionalFormatting>
  <conditionalFormatting sqref="G5:AJ67">
    <cfRule type="expression" dxfId="220" priority="3">
      <formula>G5="a"</formula>
    </cfRule>
  </conditionalFormatting>
  <conditionalFormatting sqref="G5:AJ67">
    <cfRule type="expression" dxfId="219" priority="4">
      <formula>G5="b"</formula>
    </cfRule>
  </conditionalFormatting>
  <conditionalFormatting sqref="G5:AJ67">
    <cfRule type="expression" dxfId="218" priority="5">
      <formula>G5="c"</formula>
    </cfRule>
  </conditionalFormatting>
  <conditionalFormatting sqref="G5:AJ67">
    <cfRule type="expression" dxfId="217" priority="6">
      <formula>G5="bc"</formula>
    </cfRule>
  </conditionalFormatting>
  <conditionalFormatting sqref="G5:AJ67">
    <cfRule type="expression" dxfId="216" priority="7">
      <formula>G5="ab"</formula>
    </cfRule>
  </conditionalFormatting>
  <conditionalFormatting sqref="G5:AJ67">
    <cfRule type="expression" dxfId="215" priority="8">
      <formula>G5="ac"</formula>
    </cfRule>
  </conditionalFormatting>
  <conditionalFormatting sqref="G5:AJ67">
    <cfRule type="expression" dxfId="214" priority="9">
      <formula>G5="abc"</formula>
    </cfRule>
  </conditionalFormatting>
  <conditionalFormatting sqref="G5:AJ5">
    <cfRule type="expression" dxfId="213" priority="10">
      <formula>AND($E5&lt;&gt;"UN", G5="", G6&lt;&gt;"", G6&lt;&gt;"-1")</formula>
    </cfRule>
  </conditionalFormatting>
  <conditionalFormatting sqref="G7:AJ7">
    <cfRule type="expression" dxfId="212" priority="11">
      <formula>AND($E7&lt;&gt;"UN", G7="", G8&lt;&gt;"", G8&lt;&gt;"-1")</formula>
    </cfRule>
  </conditionalFormatting>
  <conditionalFormatting sqref="G9:AJ9">
    <cfRule type="expression" dxfId="211" priority="12">
      <formula>AND($E9&lt;&gt;"UN", G9="", G10&lt;&gt;"", G10&lt;&gt;"-1")</formula>
    </cfRule>
  </conditionalFormatting>
  <conditionalFormatting sqref="G11:AJ11">
    <cfRule type="expression" dxfId="210" priority="13">
      <formula>AND($E11&lt;&gt;"UN", G11="", G12&lt;&gt;"", G12&lt;&gt;"-1")</formula>
    </cfRule>
  </conditionalFormatting>
  <conditionalFormatting sqref="G13:AJ13">
    <cfRule type="expression" dxfId="209" priority="14">
      <formula>AND($E13&lt;&gt;"UN", G13="", G14&lt;&gt;"", G14&lt;&gt;"-1")</formula>
    </cfRule>
  </conditionalFormatting>
  <conditionalFormatting sqref="G15:AJ15">
    <cfRule type="expression" dxfId="208" priority="15">
      <formula>AND($E15&lt;&gt;"UN", G15="", G16&lt;&gt;"", G16&lt;&gt;"-1")</formula>
    </cfRule>
  </conditionalFormatting>
  <conditionalFormatting sqref="G17:AJ17">
    <cfRule type="expression" dxfId="207" priority="16">
      <formula>AND($E17&lt;&gt;"UN", G17="", G18&lt;&gt;"", G18&lt;&gt;"-1")</formula>
    </cfRule>
  </conditionalFormatting>
  <conditionalFormatting sqref="G19:AJ19">
    <cfRule type="expression" dxfId="206" priority="17">
      <formula>AND($E19&lt;&gt;"UN", G19="", G20&lt;&gt;"", G20&lt;&gt;"-1")</formula>
    </cfRule>
  </conditionalFormatting>
  <conditionalFormatting sqref="G21:AJ21">
    <cfRule type="expression" dxfId="205" priority="18">
      <formula>AND($E21&lt;&gt;"UN", G21="", G22&lt;&gt;"", G22&lt;&gt;"-1")</formula>
    </cfRule>
  </conditionalFormatting>
  <conditionalFormatting sqref="G23:AJ23">
    <cfRule type="expression" dxfId="204" priority="19">
      <formula>AND($E23&lt;&gt;"UN", G23="", G24&lt;&gt;"", G24&lt;&gt;"-1")</formula>
    </cfRule>
  </conditionalFormatting>
  <conditionalFormatting sqref="G25:AJ25">
    <cfRule type="expression" dxfId="203" priority="20">
      <formula>AND($E25&lt;&gt;"UN", G25="", G26&lt;&gt;"", G26&lt;&gt;"-1")</formula>
    </cfRule>
  </conditionalFormatting>
  <conditionalFormatting sqref="G27:AJ27">
    <cfRule type="expression" dxfId="202" priority="21">
      <formula>AND($E27&lt;&gt;"UN", G27="", G28&lt;&gt;"", G28&lt;&gt;"-1")</formula>
    </cfRule>
  </conditionalFormatting>
  <conditionalFormatting sqref="G29:AJ29">
    <cfRule type="expression" dxfId="201" priority="22">
      <formula>AND($E29&lt;&gt;"UN", G29="", G30&lt;&gt;"", G30&lt;&gt;"-1")</formula>
    </cfRule>
  </conditionalFormatting>
  <conditionalFormatting sqref="G31:AJ31">
    <cfRule type="expression" dxfId="200" priority="23">
      <formula>AND($E31&lt;&gt;"UN", G31="", G32&lt;&gt;"", G32&lt;&gt;"-1")</formula>
    </cfRule>
  </conditionalFormatting>
  <conditionalFormatting sqref="G33:AJ33">
    <cfRule type="expression" dxfId="199" priority="24">
      <formula>AND($E33&lt;&gt;"UN", G33="", G34&lt;&gt;"", G34&lt;&gt;"-1")</formula>
    </cfRule>
  </conditionalFormatting>
  <conditionalFormatting sqref="G35:AJ35">
    <cfRule type="expression" dxfId="198" priority="25">
      <formula>AND($E35&lt;&gt;"UN", G35="", G36&lt;&gt;"", G36&lt;&gt;"-1")</formula>
    </cfRule>
  </conditionalFormatting>
  <conditionalFormatting sqref="G37:AJ37">
    <cfRule type="expression" dxfId="197" priority="26">
      <formula>AND($E37&lt;&gt;"UN", G37="", G38&lt;&gt;"", G38&lt;&gt;"-1")</formula>
    </cfRule>
  </conditionalFormatting>
  <conditionalFormatting sqref="G39:AJ39">
    <cfRule type="expression" dxfId="196" priority="27">
      <formula>AND($E39&lt;&gt;"UN", G39="", G40&lt;&gt;"", G40&lt;&gt;"-1")</formula>
    </cfRule>
  </conditionalFormatting>
  <conditionalFormatting sqref="G41:AJ41">
    <cfRule type="expression" dxfId="195" priority="28">
      <formula>AND($E41&lt;&gt;"UN", G41="", G42&lt;&gt;"", G42&lt;&gt;"-1")</formula>
    </cfRule>
  </conditionalFormatting>
  <conditionalFormatting sqref="G43:AJ43">
    <cfRule type="expression" dxfId="194" priority="29">
      <formula>AND($E43&lt;&gt;"UN", G43="", G44&lt;&gt;"", G44&lt;&gt;"-1")</formula>
    </cfRule>
  </conditionalFormatting>
  <conditionalFormatting sqref="G45:AJ45">
    <cfRule type="expression" dxfId="193" priority="30">
      <formula>AND($E45&lt;&gt;"UN", G45="", G46&lt;&gt;"", G46&lt;&gt;"-1")</formula>
    </cfRule>
  </conditionalFormatting>
  <conditionalFormatting sqref="G47:AJ47">
    <cfRule type="expression" dxfId="192" priority="31">
      <formula>AND($E47&lt;&gt;"UN", G47="", G48&lt;&gt;"", G48&lt;&gt;"-1")</formula>
    </cfRule>
  </conditionalFormatting>
  <conditionalFormatting sqref="G49:AJ49">
    <cfRule type="expression" dxfId="191" priority="32">
      <formula>AND($E49&lt;&gt;"UN", G49="", G50&lt;&gt;"", G50&lt;&gt;"-1")</formula>
    </cfRule>
  </conditionalFormatting>
  <conditionalFormatting sqref="G51:AJ51">
    <cfRule type="expression" dxfId="190" priority="33">
      <formula>AND($E51&lt;&gt;"UN", G51="", G52&lt;&gt;"", G52&lt;&gt;"-1")</formula>
    </cfRule>
  </conditionalFormatting>
  <conditionalFormatting sqref="G53:AJ53">
    <cfRule type="expression" dxfId="189" priority="34">
      <formula>AND($E53&lt;&gt;"UN", G53="", G54&lt;&gt;"", G54&lt;&gt;"-1")</formula>
    </cfRule>
  </conditionalFormatting>
  <conditionalFormatting sqref="G55:AJ55">
    <cfRule type="expression" dxfId="188" priority="35">
      <formula>AND($E55&lt;&gt;"UN", G55="", G56&lt;&gt;"", G56&lt;&gt;"-1")</formula>
    </cfRule>
  </conditionalFormatting>
  <conditionalFormatting sqref="G57:AJ57">
    <cfRule type="expression" dxfId="187" priority="36">
      <formula>AND($E57&lt;&gt;"UN", G57="", G58&lt;&gt;"", G58&lt;&gt;"-1")</formula>
    </cfRule>
  </conditionalFormatting>
  <conditionalFormatting sqref="G59:AJ59">
    <cfRule type="expression" dxfId="186" priority="37">
      <formula>AND($E59&lt;&gt;"UN", G59="", G60&lt;&gt;"", G60&lt;&gt;"-1")</formula>
    </cfRule>
  </conditionalFormatting>
  <conditionalFormatting sqref="G61:AJ61">
    <cfRule type="expression" dxfId="185" priority="38">
      <formula>AND($E61&lt;&gt;"UN", G61="", G62&lt;&gt;"", G62&lt;&gt;"-1")</formula>
    </cfRule>
  </conditionalFormatting>
  <conditionalFormatting sqref="G63:AJ63">
    <cfRule type="expression" dxfId="184" priority="39">
      <formula>AND($E63&lt;&gt;"UN", G63="", G64&lt;&gt;"", G64&lt;&gt;"-1")</formula>
    </cfRule>
  </conditionalFormatting>
  <conditionalFormatting sqref="G65:AJ65">
    <cfRule type="expression" dxfId="183" priority="40">
      <formula>AND($E65&lt;&gt;"UN", G65="", G66&lt;&gt;"", G66&lt;&gt;"-1")</formula>
    </cfRule>
  </conditionalFormatting>
  <conditionalFormatting sqref="G67:AJ67">
    <cfRule type="expression" dxfId="182" priority="41">
      <formula>AND($E67&lt;&gt;"UN", G67="", G68&lt;&gt;"", G68&lt;&gt;"-1")</formula>
    </cfRule>
  </conditionalFormatting>
  <conditionalFormatting sqref="AL4:AL66">
    <cfRule type="colorScale" priority="42">
      <colorScale>
        <cfvo type="num" val="0"/>
        <cfvo type="num" val="3.7250000000000001"/>
        <cfvo type="num" val="21.24"/>
        <color rgb="FFF8696B"/>
        <color rgb="FFFFEB84"/>
        <color rgb="FF63BE7B"/>
      </colorScale>
    </cfRule>
  </conditionalFormatting>
  <conditionalFormatting sqref="AM4:AM66">
    <cfRule type="colorScale" priority="43">
      <colorScale>
        <cfvo type="num" val="21.24"/>
        <cfvo type="num" val="96.2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67 H4:H67 I4:I67 J4:J67 K4:K67 L4:L67 M4:M67 N4:N67 O4:O67 P4:P67 Q4:Q67 R4:R67 S4:S67 T4:T67 U4:U67 V4:V67 W4:W67 X4:X67 Y4:Y67 Z4:Z67 AA4:AA67 AB4:AB67 AC4:AC67 AD4:AD67 AE4:AE67 AF4:AF67 AG4:AG67 AH4:AH67 AI4:AI67 AJ4:AJ6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79646"/>
  </sheetPr>
  <dimension ref="A1:AN85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216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13697.495000000001</v>
      </c>
      <c r="H2" s="44">
        <v>16570.924999999999</v>
      </c>
      <c r="I2" s="44">
        <v>15403.293</v>
      </c>
      <c r="J2" s="44">
        <v>8877.3109999999997</v>
      </c>
      <c r="K2" s="44">
        <v>9837.3379999999997</v>
      </c>
      <c r="L2" s="44">
        <v>8219.5480000000007</v>
      </c>
      <c r="M2" s="44">
        <v>8383.4130000000005</v>
      </c>
      <c r="N2" s="44">
        <v>9413.6569999999992</v>
      </c>
      <c r="O2" s="44">
        <v>9793.4230000000007</v>
      </c>
      <c r="P2" s="44">
        <v>8118.6869999999999</v>
      </c>
      <c r="Q2" s="44">
        <v>10471.608</v>
      </c>
      <c r="R2" s="44">
        <v>6307.5420000000004</v>
      </c>
      <c r="S2" s="44">
        <v>6117.7280000000001</v>
      </c>
      <c r="T2" s="44">
        <v>5900.4260000000004</v>
      </c>
      <c r="U2" s="44">
        <v>6199.4639999999999</v>
      </c>
      <c r="V2" s="44">
        <v>11787.561</v>
      </c>
      <c r="W2" s="44">
        <v>10915.69</v>
      </c>
      <c r="X2" s="44">
        <v>10155.529</v>
      </c>
      <c r="Y2" s="44">
        <v>12684.397999999999</v>
      </c>
      <c r="Z2" s="44">
        <v>7797.6480000000001</v>
      </c>
      <c r="AA2" s="44">
        <v>7741.3630000000003</v>
      </c>
      <c r="AB2" s="44">
        <v>8668.5959999999995</v>
      </c>
      <c r="AC2" s="44">
        <v>8331.6749999999993</v>
      </c>
      <c r="AD2" s="44">
        <v>4332.0810000000001</v>
      </c>
      <c r="AE2" s="44">
        <v>12653.864</v>
      </c>
      <c r="AF2" s="44">
        <v>16691.473999999998</v>
      </c>
      <c r="AG2" s="44">
        <v>11762.989</v>
      </c>
      <c r="AH2" s="44">
        <v>11530.155000000001</v>
      </c>
      <c r="AI2" s="44">
        <v>9572.8060000000005</v>
      </c>
      <c r="AJ2" s="44">
        <v>7990.4030000000002</v>
      </c>
    </row>
    <row r="3" spans="1:40">
      <c r="A3" s="26" t="s">
        <v>47</v>
      </c>
      <c r="B3" s="27">
        <v>0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217</v>
      </c>
      <c r="B5" t="s">
        <v>88</v>
      </c>
      <c r="C5" t="s">
        <v>89</v>
      </c>
      <c r="D5" t="s">
        <v>114</v>
      </c>
      <c r="E5" t="s">
        <v>102</v>
      </c>
      <c r="F5" t="s">
        <v>92</v>
      </c>
      <c r="G5" s="32">
        <v>7673</v>
      </c>
      <c r="H5" s="32">
        <v>11050</v>
      </c>
      <c r="I5" s="32">
        <v>11050</v>
      </c>
      <c r="J5" s="32">
        <v>5482.7740000000003</v>
      </c>
      <c r="K5" s="32">
        <v>6430.69</v>
      </c>
      <c r="L5" s="32">
        <v>4167.8180000000002</v>
      </c>
      <c r="M5" s="32">
        <v>3701.212</v>
      </c>
      <c r="N5" s="32">
        <v>4350.2979999999998</v>
      </c>
      <c r="O5" s="32">
        <v>5241.6319999999996</v>
      </c>
      <c r="P5" s="32">
        <v>3641.1970000000001</v>
      </c>
      <c r="Q5" s="32">
        <v>5723.2740000000003</v>
      </c>
      <c r="R5" s="32">
        <v>3856.4250000000002</v>
      </c>
      <c r="S5" s="32">
        <v>3955.384</v>
      </c>
      <c r="T5" s="32">
        <v>4154.62</v>
      </c>
      <c r="U5" s="32">
        <v>4250.7640000000001</v>
      </c>
      <c r="V5" s="32">
        <v>4128.0919999999996</v>
      </c>
      <c r="W5" s="32">
        <v>4025.8420000000001</v>
      </c>
      <c r="X5" s="32">
        <v>3320.5729999999999</v>
      </c>
      <c r="Y5" s="32">
        <v>3580.991</v>
      </c>
      <c r="Z5" s="32">
        <v>3856.6979999999999</v>
      </c>
      <c r="AA5" s="32">
        <v>4077.3290000000002</v>
      </c>
      <c r="AB5" s="32">
        <v>3820.2339999999999</v>
      </c>
      <c r="AC5" s="32">
        <v>3700.585</v>
      </c>
      <c r="AD5" s="32">
        <v>4320.6170000000002</v>
      </c>
      <c r="AE5" s="32">
        <v>3870.1109999999999</v>
      </c>
      <c r="AF5" s="32">
        <v>2968.3310000000001</v>
      </c>
      <c r="AG5" s="32">
        <v>2157.2800000000002</v>
      </c>
      <c r="AH5" s="32">
        <v>1534.9059999999999</v>
      </c>
      <c r="AI5" s="32">
        <v>2220.172</v>
      </c>
      <c r="AJ5" s="32">
        <v>1970.7860000000001</v>
      </c>
      <c r="AK5">
        <v>1</v>
      </c>
      <c r="AL5" s="30">
        <v>45.38</v>
      </c>
      <c r="AM5" s="30">
        <v>45.38</v>
      </c>
      <c r="AN5" s="4">
        <v>134281.63500000001</v>
      </c>
    </row>
    <row r="6" spans="1:40">
      <c r="A6" t="s">
        <v>217</v>
      </c>
      <c r="B6" t="s">
        <v>88</v>
      </c>
      <c r="C6" t="s">
        <v>89</v>
      </c>
      <c r="D6" t="s">
        <v>114</v>
      </c>
      <c r="E6" t="s">
        <v>102</v>
      </c>
      <c r="F6" t="s">
        <v>93</v>
      </c>
      <c r="G6" s="32" t="s">
        <v>99</v>
      </c>
      <c r="H6" s="32" t="s">
        <v>99</v>
      </c>
      <c r="I6" s="32" t="s">
        <v>99</v>
      </c>
      <c r="J6" s="32" t="s">
        <v>99</v>
      </c>
      <c r="K6" s="32" t="s">
        <v>99</v>
      </c>
      <c r="L6" s="32" t="s">
        <v>99</v>
      </c>
      <c r="M6" s="32" t="s">
        <v>99</v>
      </c>
      <c r="N6" s="32" t="s">
        <v>99</v>
      </c>
      <c r="O6" s="32" t="s">
        <v>99</v>
      </c>
      <c r="P6" s="32" t="s">
        <v>99</v>
      </c>
      <c r="Q6" s="32" t="s">
        <v>99</v>
      </c>
      <c r="R6" s="32" t="s">
        <v>99</v>
      </c>
      <c r="S6" s="32" t="s">
        <v>99</v>
      </c>
      <c r="T6" s="32" t="s">
        <v>99</v>
      </c>
      <c r="U6" s="32" t="s">
        <v>99</v>
      </c>
      <c r="V6" s="32" t="s">
        <v>99</v>
      </c>
      <c r="W6" s="32" t="s">
        <v>99</v>
      </c>
      <c r="X6" s="32" t="s">
        <v>99</v>
      </c>
      <c r="Y6" s="32" t="s">
        <v>99</v>
      </c>
      <c r="Z6" s="32" t="s">
        <v>99</v>
      </c>
      <c r="AA6" s="32" t="s">
        <v>99</v>
      </c>
      <c r="AB6" s="32" t="s">
        <v>99</v>
      </c>
      <c r="AC6" s="32" t="s">
        <v>99</v>
      </c>
      <c r="AD6" s="32" t="s">
        <v>99</v>
      </c>
      <c r="AE6" s="32" t="s">
        <v>99</v>
      </c>
      <c r="AF6" s="32" t="s">
        <v>99</v>
      </c>
      <c r="AG6" s="32" t="s">
        <v>99</v>
      </c>
      <c r="AH6" s="32" t="s">
        <v>99</v>
      </c>
      <c r="AI6" s="32" t="s">
        <v>99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217</v>
      </c>
      <c r="B7" t="s">
        <v>88</v>
      </c>
      <c r="C7" t="s">
        <v>89</v>
      </c>
      <c r="D7" t="s">
        <v>90</v>
      </c>
      <c r="E7" t="s">
        <v>91</v>
      </c>
      <c r="F7" t="s">
        <v>92</v>
      </c>
      <c r="G7" s="32">
        <v>1084</v>
      </c>
      <c r="H7" s="32">
        <v>1364</v>
      </c>
      <c r="I7" s="32">
        <v>1871</v>
      </c>
      <c r="J7" s="32">
        <v>1452</v>
      </c>
      <c r="K7" s="32">
        <v>1920</v>
      </c>
      <c r="L7" s="32">
        <v>2335</v>
      </c>
      <c r="M7" s="32">
        <v>2634</v>
      </c>
      <c r="N7" s="32">
        <v>2944</v>
      </c>
      <c r="O7" s="32">
        <v>2356</v>
      </c>
      <c r="P7" s="32">
        <v>2356</v>
      </c>
      <c r="Q7" s="32">
        <v>2356</v>
      </c>
      <c r="R7" s="32" t="s">
        <v>94</v>
      </c>
      <c r="S7" s="32" t="s">
        <v>94</v>
      </c>
      <c r="T7" s="32" t="s">
        <v>94</v>
      </c>
      <c r="U7" s="32" t="s">
        <v>94</v>
      </c>
      <c r="V7" s="32">
        <v>5793.3149999999996</v>
      </c>
      <c r="W7" s="32">
        <v>4975.8770000000004</v>
      </c>
      <c r="X7" s="32">
        <v>4965.4859999999999</v>
      </c>
      <c r="Y7" s="32">
        <v>7211.4690000000001</v>
      </c>
      <c r="Z7" s="32">
        <v>3921.7420000000002</v>
      </c>
      <c r="AA7" s="32">
        <v>3651.5839999999998</v>
      </c>
      <c r="AB7" s="32">
        <v>4824.8370000000004</v>
      </c>
      <c r="AC7" s="32">
        <v>4611.2539999999999</v>
      </c>
      <c r="AD7" s="32">
        <v>6.4589999999999996</v>
      </c>
      <c r="AE7" s="32">
        <v>6620.1689999999999</v>
      </c>
      <c r="AF7" s="32">
        <v>11881.563</v>
      </c>
      <c r="AG7" s="32">
        <v>7311.1670000000004</v>
      </c>
      <c r="AH7" s="32">
        <v>8752.5490000000009</v>
      </c>
      <c r="AI7" s="32">
        <v>5996.2910000000002</v>
      </c>
      <c r="AJ7" s="32">
        <v>4777.3329999999996</v>
      </c>
      <c r="AK7">
        <v>2</v>
      </c>
      <c r="AL7" s="30">
        <v>36.49</v>
      </c>
      <c r="AM7" s="30">
        <v>81.86</v>
      </c>
      <c r="AN7" s="4">
        <v>107973.095</v>
      </c>
    </row>
    <row r="8" spans="1:40">
      <c r="A8" t="s">
        <v>217</v>
      </c>
      <c r="B8" t="s">
        <v>88</v>
      </c>
      <c r="C8" t="s">
        <v>89</v>
      </c>
      <c r="D8" t="s">
        <v>90</v>
      </c>
      <c r="E8" t="s">
        <v>91</v>
      </c>
      <c r="F8" t="s">
        <v>93</v>
      </c>
      <c r="G8" s="32" t="s">
        <v>17</v>
      </c>
      <c r="H8" s="32" t="s">
        <v>99</v>
      </c>
      <c r="I8" s="32" t="s">
        <v>99</v>
      </c>
      <c r="J8" s="32" t="s">
        <v>99</v>
      </c>
      <c r="K8" s="32" t="s">
        <v>99</v>
      </c>
      <c r="L8" s="32" t="s">
        <v>99</v>
      </c>
      <c r="M8" s="32" t="s">
        <v>99</v>
      </c>
      <c r="N8" s="32" t="s">
        <v>99</v>
      </c>
      <c r="O8" s="32" t="s">
        <v>99</v>
      </c>
      <c r="P8" s="32" t="s">
        <v>99</v>
      </c>
      <c r="Q8" s="32" t="s">
        <v>99</v>
      </c>
      <c r="R8" s="32" t="s">
        <v>94</v>
      </c>
      <c r="S8" s="32" t="s">
        <v>94</v>
      </c>
      <c r="T8" s="32" t="s">
        <v>94</v>
      </c>
      <c r="U8" s="32" t="s">
        <v>94</v>
      </c>
      <c r="V8" s="32" t="s">
        <v>99</v>
      </c>
      <c r="W8" s="32" t="s">
        <v>99</v>
      </c>
      <c r="X8" s="32" t="s">
        <v>99</v>
      </c>
      <c r="Y8" s="32" t="s">
        <v>99</v>
      </c>
      <c r="Z8" s="32" t="s">
        <v>99</v>
      </c>
      <c r="AA8" s="32" t="s">
        <v>99</v>
      </c>
      <c r="AB8" s="32" t="s">
        <v>99</v>
      </c>
      <c r="AC8" s="32" t="s">
        <v>99</v>
      </c>
      <c r="AD8" s="32" t="s">
        <v>99</v>
      </c>
      <c r="AE8" s="32" t="s">
        <v>99</v>
      </c>
      <c r="AF8" s="32" t="s">
        <v>99</v>
      </c>
      <c r="AG8" s="32" t="s">
        <v>99</v>
      </c>
      <c r="AH8" s="32" t="s">
        <v>99</v>
      </c>
      <c r="AI8" s="32" t="s">
        <v>99</v>
      </c>
      <c r="AJ8" s="32" t="s">
        <v>99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217</v>
      </c>
      <c r="B9" t="s">
        <v>88</v>
      </c>
      <c r="C9" t="s">
        <v>89</v>
      </c>
      <c r="D9" t="s">
        <v>90</v>
      </c>
      <c r="E9" t="s">
        <v>117</v>
      </c>
      <c r="F9" t="s">
        <v>92</v>
      </c>
      <c r="G9" s="32">
        <v>2094.4830000000002</v>
      </c>
      <c r="H9" s="32">
        <v>1354.4159999999999</v>
      </c>
      <c r="I9" s="32">
        <v>1416.0930000000001</v>
      </c>
      <c r="J9" s="32">
        <v>1349.5550000000001</v>
      </c>
      <c r="K9" s="32">
        <v>1162.5809999999999</v>
      </c>
      <c r="L9" s="32">
        <v>1207.5050000000001</v>
      </c>
      <c r="M9" s="32">
        <v>1259.502</v>
      </c>
      <c r="N9" s="32">
        <v>975.76900000000001</v>
      </c>
      <c r="O9" s="32">
        <v>1117.162</v>
      </c>
      <c r="P9" s="32">
        <v>800.77099999999996</v>
      </c>
      <c r="Q9" s="32">
        <v>1265.3230000000001</v>
      </c>
      <c r="R9" s="32">
        <v>1294.566</v>
      </c>
      <c r="S9" s="32">
        <v>1201.3040000000001</v>
      </c>
      <c r="T9" s="32">
        <v>971.49199999999996</v>
      </c>
      <c r="U9" s="32">
        <v>1086.3979999999999</v>
      </c>
      <c r="V9" s="32">
        <v>1028.9449999999999</v>
      </c>
      <c r="W9" s="32">
        <v>1058.8720000000001</v>
      </c>
      <c r="X9" s="32">
        <v>1043.9079999999999</v>
      </c>
      <c r="Y9" s="32">
        <v>1051.3900000000001</v>
      </c>
      <c r="Z9" s="32" t="s">
        <v>94</v>
      </c>
      <c r="AA9" s="32" t="s">
        <v>94</v>
      </c>
      <c r="AB9" s="32" t="s">
        <v>94</v>
      </c>
      <c r="AC9" s="32" t="s">
        <v>94</v>
      </c>
      <c r="AD9" s="32" t="s">
        <v>94</v>
      </c>
      <c r="AE9" s="32">
        <v>1377.636</v>
      </c>
      <c r="AF9" s="32">
        <v>1133.3130000000001</v>
      </c>
      <c r="AG9" s="32">
        <v>1498.1880000000001</v>
      </c>
      <c r="AH9" s="32">
        <v>935.48099999999999</v>
      </c>
      <c r="AI9" s="32">
        <v>716.13900000000001</v>
      </c>
      <c r="AJ9" s="32">
        <v>935.48099999999999</v>
      </c>
      <c r="AK9">
        <v>3</v>
      </c>
      <c r="AL9" s="30">
        <v>9.91</v>
      </c>
      <c r="AM9" s="30">
        <v>91.78</v>
      </c>
      <c r="AN9" s="4">
        <v>29336.273000000001</v>
      </c>
    </row>
    <row r="10" spans="1:40">
      <c r="A10" t="s">
        <v>217</v>
      </c>
      <c r="B10" t="s">
        <v>88</v>
      </c>
      <c r="C10" t="s">
        <v>89</v>
      </c>
      <c r="D10" t="s">
        <v>90</v>
      </c>
      <c r="E10" t="s">
        <v>117</v>
      </c>
      <c r="F10" t="s">
        <v>93</v>
      </c>
      <c r="G10" s="32" t="s">
        <v>17</v>
      </c>
      <c r="H10" s="32" t="s">
        <v>99</v>
      </c>
      <c r="I10" s="32" t="s">
        <v>99</v>
      </c>
      <c r="J10" s="32" t="s">
        <v>99</v>
      </c>
      <c r="K10" s="32" t="s">
        <v>99</v>
      </c>
      <c r="L10" s="32" t="s">
        <v>99</v>
      </c>
      <c r="M10" s="32" t="s">
        <v>99</v>
      </c>
      <c r="N10" s="32" t="s">
        <v>99</v>
      </c>
      <c r="O10" s="32" t="s">
        <v>99</v>
      </c>
      <c r="P10" s="32" t="s">
        <v>99</v>
      </c>
      <c r="Q10" s="32" t="s">
        <v>99</v>
      </c>
      <c r="R10" s="32" t="s">
        <v>99</v>
      </c>
      <c r="S10" s="32" t="s">
        <v>99</v>
      </c>
      <c r="T10" s="32" t="s">
        <v>99</v>
      </c>
      <c r="U10" s="32" t="s">
        <v>99</v>
      </c>
      <c r="V10" s="32" t="s">
        <v>99</v>
      </c>
      <c r="W10" s="32" t="s">
        <v>99</v>
      </c>
      <c r="X10" s="32" t="s">
        <v>99</v>
      </c>
      <c r="Y10" s="32" t="s">
        <v>99</v>
      </c>
      <c r="Z10" s="32" t="s">
        <v>94</v>
      </c>
      <c r="AA10" s="32" t="s">
        <v>94</v>
      </c>
      <c r="AB10" s="32" t="s">
        <v>94</v>
      </c>
      <c r="AC10" s="32" t="s">
        <v>94</v>
      </c>
      <c r="AD10" s="32" t="s">
        <v>94</v>
      </c>
      <c r="AE10" s="32" t="s">
        <v>99</v>
      </c>
      <c r="AF10" s="32" t="s">
        <v>99</v>
      </c>
      <c r="AG10" s="32" t="s">
        <v>99</v>
      </c>
      <c r="AH10" s="32" t="s">
        <v>99</v>
      </c>
      <c r="AI10" s="32" t="s">
        <v>99</v>
      </c>
      <c r="AJ10" s="32" t="s">
        <v>99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217</v>
      </c>
      <c r="B11" t="s">
        <v>88</v>
      </c>
      <c r="C11" t="s">
        <v>89</v>
      </c>
      <c r="D11" t="s">
        <v>90</v>
      </c>
      <c r="E11" t="s">
        <v>98</v>
      </c>
      <c r="F11" t="s">
        <v>92</v>
      </c>
      <c r="G11" s="32">
        <v>74.73</v>
      </c>
      <c r="H11" s="32">
        <v>66.744</v>
      </c>
      <c r="I11" s="32">
        <v>141.429</v>
      </c>
      <c r="J11" s="32">
        <v>71.572000000000003</v>
      </c>
      <c r="K11" s="32">
        <v>74.795000000000002</v>
      </c>
      <c r="L11" s="32">
        <v>195.38</v>
      </c>
      <c r="M11" s="32">
        <v>439.16</v>
      </c>
      <c r="N11" s="32">
        <v>478.29399999999998</v>
      </c>
      <c r="O11" s="32">
        <v>887.15499999999997</v>
      </c>
      <c r="P11" s="32">
        <v>1044.0450000000001</v>
      </c>
      <c r="Q11" s="32">
        <v>738.43899999999996</v>
      </c>
      <c r="R11" s="32">
        <v>724.95</v>
      </c>
      <c r="S11" s="32">
        <v>602.08500000000004</v>
      </c>
      <c r="T11" s="32">
        <v>363.04599999999999</v>
      </c>
      <c r="U11" s="32">
        <v>482.56599999999997</v>
      </c>
      <c r="V11" s="32">
        <v>422.80599999999998</v>
      </c>
      <c r="W11" s="32">
        <v>453.84399999999999</v>
      </c>
      <c r="X11" s="32">
        <v>433.452</v>
      </c>
      <c r="Y11" s="32">
        <v>441.21100000000001</v>
      </c>
      <c r="Z11" s="32" t="s">
        <v>94</v>
      </c>
      <c r="AA11" s="32" t="s">
        <v>94</v>
      </c>
      <c r="AB11" s="32" t="s">
        <v>94</v>
      </c>
      <c r="AC11" s="32" t="s">
        <v>94</v>
      </c>
      <c r="AD11" s="32" t="s">
        <v>94</v>
      </c>
      <c r="AE11" s="32">
        <v>122.551</v>
      </c>
      <c r="AF11" s="32">
        <v>53.316000000000003</v>
      </c>
      <c r="AG11" s="32">
        <v>81.572000000000003</v>
      </c>
      <c r="AH11" s="32">
        <v>9.3360000000000003</v>
      </c>
      <c r="AI11" s="32">
        <v>8.6310000000000002</v>
      </c>
      <c r="AJ11" s="32">
        <v>9.3360000000000003</v>
      </c>
      <c r="AK11">
        <v>4</v>
      </c>
      <c r="AL11" s="30">
        <v>2.85</v>
      </c>
      <c r="AM11" s="30">
        <v>94.62</v>
      </c>
      <c r="AN11" s="4">
        <v>8420.4429999999993</v>
      </c>
    </row>
    <row r="12" spans="1:40">
      <c r="A12" t="s">
        <v>217</v>
      </c>
      <c r="B12" t="s">
        <v>88</v>
      </c>
      <c r="C12" t="s">
        <v>89</v>
      </c>
      <c r="D12" t="s">
        <v>90</v>
      </c>
      <c r="E12" t="s">
        <v>98</v>
      </c>
      <c r="F12" t="s">
        <v>93</v>
      </c>
      <c r="G12" s="32" t="s">
        <v>17</v>
      </c>
      <c r="H12" s="32" t="s">
        <v>99</v>
      </c>
      <c r="I12" s="32" t="s">
        <v>99</v>
      </c>
      <c r="J12" s="32" t="s">
        <v>99</v>
      </c>
      <c r="K12" s="32" t="s">
        <v>99</v>
      </c>
      <c r="L12" s="32" t="s">
        <v>99</v>
      </c>
      <c r="M12" s="32" t="s">
        <v>99</v>
      </c>
      <c r="N12" s="32" t="s">
        <v>99</v>
      </c>
      <c r="O12" s="32" t="s">
        <v>99</v>
      </c>
      <c r="P12" s="32" t="s">
        <v>99</v>
      </c>
      <c r="Q12" s="32" t="s">
        <v>99</v>
      </c>
      <c r="R12" s="32" t="s">
        <v>99</v>
      </c>
      <c r="S12" s="32" t="s">
        <v>99</v>
      </c>
      <c r="T12" s="32" t="s">
        <v>99</v>
      </c>
      <c r="U12" s="32" t="s">
        <v>99</v>
      </c>
      <c r="V12" s="32" t="s">
        <v>99</v>
      </c>
      <c r="W12" s="32" t="s">
        <v>99</v>
      </c>
      <c r="X12" s="32" t="s">
        <v>99</v>
      </c>
      <c r="Y12" s="32" t="s">
        <v>99</v>
      </c>
      <c r="Z12" s="32" t="s">
        <v>94</v>
      </c>
      <c r="AA12" s="32" t="s">
        <v>94</v>
      </c>
      <c r="AB12" s="32" t="s">
        <v>94</v>
      </c>
      <c r="AC12" s="32" t="s">
        <v>94</v>
      </c>
      <c r="AD12" s="32" t="s">
        <v>94</v>
      </c>
      <c r="AE12" s="32" t="s">
        <v>99</v>
      </c>
      <c r="AF12" s="32" t="s">
        <v>99</v>
      </c>
      <c r="AG12" s="32" t="s">
        <v>99</v>
      </c>
      <c r="AH12" s="32" t="s">
        <v>99</v>
      </c>
      <c r="AI12" s="32" t="s">
        <v>99</v>
      </c>
      <c r="AJ12" s="32" t="s">
        <v>99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217</v>
      </c>
      <c r="B13" t="s">
        <v>88</v>
      </c>
      <c r="C13" t="s">
        <v>89</v>
      </c>
      <c r="D13" t="s">
        <v>90</v>
      </c>
      <c r="E13" t="s">
        <v>101</v>
      </c>
      <c r="F13" t="s">
        <v>92</v>
      </c>
      <c r="G13" s="32">
        <v>103.194</v>
      </c>
      <c r="H13" s="32">
        <v>73.798000000000002</v>
      </c>
      <c r="I13" s="32">
        <v>70.233000000000004</v>
      </c>
      <c r="J13" s="32">
        <v>82.102000000000004</v>
      </c>
      <c r="K13" s="32">
        <v>108.896</v>
      </c>
      <c r="L13" s="32">
        <v>150.63499999999999</v>
      </c>
      <c r="M13" s="32">
        <v>181.09899999999999</v>
      </c>
      <c r="N13" s="32">
        <v>210.815</v>
      </c>
      <c r="O13" s="32">
        <v>187.511</v>
      </c>
      <c r="P13" s="32">
        <v>272.56599999999997</v>
      </c>
      <c r="Q13" s="32">
        <v>383.88200000000001</v>
      </c>
      <c r="R13" s="32">
        <v>326.262</v>
      </c>
      <c r="S13" s="32">
        <v>339.22699999999998</v>
      </c>
      <c r="T13" s="32">
        <v>407.21</v>
      </c>
      <c r="U13" s="32">
        <v>373.21899999999999</v>
      </c>
      <c r="V13" s="32">
        <v>390.21499999999997</v>
      </c>
      <c r="W13" s="32">
        <v>382.81700000000001</v>
      </c>
      <c r="X13" s="32">
        <v>386.51600000000002</v>
      </c>
      <c r="Y13" s="32">
        <v>384.86599999999999</v>
      </c>
      <c r="Z13" s="32" t="s">
        <v>94</v>
      </c>
      <c r="AA13" s="32" t="s">
        <v>94</v>
      </c>
      <c r="AB13" s="32" t="s">
        <v>94</v>
      </c>
      <c r="AC13" s="32" t="s">
        <v>94</v>
      </c>
      <c r="AD13" s="32" t="s">
        <v>94</v>
      </c>
      <c r="AE13" s="32">
        <v>656.17200000000003</v>
      </c>
      <c r="AF13" s="32">
        <v>651.28300000000002</v>
      </c>
      <c r="AG13" s="32">
        <v>711.2</v>
      </c>
      <c r="AH13" s="32">
        <v>295.30799999999999</v>
      </c>
      <c r="AI13" s="32">
        <v>628.92899999999997</v>
      </c>
      <c r="AJ13" s="32">
        <v>295.30799999999999</v>
      </c>
      <c r="AK13">
        <v>5</v>
      </c>
      <c r="AL13" s="30">
        <v>2.72</v>
      </c>
      <c r="AM13" s="30">
        <v>97.34</v>
      </c>
      <c r="AN13" s="4">
        <v>8053.2619999999997</v>
      </c>
    </row>
    <row r="14" spans="1:40">
      <c r="A14" t="s">
        <v>217</v>
      </c>
      <c r="B14" t="s">
        <v>88</v>
      </c>
      <c r="C14" t="s">
        <v>89</v>
      </c>
      <c r="D14" t="s">
        <v>90</v>
      </c>
      <c r="E14" t="s">
        <v>101</v>
      </c>
      <c r="F14" t="s">
        <v>93</v>
      </c>
      <c r="G14" s="32" t="s">
        <v>99</v>
      </c>
      <c r="H14" s="32" t="s">
        <v>99</v>
      </c>
      <c r="I14" s="32" t="s">
        <v>99</v>
      </c>
      <c r="J14" s="32" t="s">
        <v>99</v>
      </c>
      <c r="K14" s="32" t="s">
        <v>99</v>
      </c>
      <c r="L14" s="32" t="s">
        <v>99</v>
      </c>
      <c r="M14" s="32" t="s">
        <v>99</v>
      </c>
      <c r="N14" s="32" t="s">
        <v>99</v>
      </c>
      <c r="O14" s="32" t="s">
        <v>99</v>
      </c>
      <c r="P14" s="32" t="s">
        <v>99</v>
      </c>
      <c r="Q14" s="32" t="s">
        <v>99</v>
      </c>
      <c r="R14" s="32" t="s">
        <v>99</v>
      </c>
      <c r="S14" s="32" t="s">
        <v>99</v>
      </c>
      <c r="T14" s="32" t="s">
        <v>99</v>
      </c>
      <c r="U14" s="32" t="s">
        <v>99</v>
      </c>
      <c r="V14" s="32" t="s">
        <v>99</v>
      </c>
      <c r="W14" s="32" t="s">
        <v>99</v>
      </c>
      <c r="X14" s="32" t="s">
        <v>99</v>
      </c>
      <c r="Y14" s="32" t="s">
        <v>99</v>
      </c>
      <c r="Z14" s="32" t="s">
        <v>94</v>
      </c>
      <c r="AA14" s="32" t="s">
        <v>94</v>
      </c>
      <c r="AB14" s="32" t="s">
        <v>94</v>
      </c>
      <c r="AC14" s="32" t="s">
        <v>94</v>
      </c>
      <c r="AD14" s="32" t="s">
        <v>94</v>
      </c>
      <c r="AE14" s="32" t="s">
        <v>99</v>
      </c>
      <c r="AF14" s="32" t="s">
        <v>99</v>
      </c>
      <c r="AG14" s="32" t="s">
        <v>99</v>
      </c>
      <c r="AH14" s="32" t="s">
        <v>99</v>
      </c>
      <c r="AI14" s="32" t="s">
        <v>99</v>
      </c>
      <c r="AJ14" s="32" t="s">
        <v>99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217</v>
      </c>
      <c r="B15" t="s">
        <v>88</v>
      </c>
      <c r="C15" t="s">
        <v>106</v>
      </c>
      <c r="D15" t="s">
        <v>108</v>
      </c>
      <c r="E15" t="s">
        <v>98</v>
      </c>
      <c r="F15" t="s">
        <v>92</v>
      </c>
      <c r="G15" s="32">
        <v>2042</v>
      </c>
      <c r="H15" s="32">
        <v>2042</v>
      </c>
      <c r="I15" s="32">
        <v>231.2</v>
      </c>
      <c r="J15" s="32">
        <v>190.7</v>
      </c>
      <c r="K15" s="32">
        <v>125</v>
      </c>
      <c r="L15" s="32">
        <v>158.4</v>
      </c>
      <c r="M15" s="32">
        <v>158</v>
      </c>
      <c r="N15" s="32">
        <v>158</v>
      </c>
      <c r="O15" s="32" t="s">
        <v>94</v>
      </c>
      <c r="P15" s="32" t="s">
        <v>94</v>
      </c>
      <c r="Q15" s="32" t="s">
        <v>94</v>
      </c>
      <c r="R15" s="32" t="s">
        <v>94</v>
      </c>
      <c r="S15" s="32" t="s">
        <v>94</v>
      </c>
      <c r="T15" s="32" t="s">
        <v>94</v>
      </c>
      <c r="U15" s="32" t="s">
        <v>94</v>
      </c>
      <c r="V15" s="32" t="s">
        <v>94</v>
      </c>
      <c r="W15" s="32" t="s">
        <v>94</v>
      </c>
      <c r="X15" s="32" t="s">
        <v>94</v>
      </c>
      <c r="Y15" s="32" t="s">
        <v>94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 t="s">
        <v>94</v>
      </c>
      <c r="AF15" s="32" t="s">
        <v>94</v>
      </c>
      <c r="AG15" s="32" t="s">
        <v>94</v>
      </c>
      <c r="AH15" s="32" t="s">
        <v>94</v>
      </c>
      <c r="AI15" s="32" t="s">
        <v>94</v>
      </c>
      <c r="AJ15" s="32" t="s">
        <v>94</v>
      </c>
      <c r="AK15" s="34">
        <v>6</v>
      </c>
      <c r="AL15" s="30">
        <v>1.73</v>
      </c>
      <c r="AM15" s="30">
        <v>99.07</v>
      </c>
      <c r="AN15" s="4">
        <v>5105.3</v>
      </c>
    </row>
    <row r="16" spans="1:40">
      <c r="A16" t="s">
        <v>217</v>
      </c>
      <c r="B16" t="s">
        <v>88</v>
      </c>
      <c r="C16" t="s">
        <v>106</v>
      </c>
      <c r="D16" t="s">
        <v>108</v>
      </c>
      <c r="E16" t="s">
        <v>98</v>
      </c>
      <c r="F16" t="s">
        <v>93</v>
      </c>
      <c r="G16" s="32" t="s">
        <v>99</v>
      </c>
      <c r="H16" s="32" t="s">
        <v>99</v>
      </c>
      <c r="I16" s="32" t="s">
        <v>99</v>
      </c>
      <c r="J16" s="32" t="s">
        <v>99</v>
      </c>
      <c r="K16" s="32" t="s">
        <v>99</v>
      </c>
      <c r="L16" s="32" t="s">
        <v>99</v>
      </c>
      <c r="M16" s="32" t="s">
        <v>99</v>
      </c>
      <c r="N16" s="32" t="s">
        <v>99</v>
      </c>
      <c r="O16" s="32" t="s">
        <v>94</v>
      </c>
      <c r="P16" s="32" t="s">
        <v>94</v>
      </c>
      <c r="Q16" s="32" t="s">
        <v>94</v>
      </c>
      <c r="R16" s="32" t="s">
        <v>94</v>
      </c>
      <c r="S16" s="32" t="s">
        <v>94</v>
      </c>
      <c r="T16" s="32" t="s">
        <v>94</v>
      </c>
      <c r="U16" s="32" t="s">
        <v>94</v>
      </c>
      <c r="V16" s="32" t="s">
        <v>94</v>
      </c>
      <c r="W16" s="32" t="s">
        <v>94</v>
      </c>
      <c r="X16" s="32" t="s">
        <v>94</v>
      </c>
      <c r="Y16" s="32" t="s">
        <v>94</v>
      </c>
      <c r="Z16" s="32" t="s">
        <v>94</v>
      </c>
      <c r="AA16" s="32" t="s">
        <v>94</v>
      </c>
      <c r="AB16" s="32" t="s">
        <v>94</v>
      </c>
      <c r="AC16" s="32" t="s">
        <v>94</v>
      </c>
      <c r="AD16" s="32" t="s">
        <v>94</v>
      </c>
      <c r="AE16" s="32" t="s">
        <v>94</v>
      </c>
      <c r="AF16" s="32" t="s">
        <v>94</v>
      </c>
      <c r="AG16" s="32" t="s">
        <v>94</v>
      </c>
      <c r="AH16" s="32" t="s">
        <v>94</v>
      </c>
      <c r="AI16" s="32" t="s">
        <v>94</v>
      </c>
      <c r="AJ16" s="32" t="s">
        <v>94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217</v>
      </c>
      <c r="B17" t="s">
        <v>88</v>
      </c>
      <c r="C17" t="s">
        <v>89</v>
      </c>
      <c r="D17" t="s">
        <v>109</v>
      </c>
      <c r="E17" t="s">
        <v>104</v>
      </c>
      <c r="F17" t="s">
        <v>92</v>
      </c>
      <c r="G17" s="32">
        <v>548</v>
      </c>
      <c r="H17" s="32">
        <v>613</v>
      </c>
      <c r="I17" s="32">
        <v>613</v>
      </c>
      <c r="J17" s="32">
        <v>236</v>
      </c>
      <c r="K17" s="32" t="s">
        <v>94</v>
      </c>
      <c r="L17" s="32" t="s">
        <v>94</v>
      </c>
      <c r="M17" s="32" t="s">
        <v>94</v>
      </c>
      <c r="N17" s="32" t="s">
        <v>94</v>
      </c>
      <c r="O17" s="32" t="s">
        <v>94</v>
      </c>
      <c r="P17" s="32" t="s">
        <v>94</v>
      </c>
      <c r="Q17" s="32" t="s">
        <v>94</v>
      </c>
      <c r="R17" s="32" t="s">
        <v>94</v>
      </c>
      <c r="S17" s="32" t="s">
        <v>94</v>
      </c>
      <c r="T17" s="32" t="s">
        <v>94</v>
      </c>
      <c r="U17" s="32" t="s">
        <v>94</v>
      </c>
      <c r="V17" s="32" t="s">
        <v>94</v>
      </c>
      <c r="W17" s="32" t="s">
        <v>94</v>
      </c>
      <c r="X17" s="32" t="s">
        <v>94</v>
      </c>
      <c r="Y17" s="32" t="s">
        <v>94</v>
      </c>
      <c r="Z17" s="32" t="s">
        <v>94</v>
      </c>
      <c r="AA17" s="32" t="s">
        <v>94</v>
      </c>
      <c r="AB17" s="32" t="s">
        <v>94</v>
      </c>
      <c r="AC17" s="32" t="s">
        <v>94</v>
      </c>
      <c r="AD17" s="32" t="s">
        <v>94</v>
      </c>
      <c r="AE17" s="32" t="s">
        <v>94</v>
      </c>
      <c r="AF17" s="32" t="s">
        <v>94</v>
      </c>
      <c r="AG17" s="32" t="s">
        <v>94</v>
      </c>
      <c r="AH17" s="32" t="s">
        <v>94</v>
      </c>
      <c r="AI17" s="32" t="s">
        <v>94</v>
      </c>
      <c r="AJ17" s="32" t="s">
        <v>94</v>
      </c>
      <c r="AK17">
        <v>7</v>
      </c>
      <c r="AL17" s="30">
        <v>0.68</v>
      </c>
      <c r="AM17" s="30">
        <v>99.75</v>
      </c>
      <c r="AN17" s="4">
        <v>2010</v>
      </c>
    </row>
    <row r="18" spans="1:40">
      <c r="A18" t="s">
        <v>217</v>
      </c>
      <c r="B18" t="s">
        <v>88</v>
      </c>
      <c r="C18" t="s">
        <v>89</v>
      </c>
      <c r="D18" t="s">
        <v>109</v>
      </c>
      <c r="E18" t="s">
        <v>104</v>
      </c>
      <c r="F18" t="s">
        <v>93</v>
      </c>
      <c r="G18" s="32" t="s">
        <v>99</v>
      </c>
      <c r="H18" s="32" t="s">
        <v>99</v>
      </c>
      <c r="I18" s="32" t="s">
        <v>99</v>
      </c>
      <c r="J18" s="32" t="s">
        <v>99</v>
      </c>
      <c r="K18" s="32" t="s">
        <v>94</v>
      </c>
      <c r="L18" s="32" t="s">
        <v>94</v>
      </c>
      <c r="M18" s="32" t="s">
        <v>94</v>
      </c>
      <c r="N18" s="32" t="s">
        <v>94</v>
      </c>
      <c r="O18" s="32" t="s">
        <v>94</v>
      </c>
      <c r="P18" s="32" t="s">
        <v>94</v>
      </c>
      <c r="Q18" s="32" t="s">
        <v>94</v>
      </c>
      <c r="R18" s="32" t="s">
        <v>94</v>
      </c>
      <c r="S18" s="32" t="s">
        <v>94</v>
      </c>
      <c r="T18" s="32" t="s">
        <v>94</v>
      </c>
      <c r="U18" s="32" t="s">
        <v>94</v>
      </c>
      <c r="V18" s="32" t="s">
        <v>94</v>
      </c>
      <c r="W18" s="32" t="s">
        <v>94</v>
      </c>
      <c r="X18" s="32" t="s">
        <v>94</v>
      </c>
      <c r="Y18" s="32" t="s">
        <v>94</v>
      </c>
      <c r="Z18" s="32" t="s">
        <v>94</v>
      </c>
      <c r="AA18" s="32" t="s">
        <v>94</v>
      </c>
      <c r="AB18" s="32" t="s">
        <v>94</v>
      </c>
      <c r="AC18" s="32" t="s">
        <v>94</v>
      </c>
      <c r="AD18" s="32" t="s">
        <v>94</v>
      </c>
      <c r="AE18" s="32" t="s">
        <v>94</v>
      </c>
      <c r="AF18" s="32" t="s">
        <v>94</v>
      </c>
      <c r="AG18" s="32" t="s">
        <v>94</v>
      </c>
      <c r="AH18" s="32" t="s">
        <v>94</v>
      </c>
      <c r="AI18" s="32" t="s">
        <v>94</v>
      </c>
      <c r="AJ18" s="32" t="s">
        <v>94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217</v>
      </c>
      <c r="B19" t="s">
        <v>88</v>
      </c>
      <c r="C19" t="s">
        <v>89</v>
      </c>
      <c r="D19" t="s">
        <v>169</v>
      </c>
      <c r="E19" t="s">
        <v>119</v>
      </c>
      <c r="F19" t="s">
        <v>92</v>
      </c>
      <c r="G19" s="32" t="s">
        <v>94</v>
      </c>
      <c r="H19" s="32" t="s">
        <v>94</v>
      </c>
      <c r="I19" s="32" t="s">
        <v>94</v>
      </c>
      <c r="J19" s="32" t="s">
        <v>94</v>
      </c>
      <c r="K19" s="32" t="s">
        <v>94</v>
      </c>
      <c r="L19" s="32" t="s">
        <v>94</v>
      </c>
      <c r="M19" s="32" t="s">
        <v>94</v>
      </c>
      <c r="N19" s="32">
        <v>256</v>
      </c>
      <c r="O19" s="32" t="s">
        <v>94</v>
      </c>
      <c r="P19" s="32" t="s">
        <v>94</v>
      </c>
      <c r="Q19" s="32" t="s">
        <v>94</v>
      </c>
      <c r="R19" s="32" t="s">
        <v>94</v>
      </c>
      <c r="S19" s="32" t="s">
        <v>94</v>
      </c>
      <c r="T19" s="32" t="s">
        <v>94</v>
      </c>
      <c r="U19" s="32" t="s">
        <v>94</v>
      </c>
      <c r="V19" s="32" t="s">
        <v>94</v>
      </c>
      <c r="W19" s="32" t="s">
        <v>94</v>
      </c>
      <c r="X19" s="32" t="s">
        <v>94</v>
      </c>
      <c r="Y19" s="32" t="s">
        <v>94</v>
      </c>
      <c r="Z19" s="32" t="s">
        <v>94</v>
      </c>
      <c r="AA19" s="32" t="s">
        <v>94</v>
      </c>
      <c r="AB19" s="32" t="s">
        <v>94</v>
      </c>
      <c r="AC19" s="32" t="s">
        <v>94</v>
      </c>
      <c r="AD19" s="32" t="s">
        <v>94</v>
      </c>
      <c r="AE19" s="32" t="s">
        <v>94</v>
      </c>
      <c r="AF19" s="32" t="s">
        <v>94</v>
      </c>
      <c r="AG19" s="32" t="s">
        <v>94</v>
      </c>
      <c r="AH19" s="32" t="s">
        <v>94</v>
      </c>
      <c r="AI19" s="32" t="s">
        <v>94</v>
      </c>
      <c r="AJ19" s="32" t="s">
        <v>94</v>
      </c>
      <c r="AK19">
        <v>8</v>
      </c>
      <c r="AL19" s="30">
        <v>0.09</v>
      </c>
      <c r="AM19" s="30">
        <v>99.83</v>
      </c>
      <c r="AN19" s="4">
        <v>256</v>
      </c>
    </row>
    <row r="20" spans="1:40">
      <c r="A20" t="s">
        <v>217</v>
      </c>
      <c r="B20" t="s">
        <v>88</v>
      </c>
      <c r="C20" t="s">
        <v>89</v>
      </c>
      <c r="D20" t="s">
        <v>169</v>
      </c>
      <c r="E20" t="s">
        <v>119</v>
      </c>
      <c r="F20" t="s">
        <v>93</v>
      </c>
      <c r="G20" s="32" t="s">
        <v>94</v>
      </c>
      <c r="H20" s="32" t="s">
        <v>94</v>
      </c>
      <c r="I20" s="32" t="s">
        <v>94</v>
      </c>
      <c r="J20" s="32" t="s">
        <v>94</v>
      </c>
      <c r="K20" s="32" t="s">
        <v>94</v>
      </c>
      <c r="L20" s="32" t="s">
        <v>94</v>
      </c>
      <c r="M20" s="32" t="s">
        <v>94</v>
      </c>
      <c r="N20" s="32" t="s">
        <v>14</v>
      </c>
      <c r="O20" s="32" t="s">
        <v>94</v>
      </c>
      <c r="P20" s="32" t="s">
        <v>94</v>
      </c>
      <c r="Q20" s="32" t="s">
        <v>94</v>
      </c>
      <c r="R20" s="32" t="s">
        <v>94</v>
      </c>
      <c r="S20" s="32" t="s">
        <v>94</v>
      </c>
      <c r="T20" s="32" t="s">
        <v>94</v>
      </c>
      <c r="U20" s="32" t="s">
        <v>94</v>
      </c>
      <c r="V20" s="32" t="s">
        <v>94</v>
      </c>
      <c r="W20" s="32" t="s">
        <v>94</v>
      </c>
      <c r="X20" s="32" t="s">
        <v>94</v>
      </c>
      <c r="Y20" s="32" t="s">
        <v>94</v>
      </c>
      <c r="Z20" s="32" t="s">
        <v>94</v>
      </c>
      <c r="AA20" s="32" t="s">
        <v>94</v>
      </c>
      <c r="AB20" s="32" t="s">
        <v>94</v>
      </c>
      <c r="AC20" s="32" t="s">
        <v>94</v>
      </c>
      <c r="AD20" s="32" t="s">
        <v>94</v>
      </c>
      <c r="AE20" s="32" t="s">
        <v>94</v>
      </c>
      <c r="AF20" s="32" t="s">
        <v>94</v>
      </c>
      <c r="AG20" s="32" t="s">
        <v>94</v>
      </c>
      <c r="AH20" s="32" t="s">
        <v>94</v>
      </c>
      <c r="AI20" s="32" t="s">
        <v>94</v>
      </c>
      <c r="AJ20" s="32" t="s">
        <v>94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217</v>
      </c>
      <c r="B21" t="s">
        <v>88</v>
      </c>
      <c r="C21" t="s">
        <v>89</v>
      </c>
      <c r="D21" t="s">
        <v>90</v>
      </c>
      <c r="E21" t="s">
        <v>119</v>
      </c>
      <c r="F21" t="s">
        <v>92</v>
      </c>
      <c r="G21" s="32">
        <v>3.3490000000000002</v>
      </c>
      <c r="H21" s="32">
        <v>3.847</v>
      </c>
      <c r="I21" s="32">
        <v>5.9589999999999996</v>
      </c>
      <c r="J21" s="32">
        <v>2.7090000000000001</v>
      </c>
      <c r="K21" s="32">
        <v>1.732</v>
      </c>
      <c r="L21" s="32">
        <v>1.202</v>
      </c>
      <c r="M21" s="32">
        <v>0.72699999999999998</v>
      </c>
      <c r="N21" s="32">
        <v>1.681</v>
      </c>
      <c r="O21" s="32">
        <v>1.754</v>
      </c>
      <c r="P21" s="32">
        <v>0.96599999999999997</v>
      </c>
      <c r="Q21" s="32">
        <v>0.45600000000000002</v>
      </c>
      <c r="R21" s="32">
        <v>76.272000000000006</v>
      </c>
      <c r="S21" s="32">
        <v>0.64900000000000002</v>
      </c>
      <c r="T21" s="32">
        <v>0.64800000000000002</v>
      </c>
      <c r="U21" s="32">
        <v>0.64800000000000002</v>
      </c>
      <c r="V21" s="32">
        <v>0.64800000000000002</v>
      </c>
      <c r="W21" s="32" t="s">
        <v>94</v>
      </c>
      <c r="X21" s="32" t="s">
        <v>94</v>
      </c>
      <c r="Y21" s="32" t="s">
        <v>94</v>
      </c>
      <c r="Z21" s="32" t="s">
        <v>94</v>
      </c>
      <c r="AA21" s="32" t="s">
        <v>94</v>
      </c>
      <c r="AB21" s="32" t="s">
        <v>94</v>
      </c>
      <c r="AC21" s="32" t="s">
        <v>94</v>
      </c>
      <c r="AD21" s="32" t="s">
        <v>94</v>
      </c>
      <c r="AE21" s="32">
        <v>0.65500000000000003</v>
      </c>
      <c r="AF21" s="32">
        <v>0.434</v>
      </c>
      <c r="AG21" s="32">
        <v>2.0150000000000001</v>
      </c>
      <c r="AH21" s="32">
        <v>0.39100000000000001</v>
      </c>
      <c r="AI21" s="32">
        <v>0.17</v>
      </c>
      <c r="AJ21" s="32">
        <v>0.39100000000000001</v>
      </c>
      <c r="AK21">
        <v>9</v>
      </c>
      <c r="AL21" s="30">
        <v>0.04</v>
      </c>
      <c r="AM21" s="30">
        <v>99.87</v>
      </c>
      <c r="AN21" s="4">
        <v>107.303</v>
      </c>
    </row>
    <row r="22" spans="1:40">
      <c r="A22" t="s">
        <v>217</v>
      </c>
      <c r="B22" t="s">
        <v>88</v>
      </c>
      <c r="C22" t="s">
        <v>89</v>
      </c>
      <c r="D22" t="s">
        <v>90</v>
      </c>
      <c r="E22" t="s">
        <v>119</v>
      </c>
      <c r="F22" t="s">
        <v>93</v>
      </c>
      <c r="G22" s="32" t="s">
        <v>17</v>
      </c>
      <c r="H22" s="32" t="s">
        <v>99</v>
      </c>
      <c r="I22" s="32" t="s">
        <v>99</v>
      </c>
      <c r="J22" s="32" t="s">
        <v>99</v>
      </c>
      <c r="K22" s="32" t="s">
        <v>99</v>
      </c>
      <c r="L22" s="32" t="s">
        <v>99</v>
      </c>
      <c r="M22" s="32" t="s">
        <v>99</v>
      </c>
      <c r="N22" s="32" t="s">
        <v>99</v>
      </c>
      <c r="O22" s="32" t="s">
        <v>99</v>
      </c>
      <c r="P22" s="32" t="s">
        <v>99</v>
      </c>
      <c r="Q22" s="32" t="s">
        <v>99</v>
      </c>
      <c r="R22" s="32" t="s">
        <v>99</v>
      </c>
      <c r="S22" s="32" t="s">
        <v>99</v>
      </c>
      <c r="T22" s="32" t="s">
        <v>99</v>
      </c>
      <c r="U22" s="32" t="s">
        <v>99</v>
      </c>
      <c r="V22" s="32" t="s">
        <v>99</v>
      </c>
      <c r="W22" s="32" t="s">
        <v>94</v>
      </c>
      <c r="X22" s="32" t="s">
        <v>94</v>
      </c>
      <c r="Y22" s="32" t="s">
        <v>94</v>
      </c>
      <c r="Z22" s="32" t="s">
        <v>94</v>
      </c>
      <c r="AA22" s="32" t="s">
        <v>94</v>
      </c>
      <c r="AB22" s="32" t="s">
        <v>94</v>
      </c>
      <c r="AC22" s="32" t="s">
        <v>94</v>
      </c>
      <c r="AD22" s="32" t="s">
        <v>94</v>
      </c>
      <c r="AE22" s="32" t="s">
        <v>99</v>
      </c>
      <c r="AF22" s="32" t="s">
        <v>99</v>
      </c>
      <c r="AG22" s="32" t="s">
        <v>99</v>
      </c>
      <c r="AH22" s="32" t="s">
        <v>99</v>
      </c>
      <c r="AI22" s="32" t="s">
        <v>99</v>
      </c>
      <c r="AJ22" s="32" t="s">
        <v>99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217</v>
      </c>
      <c r="B23" t="s">
        <v>88</v>
      </c>
      <c r="C23" t="s">
        <v>106</v>
      </c>
      <c r="D23" t="s">
        <v>218</v>
      </c>
      <c r="E23" t="s">
        <v>98</v>
      </c>
      <c r="F23" t="s">
        <v>92</v>
      </c>
      <c r="G23" s="32">
        <v>69</v>
      </c>
      <c r="H23" s="32" t="s">
        <v>94</v>
      </c>
      <c r="I23" s="32" t="s">
        <v>94</v>
      </c>
      <c r="J23" s="32" t="s">
        <v>94</v>
      </c>
      <c r="K23" s="32" t="s">
        <v>94</v>
      </c>
      <c r="L23" s="32" t="s">
        <v>94</v>
      </c>
      <c r="M23" s="32" t="s">
        <v>94</v>
      </c>
      <c r="N23" s="32" t="s">
        <v>94</v>
      </c>
      <c r="O23" s="32" t="s">
        <v>94</v>
      </c>
      <c r="P23" s="32" t="s">
        <v>94</v>
      </c>
      <c r="Q23" s="32" t="s">
        <v>94</v>
      </c>
      <c r="R23" s="32" t="s">
        <v>94</v>
      </c>
      <c r="S23" s="32" t="s">
        <v>94</v>
      </c>
      <c r="T23" s="32" t="s">
        <v>94</v>
      </c>
      <c r="U23" s="32" t="s">
        <v>94</v>
      </c>
      <c r="V23" s="32" t="s">
        <v>94</v>
      </c>
      <c r="W23" s="32" t="s">
        <v>94</v>
      </c>
      <c r="X23" s="32" t="s">
        <v>94</v>
      </c>
      <c r="Y23" s="32" t="s">
        <v>94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 t="s">
        <v>94</v>
      </c>
      <c r="AK23">
        <v>10</v>
      </c>
      <c r="AL23" s="30">
        <v>0.02</v>
      </c>
      <c r="AM23" s="30">
        <v>99.89</v>
      </c>
      <c r="AN23" s="4">
        <v>69</v>
      </c>
    </row>
    <row r="24" spans="1:40">
      <c r="A24" t="s">
        <v>217</v>
      </c>
      <c r="B24" t="s">
        <v>88</v>
      </c>
      <c r="C24" t="s">
        <v>106</v>
      </c>
      <c r="D24" t="s">
        <v>218</v>
      </c>
      <c r="E24" t="s">
        <v>98</v>
      </c>
      <c r="F24" t="s">
        <v>93</v>
      </c>
      <c r="G24" s="32" t="s">
        <v>99</v>
      </c>
      <c r="H24" s="32" t="s">
        <v>94</v>
      </c>
      <c r="I24" s="32" t="s">
        <v>94</v>
      </c>
      <c r="J24" s="32" t="s">
        <v>94</v>
      </c>
      <c r="K24" s="32" t="s">
        <v>94</v>
      </c>
      <c r="L24" s="32" t="s">
        <v>94</v>
      </c>
      <c r="M24" s="32" t="s">
        <v>94</v>
      </c>
      <c r="N24" s="32" t="s">
        <v>94</v>
      </c>
      <c r="O24" s="32" t="s">
        <v>94</v>
      </c>
      <c r="P24" s="32" t="s">
        <v>94</v>
      </c>
      <c r="Q24" s="32" t="s">
        <v>94</v>
      </c>
      <c r="R24" s="32" t="s">
        <v>94</v>
      </c>
      <c r="S24" s="32" t="s">
        <v>94</v>
      </c>
      <c r="T24" s="32" t="s">
        <v>94</v>
      </c>
      <c r="U24" s="32" t="s">
        <v>94</v>
      </c>
      <c r="V24" s="32" t="s">
        <v>94</v>
      </c>
      <c r="W24" s="32" t="s">
        <v>94</v>
      </c>
      <c r="X24" s="32" t="s">
        <v>94</v>
      </c>
      <c r="Y24" s="32" t="s">
        <v>94</v>
      </c>
      <c r="Z24" s="32" t="s">
        <v>94</v>
      </c>
      <c r="AA24" s="32" t="s">
        <v>94</v>
      </c>
      <c r="AB24" s="32" t="s">
        <v>94</v>
      </c>
      <c r="AC24" s="32" t="s">
        <v>94</v>
      </c>
      <c r="AD24" s="32" t="s">
        <v>94</v>
      </c>
      <c r="AE24" s="32" t="s">
        <v>94</v>
      </c>
      <c r="AF24" s="32" t="s">
        <v>94</v>
      </c>
      <c r="AG24" s="32" t="s">
        <v>94</v>
      </c>
      <c r="AH24" s="32" t="s">
        <v>94</v>
      </c>
      <c r="AI24" s="32" t="s">
        <v>94</v>
      </c>
      <c r="AJ24" s="32" t="s">
        <v>94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217</v>
      </c>
      <c r="B25" t="s">
        <v>88</v>
      </c>
      <c r="C25" t="s">
        <v>89</v>
      </c>
      <c r="D25" t="s">
        <v>131</v>
      </c>
      <c r="E25" t="s">
        <v>96</v>
      </c>
      <c r="F25" t="s">
        <v>92</v>
      </c>
      <c r="G25" s="32" t="s">
        <v>94</v>
      </c>
      <c r="H25" s="32" t="s">
        <v>94</v>
      </c>
      <c r="I25" s="32" t="s">
        <v>94</v>
      </c>
      <c r="J25" s="32" t="s">
        <v>94</v>
      </c>
      <c r="K25" s="32" t="s">
        <v>94</v>
      </c>
      <c r="L25" s="32" t="s">
        <v>94</v>
      </c>
      <c r="M25" s="32" t="s">
        <v>94</v>
      </c>
      <c r="N25" s="32" t="s">
        <v>94</v>
      </c>
      <c r="O25" s="32" t="s">
        <v>94</v>
      </c>
      <c r="P25" s="32" t="s">
        <v>94</v>
      </c>
      <c r="Q25" s="32">
        <v>0.24</v>
      </c>
      <c r="R25" s="32">
        <v>21.667000000000002</v>
      </c>
      <c r="S25" s="32">
        <v>5.6740000000000004</v>
      </c>
      <c r="T25" s="32">
        <v>2.7E-2</v>
      </c>
      <c r="U25" s="32">
        <v>0.79700000000000004</v>
      </c>
      <c r="V25" s="32">
        <v>9.8089999999999993</v>
      </c>
      <c r="W25" s="32">
        <v>3.532</v>
      </c>
      <c r="X25" s="32">
        <v>6.9000000000000006E-2</v>
      </c>
      <c r="Y25" s="32">
        <v>6.0000000000000001E-3</v>
      </c>
      <c r="Z25" s="32" t="s">
        <v>94</v>
      </c>
      <c r="AA25" s="32" t="s">
        <v>94</v>
      </c>
      <c r="AB25" s="32">
        <v>0.47499999999999998</v>
      </c>
      <c r="AC25" s="32">
        <v>8.0000000000000002E-3</v>
      </c>
      <c r="AD25" s="32" t="s">
        <v>94</v>
      </c>
      <c r="AE25" s="32" t="s">
        <v>94</v>
      </c>
      <c r="AF25" s="32" t="s">
        <v>94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0.01</v>
      </c>
      <c r="AM25" s="30">
        <v>99.91</v>
      </c>
      <c r="AN25" s="4">
        <v>42.304000000000002</v>
      </c>
    </row>
    <row r="26" spans="1:40">
      <c r="A26" t="s">
        <v>217</v>
      </c>
      <c r="B26" t="s">
        <v>88</v>
      </c>
      <c r="C26" t="s">
        <v>89</v>
      </c>
      <c r="D26" t="s">
        <v>131</v>
      </c>
      <c r="E26" t="s">
        <v>96</v>
      </c>
      <c r="F26" t="s">
        <v>93</v>
      </c>
      <c r="G26" s="32" t="s">
        <v>94</v>
      </c>
      <c r="H26" s="32" t="s">
        <v>94</v>
      </c>
      <c r="I26" s="32" t="s">
        <v>94</v>
      </c>
      <c r="J26" s="32" t="s">
        <v>94</v>
      </c>
      <c r="K26" s="32" t="s">
        <v>94</v>
      </c>
      <c r="L26" s="32" t="s">
        <v>94</v>
      </c>
      <c r="M26" s="32" t="s">
        <v>94</v>
      </c>
      <c r="N26" s="32" t="s">
        <v>94</v>
      </c>
      <c r="O26" s="32" t="s">
        <v>94</v>
      </c>
      <c r="P26" s="32" t="s">
        <v>94</v>
      </c>
      <c r="Q26" s="32" t="s">
        <v>99</v>
      </c>
      <c r="R26" s="32" t="s">
        <v>99</v>
      </c>
      <c r="S26" s="32" t="s">
        <v>99</v>
      </c>
      <c r="T26" s="32" t="s">
        <v>99</v>
      </c>
      <c r="U26" s="32" t="s">
        <v>99</v>
      </c>
      <c r="V26" s="32" t="s">
        <v>99</v>
      </c>
      <c r="W26" s="32" t="s">
        <v>99</v>
      </c>
      <c r="X26" s="32" t="s">
        <v>99</v>
      </c>
      <c r="Y26" s="32" t="s">
        <v>99</v>
      </c>
      <c r="Z26" s="32" t="s">
        <v>94</v>
      </c>
      <c r="AA26" s="32" t="s">
        <v>94</v>
      </c>
      <c r="AB26" s="32" t="s">
        <v>99</v>
      </c>
      <c r="AC26" s="32" t="s">
        <v>99</v>
      </c>
      <c r="AD26" s="32" t="s">
        <v>94</v>
      </c>
      <c r="AE26" s="32" t="s">
        <v>94</v>
      </c>
      <c r="AF26" s="32" t="s">
        <v>94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217</v>
      </c>
      <c r="B27" t="s">
        <v>88</v>
      </c>
      <c r="C27" t="s">
        <v>89</v>
      </c>
      <c r="D27" t="s">
        <v>97</v>
      </c>
      <c r="E27" t="s">
        <v>98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>
        <v>2.371</v>
      </c>
      <c r="X27" s="32" t="s">
        <v>94</v>
      </c>
      <c r="Y27" s="32" t="s">
        <v>94</v>
      </c>
      <c r="Z27" s="32">
        <v>17.803000000000001</v>
      </c>
      <c r="AA27" s="32" t="s">
        <v>94</v>
      </c>
      <c r="AB27" s="32">
        <v>10.278</v>
      </c>
      <c r="AC27" s="32">
        <v>0.08</v>
      </c>
      <c r="AD27" s="32">
        <v>2.1869999999999998</v>
      </c>
      <c r="AE27" s="32" t="s">
        <v>94</v>
      </c>
      <c r="AF27" s="32" t="s">
        <v>94</v>
      </c>
      <c r="AG27" s="32" t="s">
        <v>94</v>
      </c>
      <c r="AH27" s="32" t="s">
        <v>94</v>
      </c>
      <c r="AI27" s="32" t="s">
        <v>94</v>
      </c>
      <c r="AJ27" s="32" t="s">
        <v>94</v>
      </c>
      <c r="AK27">
        <v>12</v>
      </c>
      <c r="AL27" s="30">
        <v>0.01</v>
      </c>
      <c r="AM27" s="30">
        <v>99.92</v>
      </c>
      <c r="AN27" s="4">
        <v>32.718000000000004</v>
      </c>
    </row>
    <row r="28" spans="1:40">
      <c r="A28" t="s">
        <v>217</v>
      </c>
      <c r="B28" t="s">
        <v>88</v>
      </c>
      <c r="C28" t="s">
        <v>89</v>
      </c>
      <c r="D28" t="s">
        <v>97</v>
      </c>
      <c r="E28" t="s">
        <v>98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99</v>
      </c>
      <c r="X28" s="32" t="s">
        <v>94</v>
      </c>
      <c r="Y28" s="32" t="s">
        <v>94</v>
      </c>
      <c r="Z28" s="32" t="s">
        <v>99</v>
      </c>
      <c r="AA28" s="32" t="s">
        <v>94</v>
      </c>
      <c r="AB28" s="32" t="s">
        <v>99</v>
      </c>
      <c r="AC28" s="32" t="s">
        <v>99</v>
      </c>
      <c r="AD28" s="32" t="s">
        <v>99</v>
      </c>
      <c r="AE28" s="32" t="s">
        <v>94</v>
      </c>
      <c r="AF28" s="32" t="s">
        <v>94</v>
      </c>
      <c r="AG28" s="32" t="s">
        <v>94</v>
      </c>
      <c r="AH28" s="32" t="s">
        <v>94</v>
      </c>
      <c r="AI28" s="32" t="s">
        <v>94</v>
      </c>
      <c r="AJ28" s="32" t="s">
        <v>94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217</v>
      </c>
      <c r="B29" t="s">
        <v>88</v>
      </c>
      <c r="C29" t="s">
        <v>89</v>
      </c>
      <c r="D29" t="s">
        <v>90</v>
      </c>
      <c r="E29" t="s">
        <v>104</v>
      </c>
      <c r="F29" t="s">
        <v>92</v>
      </c>
      <c r="G29" s="32">
        <v>0.54800000000000004</v>
      </c>
      <c r="H29" s="32">
        <v>0.98799999999999999</v>
      </c>
      <c r="I29" s="32">
        <v>1.2030000000000001</v>
      </c>
      <c r="J29" s="32">
        <v>0.92800000000000005</v>
      </c>
      <c r="K29" s="32">
        <v>1.613</v>
      </c>
      <c r="L29" s="32">
        <v>1.99</v>
      </c>
      <c r="M29" s="32">
        <v>8.5719999999999992</v>
      </c>
      <c r="N29" s="32">
        <v>0.68200000000000005</v>
      </c>
      <c r="O29" s="32">
        <v>1.0189999999999999</v>
      </c>
      <c r="P29" s="32">
        <v>2.2360000000000002</v>
      </c>
      <c r="Q29" s="32">
        <v>1.8089999999999999</v>
      </c>
      <c r="R29" s="32">
        <v>2.98</v>
      </c>
      <c r="S29" s="32">
        <v>1.962</v>
      </c>
      <c r="T29" s="32">
        <v>1.611</v>
      </c>
      <c r="U29" s="32">
        <v>1.7869999999999999</v>
      </c>
      <c r="V29" s="32">
        <v>1.6990000000000001</v>
      </c>
      <c r="W29" s="32" t="s">
        <v>94</v>
      </c>
      <c r="X29" s="32" t="s">
        <v>94</v>
      </c>
      <c r="Y29" s="32" t="s">
        <v>94</v>
      </c>
      <c r="Z29" s="32" t="s">
        <v>94</v>
      </c>
      <c r="AA29" s="32" t="s">
        <v>94</v>
      </c>
      <c r="AB29" s="32" t="s">
        <v>94</v>
      </c>
      <c r="AC29" s="32" t="s">
        <v>94</v>
      </c>
      <c r="AD29" s="32" t="s">
        <v>94</v>
      </c>
      <c r="AE29" s="32" t="s">
        <v>94</v>
      </c>
      <c r="AF29" s="32" t="s">
        <v>94</v>
      </c>
      <c r="AG29" s="32" t="s">
        <v>94</v>
      </c>
      <c r="AH29" s="32" t="s">
        <v>94</v>
      </c>
      <c r="AI29" s="32" t="s">
        <v>94</v>
      </c>
      <c r="AJ29" s="32" t="s">
        <v>94</v>
      </c>
      <c r="AK29">
        <v>13</v>
      </c>
      <c r="AL29" s="30">
        <v>0.01</v>
      </c>
      <c r="AM29" s="30">
        <v>99.93</v>
      </c>
      <c r="AN29" s="4">
        <v>31.625</v>
      </c>
    </row>
    <row r="30" spans="1:40">
      <c r="A30" t="s">
        <v>217</v>
      </c>
      <c r="B30" t="s">
        <v>88</v>
      </c>
      <c r="C30" t="s">
        <v>89</v>
      </c>
      <c r="D30" t="s">
        <v>90</v>
      </c>
      <c r="E30" t="s">
        <v>104</v>
      </c>
      <c r="F30" t="s">
        <v>93</v>
      </c>
      <c r="G30" s="32" t="s">
        <v>99</v>
      </c>
      <c r="H30" s="32" t="s">
        <v>99</v>
      </c>
      <c r="I30" s="32" t="s">
        <v>99</v>
      </c>
      <c r="J30" s="32" t="s">
        <v>99</v>
      </c>
      <c r="K30" s="32" t="s">
        <v>99</v>
      </c>
      <c r="L30" s="32" t="s">
        <v>99</v>
      </c>
      <c r="M30" s="32" t="s">
        <v>99</v>
      </c>
      <c r="N30" s="32" t="s">
        <v>99</v>
      </c>
      <c r="O30" s="32" t="s">
        <v>99</v>
      </c>
      <c r="P30" s="32" t="s">
        <v>99</v>
      </c>
      <c r="Q30" s="32" t="s">
        <v>99</v>
      </c>
      <c r="R30" s="32" t="s">
        <v>99</v>
      </c>
      <c r="S30" s="32" t="s">
        <v>99</v>
      </c>
      <c r="T30" s="32" t="s">
        <v>99</v>
      </c>
      <c r="U30" s="32" t="s">
        <v>99</v>
      </c>
      <c r="V30" s="32" t="s">
        <v>99</v>
      </c>
      <c r="W30" s="32" t="s">
        <v>94</v>
      </c>
      <c r="X30" s="32" t="s">
        <v>94</v>
      </c>
      <c r="Y30" s="32" t="s">
        <v>94</v>
      </c>
      <c r="Z30" s="32" t="s">
        <v>94</v>
      </c>
      <c r="AA30" s="32" t="s">
        <v>94</v>
      </c>
      <c r="AB30" s="32" t="s">
        <v>94</v>
      </c>
      <c r="AC30" s="32" t="s">
        <v>94</v>
      </c>
      <c r="AD30" s="32" t="s">
        <v>94</v>
      </c>
      <c r="AE30" s="32" t="s">
        <v>94</v>
      </c>
      <c r="AF30" s="32" t="s">
        <v>94</v>
      </c>
      <c r="AG30" s="32" t="s">
        <v>94</v>
      </c>
      <c r="AH30" s="32" t="s">
        <v>94</v>
      </c>
      <c r="AI30" s="32" t="s">
        <v>94</v>
      </c>
      <c r="AJ30" s="32" t="s">
        <v>94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217</v>
      </c>
      <c r="B31" t="s">
        <v>88</v>
      </c>
      <c r="C31" t="s">
        <v>89</v>
      </c>
      <c r="D31" t="s">
        <v>90</v>
      </c>
      <c r="E31" t="s">
        <v>96</v>
      </c>
      <c r="F31" t="s">
        <v>92</v>
      </c>
      <c r="G31" s="32">
        <v>0.111</v>
      </c>
      <c r="H31" s="32">
        <v>1.343</v>
      </c>
      <c r="I31" s="32">
        <v>2.121</v>
      </c>
      <c r="J31" s="32">
        <v>8.2949999999999999</v>
      </c>
      <c r="K31" s="32">
        <v>10.445</v>
      </c>
      <c r="L31" s="32">
        <v>0.251</v>
      </c>
      <c r="M31" s="32">
        <v>0.38100000000000001</v>
      </c>
      <c r="N31" s="32">
        <v>0.82799999999999996</v>
      </c>
      <c r="O31" s="32">
        <v>0.64700000000000002</v>
      </c>
      <c r="P31" s="32">
        <v>0.78300000000000003</v>
      </c>
      <c r="Q31" s="32">
        <v>0.85099999999999998</v>
      </c>
      <c r="R31" s="32">
        <v>0.22600000000000001</v>
      </c>
      <c r="S31" s="32">
        <v>0.58799999999999997</v>
      </c>
      <c r="T31" s="32">
        <v>1.1000000000000001</v>
      </c>
      <c r="U31" s="32">
        <v>0.84399999999999997</v>
      </c>
      <c r="V31" s="32">
        <v>0.97199999999999998</v>
      </c>
      <c r="W31" s="32" t="s">
        <v>94</v>
      </c>
      <c r="X31" s="32" t="s">
        <v>94</v>
      </c>
      <c r="Y31" s="32" t="s">
        <v>94</v>
      </c>
      <c r="Z31" s="32" t="s">
        <v>94</v>
      </c>
      <c r="AA31" s="32" t="s">
        <v>94</v>
      </c>
      <c r="AB31" s="32" t="s">
        <v>94</v>
      </c>
      <c r="AC31" s="32" t="s">
        <v>94</v>
      </c>
      <c r="AD31" s="32" t="s">
        <v>94</v>
      </c>
      <c r="AE31" s="32" t="s">
        <v>94</v>
      </c>
      <c r="AF31" s="32" t="s">
        <v>94</v>
      </c>
      <c r="AG31" s="32" t="s">
        <v>94</v>
      </c>
      <c r="AH31" s="32" t="s">
        <v>94</v>
      </c>
      <c r="AI31" s="32" t="s">
        <v>94</v>
      </c>
      <c r="AJ31" s="32" t="s">
        <v>94</v>
      </c>
      <c r="AK31">
        <v>14</v>
      </c>
      <c r="AL31" s="30">
        <v>0.01</v>
      </c>
      <c r="AM31" s="30">
        <v>99.94</v>
      </c>
      <c r="AN31" s="4">
        <v>29.786000000000001</v>
      </c>
    </row>
    <row r="32" spans="1:40">
      <c r="A32" t="s">
        <v>217</v>
      </c>
      <c r="B32" t="s">
        <v>88</v>
      </c>
      <c r="C32" t="s">
        <v>89</v>
      </c>
      <c r="D32" t="s">
        <v>90</v>
      </c>
      <c r="E32" t="s">
        <v>96</v>
      </c>
      <c r="F32" t="s">
        <v>93</v>
      </c>
      <c r="G32" s="32" t="s">
        <v>99</v>
      </c>
      <c r="H32" s="32" t="s">
        <v>99</v>
      </c>
      <c r="I32" s="32" t="s">
        <v>99</v>
      </c>
      <c r="J32" s="32" t="s">
        <v>99</v>
      </c>
      <c r="K32" s="32" t="s">
        <v>99</v>
      </c>
      <c r="L32" s="32" t="s">
        <v>99</v>
      </c>
      <c r="M32" s="32" t="s">
        <v>99</v>
      </c>
      <c r="N32" s="32" t="s">
        <v>99</v>
      </c>
      <c r="O32" s="32" t="s">
        <v>99</v>
      </c>
      <c r="P32" s="32" t="s">
        <v>99</v>
      </c>
      <c r="Q32" s="32" t="s">
        <v>99</v>
      </c>
      <c r="R32" s="32" t="s">
        <v>99</v>
      </c>
      <c r="S32" s="32" t="s">
        <v>99</v>
      </c>
      <c r="T32" s="32" t="s">
        <v>99</v>
      </c>
      <c r="U32" s="32" t="s">
        <v>99</v>
      </c>
      <c r="V32" s="32" t="s">
        <v>99</v>
      </c>
      <c r="W32" s="32" t="s">
        <v>94</v>
      </c>
      <c r="X32" s="32" t="s">
        <v>94</v>
      </c>
      <c r="Y32" s="32" t="s">
        <v>94</v>
      </c>
      <c r="Z32" s="32" t="s">
        <v>94</v>
      </c>
      <c r="AA32" s="32" t="s">
        <v>94</v>
      </c>
      <c r="AB32" s="32" t="s">
        <v>94</v>
      </c>
      <c r="AC32" s="32" t="s">
        <v>94</v>
      </c>
      <c r="AD32" s="32" t="s">
        <v>94</v>
      </c>
      <c r="AE32" s="32" t="s">
        <v>94</v>
      </c>
      <c r="AF32" s="32" t="s">
        <v>94</v>
      </c>
      <c r="AG32" s="32" t="s">
        <v>94</v>
      </c>
      <c r="AH32" s="32" t="s">
        <v>94</v>
      </c>
      <c r="AI32" s="32" t="s">
        <v>94</v>
      </c>
      <c r="AJ32" s="32" t="s">
        <v>94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217</v>
      </c>
      <c r="B33" t="s">
        <v>88</v>
      </c>
      <c r="C33" t="s">
        <v>106</v>
      </c>
      <c r="D33" t="s">
        <v>107</v>
      </c>
      <c r="E33" t="s">
        <v>104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>
        <v>26.5</v>
      </c>
      <c r="O33" s="32">
        <v>4.9000000000000002E-2</v>
      </c>
      <c r="P33" s="32">
        <v>7.0999999999999994E-2</v>
      </c>
      <c r="Q33" s="32">
        <v>7.5999999999999998E-2</v>
      </c>
      <c r="R33" s="32" t="s">
        <v>94</v>
      </c>
      <c r="S33" s="32" t="s">
        <v>94</v>
      </c>
      <c r="T33" s="32">
        <v>6.3E-2</v>
      </c>
      <c r="U33" s="32">
        <v>1.7999999999999999E-2</v>
      </c>
      <c r="V33" s="32">
        <v>4.2999999999999997E-2</v>
      </c>
      <c r="W33" s="32">
        <v>2.5999999999999999E-2</v>
      </c>
      <c r="X33" s="32">
        <v>3.6999999999999998E-2</v>
      </c>
      <c r="Y33" s="32">
        <v>4.2999999999999997E-2</v>
      </c>
      <c r="Z33" s="32">
        <v>0.14499999999999999</v>
      </c>
      <c r="AA33" s="32">
        <v>8.6999999999999994E-2</v>
      </c>
      <c r="AB33" s="32">
        <v>1.7000000000000001E-2</v>
      </c>
      <c r="AC33" s="32">
        <v>7.9000000000000001E-2</v>
      </c>
      <c r="AD33" s="32" t="s">
        <v>94</v>
      </c>
      <c r="AE33" s="32">
        <v>0.13800000000000001</v>
      </c>
      <c r="AF33" s="32">
        <v>1.2E-2</v>
      </c>
      <c r="AG33" s="32">
        <v>0.28599999999999998</v>
      </c>
      <c r="AH33" s="32">
        <v>0.25900000000000001</v>
      </c>
      <c r="AI33" s="32">
        <v>9.0999999999999998E-2</v>
      </c>
      <c r="AJ33" s="32" t="s">
        <v>94</v>
      </c>
      <c r="AK33">
        <v>15</v>
      </c>
      <c r="AL33" s="30">
        <v>0.01</v>
      </c>
      <c r="AM33" s="30">
        <v>99.95</v>
      </c>
      <c r="AN33" s="4">
        <v>28.041</v>
      </c>
    </row>
    <row r="34" spans="1:40">
      <c r="A34" t="s">
        <v>217</v>
      </c>
      <c r="B34" t="s">
        <v>88</v>
      </c>
      <c r="C34" t="s">
        <v>106</v>
      </c>
      <c r="D34" t="s">
        <v>107</v>
      </c>
      <c r="E34" t="s">
        <v>104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99</v>
      </c>
      <c r="O34" s="32" t="s">
        <v>99</v>
      </c>
      <c r="P34" s="32" t="s">
        <v>99</v>
      </c>
      <c r="Q34" s="32" t="s">
        <v>99</v>
      </c>
      <c r="R34" s="32" t="s">
        <v>94</v>
      </c>
      <c r="S34" s="32" t="s">
        <v>94</v>
      </c>
      <c r="T34" s="32" t="s">
        <v>99</v>
      </c>
      <c r="U34" s="32" t="s">
        <v>99</v>
      </c>
      <c r="V34" s="32" t="s">
        <v>99</v>
      </c>
      <c r="W34" s="32" t="s">
        <v>99</v>
      </c>
      <c r="X34" s="32" t="s">
        <v>99</v>
      </c>
      <c r="Y34" s="32" t="s">
        <v>99</v>
      </c>
      <c r="Z34" s="32" t="s">
        <v>99</v>
      </c>
      <c r="AA34" s="32" t="s">
        <v>99</v>
      </c>
      <c r="AB34" s="32" t="s">
        <v>99</v>
      </c>
      <c r="AC34" s="32" t="s">
        <v>99</v>
      </c>
      <c r="AD34" s="32" t="s">
        <v>94</v>
      </c>
      <c r="AE34" s="32" t="s">
        <v>99</v>
      </c>
      <c r="AF34" s="32" t="s">
        <v>99</v>
      </c>
      <c r="AG34" s="32" t="s">
        <v>99</v>
      </c>
      <c r="AH34" s="32" t="s">
        <v>99</v>
      </c>
      <c r="AI34" s="32" t="s">
        <v>99</v>
      </c>
      <c r="AJ34" s="32" t="s">
        <v>94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217</v>
      </c>
      <c r="B35" t="s">
        <v>88</v>
      </c>
      <c r="C35" t="s">
        <v>89</v>
      </c>
      <c r="D35" t="s">
        <v>97</v>
      </c>
      <c r="E35" t="s">
        <v>117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 t="s">
        <v>94</v>
      </c>
      <c r="Q35" s="32" t="s">
        <v>94</v>
      </c>
      <c r="R35" s="32" t="s">
        <v>94</v>
      </c>
      <c r="S35" s="32" t="s">
        <v>94</v>
      </c>
      <c r="T35" s="32" t="s">
        <v>94</v>
      </c>
      <c r="U35" s="32">
        <v>9.8000000000000004E-2</v>
      </c>
      <c r="V35" s="32" t="s">
        <v>94</v>
      </c>
      <c r="W35" s="32">
        <v>3.9740000000000002</v>
      </c>
      <c r="X35" s="32">
        <v>0.83199999999999996</v>
      </c>
      <c r="Y35" s="32">
        <v>5.4809999999999999</v>
      </c>
      <c r="Z35" s="32" t="s">
        <v>94</v>
      </c>
      <c r="AA35" s="32">
        <v>5.0030000000000001</v>
      </c>
      <c r="AB35" s="32">
        <v>3.1240000000000001</v>
      </c>
      <c r="AC35" s="32">
        <v>3.7690000000000001</v>
      </c>
      <c r="AD35" s="32">
        <v>0.73199999999999998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 t="s">
        <v>94</v>
      </c>
      <c r="AJ35" s="32" t="s">
        <v>94</v>
      </c>
      <c r="AK35">
        <v>16</v>
      </c>
      <c r="AL35" s="30">
        <v>0.01</v>
      </c>
      <c r="AM35" s="30">
        <v>99.96</v>
      </c>
      <c r="AN35" s="4">
        <v>23.012</v>
      </c>
    </row>
    <row r="36" spans="1:40">
      <c r="A36" t="s">
        <v>217</v>
      </c>
      <c r="B36" t="s">
        <v>88</v>
      </c>
      <c r="C36" t="s">
        <v>89</v>
      </c>
      <c r="D36" t="s">
        <v>97</v>
      </c>
      <c r="E36" t="s">
        <v>117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94</v>
      </c>
      <c r="Q36" s="32" t="s">
        <v>94</v>
      </c>
      <c r="R36" s="32" t="s">
        <v>94</v>
      </c>
      <c r="S36" s="32" t="s">
        <v>94</v>
      </c>
      <c r="T36" s="32" t="s">
        <v>94</v>
      </c>
      <c r="U36" s="32" t="s">
        <v>99</v>
      </c>
      <c r="V36" s="32" t="s">
        <v>94</v>
      </c>
      <c r="W36" s="32" t="s">
        <v>99</v>
      </c>
      <c r="X36" s="32" t="s">
        <v>99</v>
      </c>
      <c r="Y36" s="32" t="s">
        <v>99</v>
      </c>
      <c r="Z36" s="32" t="s">
        <v>94</v>
      </c>
      <c r="AA36" s="32" t="s">
        <v>99</v>
      </c>
      <c r="AB36" s="32" t="s">
        <v>99</v>
      </c>
      <c r="AC36" s="32" t="s">
        <v>99</v>
      </c>
      <c r="AD36" s="32" t="s">
        <v>99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94</v>
      </c>
      <c r="AJ36" s="32" t="s">
        <v>94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217</v>
      </c>
      <c r="B37" t="s">
        <v>88</v>
      </c>
      <c r="C37" t="s">
        <v>89</v>
      </c>
      <c r="D37" t="s">
        <v>97</v>
      </c>
      <c r="E37" t="s">
        <v>119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 t="s">
        <v>94</v>
      </c>
      <c r="N37" s="32" t="s">
        <v>94</v>
      </c>
      <c r="O37" s="32" t="s">
        <v>94</v>
      </c>
      <c r="P37" s="32" t="s">
        <v>94</v>
      </c>
      <c r="Q37" s="32" t="s">
        <v>94</v>
      </c>
      <c r="R37" s="32" t="s">
        <v>94</v>
      </c>
      <c r="S37" s="32" t="s">
        <v>94</v>
      </c>
      <c r="T37" s="32" t="s">
        <v>94</v>
      </c>
      <c r="U37" s="32">
        <v>0.16200000000000001</v>
      </c>
      <c r="V37" s="32" t="s">
        <v>94</v>
      </c>
      <c r="W37" s="32">
        <v>3.911</v>
      </c>
      <c r="X37" s="32">
        <v>2.427</v>
      </c>
      <c r="Y37" s="32">
        <v>7.8449999999999998</v>
      </c>
      <c r="Z37" s="32">
        <v>0.42399999999999999</v>
      </c>
      <c r="AA37" s="32">
        <v>5.6390000000000002</v>
      </c>
      <c r="AB37" s="32">
        <v>9.7000000000000003E-2</v>
      </c>
      <c r="AC37" s="32">
        <v>0.55800000000000005</v>
      </c>
      <c r="AD37" s="32">
        <v>0.74</v>
      </c>
      <c r="AE37" s="32" t="s">
        <v>94</v>
      </c>
      <c r="AF37" s="32" t="s">
        <v>94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0.01</v>
      </c>
      <c r="AM37" s="30">
        <v>99.96</v>
      </c>
      <c r="AN37" s="4">
        <v>21.803999999999998</v>
      </c>
    </row>
    <row r="38" spans="1:40">
      <c r="A38" t="s">
        <v>217</v>
      </c>
      <c r="B38" t="s">
        <v>88</v>
      </c>
      <c r="C38" t="s">
        <v>89</v>
      </c>
      <c r="D38" t="s">
        <v>97</v>
      </c>
      <c r="E38" t="s">
        <v>119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94</v>
      </c>
      <c r="T38" s="32" t="s">
        <v>94</v>
      </c>
      <c r="U38" s="32" t="s">
        <v>99</v>
      </c>
      <c r="V38" s="32" t="s">
        <v>94</v>
      </c>
      <c r="W38" s="32" t="s">
        <v>99</v>
      </c>
      <c r="X38" s="32" t="s">
        <v>99</v>
      </c>
      <c r="Y38" s="32" t="s">
        <v>99</v>
      </c>
      <c r="Z38" s="32" t="s">
        <v>99</v>
      </c>
      <c r="AA38" s="32" t="s">
        <v>99</v>
      </c>
      <c r="AB38" s="32" t="s">
        <v>99</v>
      </c>
      <c r="AC38" s="32" t="s">
        <v>99</v>
      </c>
      <c r="AD38" s="32" t="s">
        <v>99</v>
      </c>
      <c r="AE38" s="32" t="s">
        <v>94</v>
      </c>
      <c r="AF38" s="32" t="s">
        <v>94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217</v>
      </c>
      <c r="B39" t="s">
        <v>88</v>
      </c>
      <c r="C39" t="s">
        <v>89</v>
      </c>
      <c r="D39" t="s">
        <v>131</v>
      </c>
      <c r="E39" t="s">
        <v>98</v>
      </c>
      <c r="F39" t="s">
        <v>92</v>
      </c>
      <c r="G39" s="32" t="s">
        <v>94</v>
      </c>
      <c r="H39" s="32" t="s">
        <v>94</v>
      </c>
      <c r="I39" s="32" t="s">
        <v>94</v>
      </c>
      <c r="J39" s="32" t="s">
        <v>94</v>
      </c>
      <c r="K39" s="32" t="s">
        <v>94</v>
      </c>
      <c r="L39" s="32" t="s">
        <v>94</v>
      </c>
      <c r="M39" s="32" t="s">
        <v>94</v>
      </c>
      <c r="N39" s="32" t="s">
        <v>94</v>
      </c>
      <c r="O39" s="32" t="s">
        <v>94</v>
      </c>
      <c r="P39" s="32" t="s">
        <v>94</v>
      </c>
      <c r="Q39" s="32" t="s">
        <v>94</v>
      </c>
      <c r="R39" s="32" t="s">
        <v>94</v>
      </c>
      <c r="S39" s="32" t="s">
        <v>94</v>
      </c>
      <c r="T39" s="32">
        <v>0.12</v>
      </c>
      <c r="U39" s="32">
        <v>1.56</v>
      </c>
      <c r="V39" s="32">
        <v>10.555</v>
      </c>
      <c r="W39" s="32">
        <v>3.7650000000000001</v>
      </c>
      <c r="X39" s="32">
        <v>2.1190000000000002</v>
      </c>
      <c r="Y39" s="32">
        <v>0.29499999999999998</v>
      </c>
      <c r="Z39" s="32" t="s">
        <v>94</v>
      </c>
      <c r="AA39" s="32" t="s">
        <v>94</v>
      </c>
      <c r="AB39" s="32">
        <v>0.61399999999999999</v>
      </c>
      <c r="AC39" s="32">
        <v>0.18</v>
      </c>
      <c r="AD39" s="32" t="s">
        <v>94</v>
      </c>
      <c r="AE39" s="32" t="s">
        <v>94</v>
      </c>
      <c r="AF39" s="32" t="s">
        <v>94</v>
      </c>
      <c r="AG39" s="32" t="s">
        <v>94</v>
      </c>
      <c r="AH39" s="32" t="s">
        <v>94</v>
      </c>
      <c r="AI39" s="32" t="s">
        <v>94</v>
      </c>
      <c r="AJ39" s="32" t="s">
        <v>94</v>
      </c>
      <c r="AK39">
        <v>18</v>
      </c>
      <c r="AL39" s="30">
        <v>0.01</v>
      </c>
      <c r="AM39" s="30">
        <v>99.97</v>
      </c>
      <c r="AN39" s="4">
        <v>19.207000000000001</v>
      </c>
    </row>
    <row r="40" spans="1:40">
      <c r="A40" t="s">
        <v>217</v>
      </c>
      <c r="B40" t="s">
        <v>88</v>
      </c>
      <c r="C40" t="s">
        <v>89</v>
      </c>
      <c r="D40" t="s">
        <v>131</v>
      </c>
      <c r="E40" t="s">
        <v>98</v>
      </c>
      <c r="F40" t="s">
        <v>93</v>
      </c>
      <c r="G40" s="32" t="s">
        <v>94</v>
      </c>
      <c r="H40" s="32" t="s">
        <v>94</v>
      </c>
      <c r="I40" s="32" t="s">
        <v>94</v>
      </c>
      <c r="J40" s="32" t="s">
        <v>94</v>
      </c>
      <c r="K40" s="32" t="s">
        <v>94</v>
      </c>
      <c r="L40" s="32" t="s">
        <v>94</v>
      </c>
      <c r="M40" s="32" t="s">
        <v>94</v>
      </c>
      <c r="N40" s="32" t="s">
        <v>94</v>
      </c>
      <c r="O40" s="32" t="s">
        <v>94</v>
      </c>
      <c r="P40" s="32" t="s">
        <v>94</v>
      </c>
      <c r="Q40" s="32" t="s">
        <v>14</v>
      </c>
      <c r="R40" s="32" t="s">
        <v>94</v>
      </c>
      <c r="S40" s="32" t="s">
        <v>94</v>
      </c>
      <c r="T40" s="32" t="s">
        <v>99</v>
      </c>
      <c r="U40" s="32" t="s">
        <v>99</v>
      </c>
      <c r="V40" s="32" t="s">
        <v>99</v>
      </c>
      <c r="W40" s="32" t="s">
        <v>99</v>
      </c>
      <c r="X40" s="32" t="s">
        <v>99</v>
      </c>
      <c r="Y40" s="32" t="s">
        <v>99</v>
      </c>
      <c r="Z40" s="32" t="s">
        <v>94</v>
      </c>
      <c r="AA40" s="32" t="s">
        <v>94</v>
      </c>
      <c r="AB40" s="32" t="s">
        <v>99</v>
      </c>
      <c r="AC40" s="32" t="s">
        <v>99</v>
      </c>
      <c r="AD40" s="32" t="s">
        <v>94</v>
      </c>
      <c r="AE40" s="32" t="s">
        <v>94</v>
      </c>
      <c r="AF40" s="32" t="s">
        <v>94</v>
      </c>
      <c r="AG40" s="32" t="s">
        <v>94</v>
      </c>
      <c r="AH40" s="32" t="s">
        <v>94</v>
      </c>
      <c r="AI40" s="32" t="s">
        <v>94</v>
      </c>
      <c r="AJ40" s="32" t="s">
        <v>94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217</v>
      </c>
      <c r="B41" t="s">
        <v>88</v>
      </c>
      <c r="C41" t="s">
        <v>167</v>
      </c>
      <c r="D41" t="s">
        <v>168</v>
      </c>
      <c r="E41" t="s">
        <v>102</v>
      </c>
      <c r="F41" t="s">
        <v>92</v>
      </c>
      <c r="G41" s="32" t="s">
        <v>94</v>
      </c>
      <c r="H41" s="32" t="s">
        <v>94</v>
      </c>
      <c r="I41" s="32" t="s">
        <v>94</v>
      </c>
      <c r="J41" s="32" t="s">
        <v>94</v>
      </c>
      <c r="K41" s="32" t="s">
        <v>94</v>
      </c>
      <c r="L41" s="32" t="s">
        <v>94</v>
      </c>
      <c r="M41" s="32" t="s">
        <v>94</v>
      </c>
      <c r="N41" s="32" t="s">
        <v>94</v>
      </c>
      <c r="O41" s="32" t="s">
        <v>94</v>
      </c>
      <c r="P41" s="32" t="s">
        <v>94</v>
      </c>
      <c r="Q41" s="32" t="s">
        <v>94</v>
      </c>
      <c r="R41" s="32" t="s">
        <v>94</v>
      </c>
      <c r="S41" s="32" t="s">
        <v>94</v>
      </c>
      <c r="T41" s="32" t="s">
        <v>94</v>
      </c>
      <c r="U41" s="32" t="s">
        <v>94</v>
      </c>
      <c r="V41" s="32" t="s">
        <v>94</v>
      </c>
      <c r="W41" s="32" t="s">
        <v>94</v>
      </c>
      <c r="X41" s="32" t="s">
        <v>94</v>
      </c>
      <c r="Y41" s="32">
        <v>0.25</v>
      </c>
      <c r="Z41" s="32">
        <v>0.51</v>
      </c>
      <c r="AA41" s="32">
        <v>1.036</v>
      </c>
      <c r="AB41" s="32">
        <v>5.3760000000000003</v>
      </c>
      <c r="AC41" s="32">
        <v>11.353999999999999</v>
      </c>
      <c r="AD41" s="32" t="s">
        <v>94</v>
      </c>
      <c r="AE41" s="32" t="s">
        <v>94</v>
      </c>
      <c r="AF41" s="32" t="s">
        <v>94</v>
      </c>
      <c r="AG41" s="32" t="s">
        <v>94</v>
      </c>
      <c r="AH41" s="32" t="s">
        <v>94</v>
      </c>
      <c r="AI41" s="32" t="s">
        <v>94</v>
      </c>
      <c r="AJ41" s="32" t="s">
        <v>94</v>
      </c>
      <c r="AK41">
        <v>19</v>
      </c>
      <c r="AL41" s="30">
        <v>0.01</v>
      </c>
      <c r="AM41" s="30">
        <v>99.98</v>
      </c>
      <c r="AN41" s="4">
        <v>18.526</v>
      </c>
    </row>
    <row r="42" spans="1:40">
      <c r="A42" t="s">
        <v>217</v>
      </c>
      <c r="B42" t="s">
        <v>88</v>
      </c>
      <c r="C42" t="s">
        <v>167</v>
      </c>
      <c r="D42" t="s">
        <v>168</v>
      </c>
      <c r="E42" t="s">
        <v>102</v>
      </c>
      <c r="F42" t="s">
        <v>93</v>
      </c>
      <c r="G42" s="32" t="s">
        <v>94</v>
      </c>
      <c r="H42" s="32" t="s">
        <v>94</v>
      </c>
      <c r="I42" s="32" t="s">
        <v>94</v>
      </c>
      <c r="J42" s="32" t="s">
        <v>94</v>
      </c>
      <c r="K42" s="32" t="s">
        <v>94</v>
      </c>
      <c r="L42" s="32" t="s">
        <v>94</v>
      </c>
      <c r="M42" s="32" t="s">
        <v>94</v>
      </c>
      <c r="N42" s="32" t="s">
        <v>94</v>
      </c>
      <c r="O42" s="32" t="s">
        <v>94</v>
      </c>
      <c r="P42" s="32" t="s">
        <v>94</v>
      </c>
      <c r="Q42" s="32" t="s">
        <v>94</v>
      </c>
      <c r="R42" s="32" t="s">
        <v>94</v>
      </c>
      <c r="S42" s="32" t="s">
        <v>94</v>
      </c>
      <c r="T42" s="32" t="s">
        <v>94</v>
      </c>
      <c r="U42" s="32" t="s">
        <v>94</v>
      </c>
      <c r="V42" s="32" t="s">
        <v>94</v>
      </c>
      <c r="W42" s="32" t="s">
        <v>94</v>
      </c>
      <c r="X42" s="32" t="s">
        <v>94</v>
      </c>
      <c r="Y42" s="32" t="s">
        <v>99</v>
      </c>
      <c r="Z42" s="32" t="s">
        <v>99</v>
      </c>
      <c r="AA42" s="32" t="s">
        <v>99</v>
      </c>
      <c r="AB42" s="32" t="s">
        <v>99</v>
      </c>
      <c r="AC42" s="32" t="s">
        <v>99</v>
      </c>
      <c r="AD42" s="32" t="s">
        <v>94</v>
      </c>
      <c r="AE42" s="32" t="s">
        <v>94</v>
      </c>
      <c r="AF42" s="32" t="s">
        <v>94</v>
      </c>
      <c r="AG42" s="32" t="s">
        <v>94</v>
      </c>
      <c r="AH42" s="32" t="s">
        <v>94</v>
      </c>
      <c r="AI42" s="32" t="s">
        <v>94</v>
      </c>
      <c r="AJ42" s="32" t="s">
        <v>94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217</v>
      </c>
      <c r="B43" t="s">
        <v>88</v>
      </c>
      <c r="C43" t="s">
        <v>89</v>
      </c>
      <c r="D43" t="s">
        <v>131</v>
      </c>
      <c r="E43" t="s">
        <v>102</v>
      </c>
      <c r="F43" t="s">
        <v>92</v>
      </c>
      <c r="G43" s="32" t="s">
        <v>94</v>
      </c>
      <c r="H43" s="32" t="s">
        <v>94</v>
      </c>
      <c r="I43" s="32" t="s">
        <v>94</v>
      </c>
      <c r="J43" s="32" t="s">
        <v>94</v>
      </c>
      <c r="K43" s="32" t="s">
        <v>94</v>
      </c>
      <c r="L43" s="32" t="s">
        <v>94</v>
      </c>
      <c r="M43" s="32" t="s">
        <v>94</v>
      </c>
      <c r="N43" s="32" t="s">
        <v>94</v>
      </c>
      <c r="O43" s="32" t="s">
        <v>94</v>
      </c>
      <c r="P43" s="32" t="s">
        <v>94</v>
      </c>
      <c r="Q43" s="32">
        <v>1.1970000000000001</v>
      </c>
      <c r="R43" s="32">
        <v>4.0309999999999997</v>
      </c>
      <c r="S43" s="32">
        <v>10.141</v>
      </c>
      <c r="T43" s="32" t="s">
        <v>94</v>
      </c>
      <c r="U43" s="32" t="s">
        <v>94</v>
      </c>
      <c r="V43" s="32" t="s">
        <v>94</v>
      </c>
      <c r="W43" s="32" t="s">
        <v>94</v>
      </c>
      <c r="X43" s="32" t="s">
        <v>94</v>
      </c>
      <c r="Y43" s="32" t="s">
        <v>94</v>
      </c>
      <c r="Z43" s="32" t="s">
        <v>94</v>
      </c>
      <c r="AA43" s="32" t="s">
        <v>94</v>
      </c>
      <c r="AB43" s="32" t="s">
        <v>94</v>
      </c>
      <c r="AC43" s="32" t="s">
        <v>94</v>
      </c>
      <c r="AD43" s="32" t="s">
        <v>94</v>
      </c>
      <c r="AE43" s="32" t="s">
        <v>94</v>
      </c>
      <c r="AF43" s="32" t="s">
        <v>94</v>
      </c>
      <c r="AG43" s="32" t="s">
        <v>94</v>
      </c>
      <c r="AH43" s="32" t="s">
        <v>94</v>
      </c>
      <c r="AI43" s="32" t="s">
        <v>94</v>
      </c>
      <c r="AJ43" s="32" t="s">
        <v>94</v>
      </c>
      <c r="AK43">
        <v>20</v>
      </c>
      <c r="AL43" s="30">
        <v>0.01</v>
      </c>
      <c r="AM43" s="30">
        <v>99.98</v>
      </c>
      <c r="AN43" s="4">
        <v>15.369</v>
      </c>
    </row>
    <row r="44" spans="1:40">
      <c r="A44" t="s">
        <v>217</v>
      </c>
      <c r="B44" t="s">
        <v>88</v>
      </c>
      <c r="C44" t="s">
        <v>89</v>
      </c>
      <c r="D44" t="s">
        <v>131</v>
      </c>
      <c r="E44" t="s">
        <v>102</v>
      </c>
      <c r="F44" t="s">
        <v>93</v>
      </c>
      <c r="G44" s="32" t="s">
        <v>94</v>
      </c>
      <c r="H44" s="32" t="s">
        <v>94</v>
      </c>
      <c r="I44" s="32" t="s">
        <v>94</v>
      </c>
      <c r="J44" s="32" t="s">
        <v>94</v>
      </c>
      <c r="K44" s="32" t="s">
        <v>94</v>
      </c>
      <c r="L44" s="32" t="s">
        <v>94</v>
      </c>
      <c r="M44" s="32" t="s">
        <v>94</v>
      </c>
      <c r="N44" s="32" t="s">
        <v>94</v>
      </c>
      <c r="O44" s="32" t="s">
        <v>94</v>
      </c>
      <c r="P44" s="32" t="s">
        <v>94</v>
      </c>
      <c r="Q44" s="32" t="s">
        <v>99</v>
      </c>
      <c r="R44" s="32" t="s">
        <v>14</v>
      </c>
      <c r="S44" s="32" t="s">
        <v>99</v>
      </c>
      <c r="T44" s="32" t="s">
        <v>94</v>
      </c>
      <c r="U44" s="32" t="s">
        <v>94</v>
      </c>
      <c r="V44" s="32" t="s">
        <v>94</v>
      </c>
      <c r="W44" s="32" t="s">
        <v>94</v>
      </c>
      <c r="X44" s="32" t="s">
        <v>94</v>
      </c>
      <c r="Y44" s="32" t="s">
        <v>94</v>
      </c>
      <c r="Z44" s="32" t="s">
        <v>94</v>
      </c>
      <c r="AA44" s="32" t="s">
        <v>94</v>
      </c>
      <c r="AB44" s="32" t="s">
        <v>94</v>
      </c>
      <c r="AC44" s="32" t="s">
        <v>94</v>
      </c>
      <c r="AD44" s="32" t="s">
        <v>94</v>
      </c>
      <c r="AE44" s="32" t="s">
        <v>94</v>
      </c>
      <c r="AF44" s="32" t="s">
        <v>94</v>
      </c>
      <c r="AG44" s="32" t="s">
        <v>94</v>
      </c>
      <c r="AH44" s="32" t="s">
        <v>94</v>
      </c>
      <c r="AI44" s="32" t="s">
        <v>94</v>
      </c>
      <c r="AJ44" s="32" t="s">
        <v>94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217</v>
      </c>
      <c r="B45" t="s">
        <v>88</v>
      </c>
      <c r="C45" t="s">
        <v>89</v>
      </c>
      <c r="D45" t="s">
        <v>90</v>
      </c>
      <c r="E45" t="s">
        <v>102</v>
      </c>
      <c r="F45" t="s">
        <v>92</v>
      </c>
      <c r="G45" s="32">
        <v>0.87</v>
      </c>
      <c r="H45" s="32">
        <v>0.308</v>
      </c>
      <c r="I45" s="32">
        <v>0.39400000000000002</v>
      </c>
      <c r="J45" s="32">
        <v>0.39</v>
      </c>
      <c r="K45" s="32">
        <v>0.94299999999999995</v>
      </c>
      <c r="L45" s="32">
        <v>0.85799999999999998</v>
      </c>
      <c r="M45" s="32">
        <v>0.14099999999999999</v>
      </c>
      <c r="N45" s="32">
        <v>0.68200000000000005</v>
      </c>
      <c r="O45" s="32">
        <v>0.26200000000000001</v>
      </c>
      <c r="P45" s="32">
        <v>3.3000000000000002E-2</v>
      </c>
      <c r="Q45" s="32">
        <v>0.05</v>
      </c>
      <c r="R45" s="32" t="s">
        <v>94</v>
      </c>
      <c r="S45" s="32">
        <v>0.38200000000000001</v>
      </c>
      <c r="T45" s="32">
        <v>0.4</v>
      </c>
      <c r="U45" s="32">
        <v>0.39100000000000001</v>
      </c>
      <c r="V45" s="32">
        <v>0.312</v>
      </c>
      <c r="W45" s="32" t="s">
        <v>94</v>
      </c>
      <c r="X45" s="32" t="s">
        <v>94</v>
      </c>
      <c r="Y45" s="32" t="s">
        <v>94</v>
      </c>
      <c r="Z45" s="32" t="s">
        <v>94</v>
      </c>
      <c r="AA45" s="32" t="s">
        <v>94</v>
      </c>
      <c r="AB45" s="32" t="s">
        <v>94</v>
      </c>
      <c r="AC45" s="32" t="s">
        <v>94</v>
      </c>
      <c r="AD45" s="32" t="s">
        <v>94</v>
      </c>
      <c r="AE45" s="32">
        <v>0.76</v>
      </c>
      <c r="AF45" s="32">
        <v>0.69299999999999995</v>
      </c>
      <c r="AG45" s="32">
        <v>0.87</v>
      </c>
      <c r="AH45" s="32">
        <v>1.302</v>
      </c>
      <c r="AI45" s="32">
        <v>8.9999999999999993E-3</v>
      </c>
      <c r="AJ45" s="32">
        <v>1.302</v>
      </c>
      <c r="AK45">
        <v>21</v>
      </c>
      <c r="AL45" s="30">
        <v>0</v>
      </c>
      <c r="AM45" s="30">
        <v>99.99</v>
      </c>
      <c r="AN45" s="4">
        <v>11.352</v>
      </c>
    </row>
    <row r="46" spans="1:40">
      <c r="A46" t="s">
        <v>217</v>
      </c>
      <c r="B46" t="s">
        <v>88</v>
      </c>
      <c r="C46" t="s">
        <v>89</v>
      </c>
      <c r="D46" t="s">
        <v>90</v>
      </c>
      <c r="E46" t="s">
        <v>102</v>
      </c>
      <c r="F46" t="s">
        <v>93</v>
      </c>
      <c r="G46" s="32" t="s">
        <v>99</v>
      </c>
      <c r="H46" s="32" t="s">
        <v>99</v>
      </c>
      <c r="I46" s="32" t="s">
        <v>99</v>
      </c>
      <c r="J46" s="32" t="s">
        <v>99</v>
      </c>
      <c r="K46" s="32" t="s">
        <v>99</v>
      </c>
      <c r="L46" s="32" t="s">
        <v>99</v>
      </c>
      <c r="M46" s="32" t="s">
        <v>99</v>
      </c>
      <c r="N46" s="32" t="s">
        <v>99</v>
      </c>
      <c r="O46" s="32" t="s">
        <v>99</v>
      </c>
      <c r="P46" s="32" t="s">
        <v>99</v>
      </c>
      <c r="Q46" s="32" t="s">
        <v>99</v>
      </c>
      <c r="R46" s="32" t="s">
        <v>94</v>
      </c>
      <c r="S46" s="32" t="s">
        <v>99</v>
      </c>
      <c r="T46" s="32" t="s">
        <v>99</v>
      </c>
      <c r="U46" s="32" t="s">
        <v>99</v>
      </c>
      <c r="V46" s="32" t="s">
        <v>99</v>
      </c>
      <c r="W46" s="32" t="s">
        <v>94</v>
      </c>
      <c r="X46" s="32" t="s">
        <v>94</v>
      </c>
      <c r="Y46" s="32" t="s">
        <v>94</v>
      </c>
      <c r="Z46" s="32" t="s">
        <v>94</v>
      </c>
      <c r="AA46" s="32" t="s">
        <v>94</v>
      </c>
      <c r="AB46" s="32" t="s">
        <v>94</v>
      </c>
      <c r="AC46" s="32" t="s">
        <v>94</v>
      </c>
      <c r="AD46" s="32" t="s">
        <v>94</v>
      </c>
      <c r="AE46" s="32" t="s">
        <v>99</v>
      </c>
      <c r="AF46" s="32" t="s">
        <v>99</v>
      </c>
      <c r="AG46" s="32" t="s">
        <v>99</v>
      </c>
      <c r="AH46" s="32" t="s">
        <v>99</v>
      </c>
      <c r="AI46" s="32" t="s">
        <v>99</v>
      </c>
      <c r="AJ46" s="32" t="s">
        <v>99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217</v>
      </c>
      <c r="B47" t="s">
        <v>88</v>
      </c>
      <c r="C47" t="s">
        <v>89</v>
      </c>
      <c r="D47" t="s">
        <v>169</v>
      </c>
      <c r="E47" t="s">
        <v>98</v>
      </c>
      <c r="F47" t="s">
        <v>92</v>
      </c>
      <c r="G47" s="32" t="s">
        <v>94</v>
      </c>
      <c r="H47" s="32" t="s">
        <v>94</v>
      </c>
      <c r="I47" s="32" t="s">
        <v>94</v>
      </c>
      <c r="J47" s="32" t="s">
        <v>94</v>
      </c>
      <c r="K47" s="32" t="s">
        <v>94</v>
      </c>
      <c r="L47" s="32" t="s">
        <v>94</v>
      </c>
      <c r="M47" s="32" t="s">
        <v>94</v>
      </c>
      <c r="N47" s="32">
        <v>9.1999999999999993</v>
      </c>
      <c r="O47" s="32" t="s">
        <v>94</v>
      </c>
      <c r="P47" s="32" t="s">
        <v>94</v>
      </c>
      <c r="Q47" s="32" t="s">
        <v>94</v>
      </c>
      <c r="R47" s="32" t="s">
        <v>94</v>
      </c>
      <c r="S47" s="32" t="s">
        <v>94</v>
      </c>
      <c r="T47" s="32" t="s">
        <v>94</v>
      </c>
      <c r="U47" s="32" t="s">
        <v>94</v>
      </c>
      <c r="V47" s="32" t="s">
        <v>94</v>
      </c>
      <c r="W47" s="32" t="s">
        <v>94</v>
      </c>
      <c r="X47" s="32" t="s">
        <v>94</v>
      </c>
      <c r="Y47" s="32" t="s">
        <v>94</v>
      </c>
      <c r="Z47" s="32" t="s">
        <v>94</v>
      </c>
      <c r="AA47" s="32" t="s">
        <v>94</v>
      </c>
      <c r="AB47" s="32" t="s">
        <v>94</v>
      </c>
      <c r="AC47" s="32" t="s">
        <v>94</v>
      </c>
      <c r="AD47" s="32" t="s">
        <v>94</v>
      </c>
      <c r="AE47" s="32" t="s">
        <v>94</v>
      </c>
      <c r="AF47" s="32" t="s">
        <v>94</v>
      </c>
      <c r="AG47" s="32" t="s">
        <v>94</v>
      </c>
      <c r="AH47" s="32" t="s">
        <v>94</v>
      </c>
      <c r="AI47" s="32" t="s">
        <v>94</v>
      </c>
      <c r="AJ47" s="32" t="s">
        <v>94</v>
      </c>
      <c r="AK47">
        <v>22</v>
      </c>
      <c r="AL47" s="30">
        <v>0</v>
      </c>
      <c r="AM47" s="30">
        <v>99.99</v>
      </c>
      <c r="AN47" s="4">
        <v>9.1999999999999993</v>
      </c>
    </row>
    <row r="48" spans="1:40">
      <c r="A48" t="s">
        <v>217</v>
      </c>
      <c r="B48" t="s">
        <v>88</v>
      </c>
      <c r="C48" t="s">
        <v>89</v>
      </c>
      <c r="D48" t="s">
        <v>169</v>
      </c>
      <c r="E48" t="s">
        <v>98</v>
      </c>
      <c r="F48" t="s">
        <v>93</v>
      </c>
      <c r="G48" s="32" t="s">
        <v>94</v>
      </c>
      <c r="H48" s="32" t="s">
        <v>94</v>
      </c>
      <c r="I48" s="32" t="s">
        <v>94</v>
      </c>
      <c r="J48" s="32" t="s">
        <v>94</v>
      </c>
      <c r="K48" s="32" t="s">
        <v>94</v>
      </c>
      <c r="L48" s="32" t="s">
        <v>94</v>
      </c>
      <c r="M48" s="32" t="s">
        <v>94</v>
      </c>
      <c r="N48" s="32" t="s">
        <v>14</v>
      </c>
      <c r="O48" s="32" t="s">
        <v>94</v>
      </c>
      <c r="P48" s="32" t="s">
        <v>94</v>
      </c>
      <c r="Q48" s="32" t="s">
        <v>94</v>
      </c>
      <c r="R48" s="32" t="s">
        <v>94</v>
      </c>
      <c r="S48" s="32" t="s">
        <v>94</v>
      </c>
      <c r="T48" s="32" t="s">
        <v>94</v>
      </c>
      <c r="U48" s="32" t="s">
        <v>94</v>
      </c>
      <c r="V48" s="32" t="s">
        <v>94</v>
      </c>
      <c r="W48" s="32" t="s">
        <v>94</v>
      </c>
      <c r="X48" s="32" t="s">
        <v>94</v>
      </c>
      <c r="Y48" s="32" t="s">
        <v>94</v>
      </c>
      <c r="Z48" s="32" t="s">
        <v>94</v>
      </c>
      <c r="AA48" s="32" t="s">
        <v>94</v>
      </c>
      <c r="AB48" s="32" t="s">
        <v>94</v>
      </c>
      <c r="AC48" s="32" t="s">
        <v>94</v>
      </c>
      <c r="AD48" s="32" t="s">
        <v>94</v>
      </c>
      <c r="AE48" s="32" t="s">
        <v>94</v>
      </c>
      <c r="AF48" s="32" t="s">
        <v>94</v>
      </c>
      <c r="AG48" s="32" t="s">
        <v>94</v>
      </c>
      <c r="AH48" s="32" t="s">
        <v>94</v>
      </c>
      <c r="AI48" s="32" t="s">
        <v>94</v>
      </c>
      <c r="AJ48" s="32" t="s">
        <v>94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217</v>
      </c>
      <c r="B49" t="s">
        <v>88</v>
      </c>
      <c r="C49" t="s">
        <v>89</v>
      </c>
      <c r="D49" t="s">
        <v>90</v>
      </c>
      <c r="E49" t="s">
        <v>120</v>
      </c>
      <c r="F49" t="s">
        <v>92</v>
      </c>
      <c r="G49" s="32">
        <v>2.21</v>
      </c>
      <c r="H49" s="32">
        <v>0.28100000000000003</v>
      </c>
      <c r="I49" s="32">
        <v>0.26100000000000001</v>
      </c>
      <c r="J49" s="32">
        <v>0.28599999999999998</v>
      </c>
      <c r="K49" s="32">
        <v>0.64300000000000002</v>
      </c>
      <c r="L49" s="32">
        <v>0.50900000000000001</v>
      </c>
      <c r="M49" s="32">
        <v>8.8999999999999996E-2</v>
      </c>
      <c r="N49" s="32">
        <v>0.34200000000000003</v>
      </c>
      <c r="O49" s="32">
        <v>0.23200000000000001</v>
      </c>
      <c r="P49" s="32">
        <v>1.9E-2</v>
      </c>
      <c r="Q49" s="32">
        <v>1.0999999999999999E-2</v>
      </c>
      <c r="R49" s="32">
        <v>5.0000000000000001E-3</v>
      </c>
      <c r="S49" s="32">
        <v>0.33200000000000002</v>
      </c>
      <c r="T49" s="32">
        <v>8.8999999999999996E-2</v>
      </c>
      <c r="U49" s="32">
        <v>0.21099999999999999</v>
      </c>
      <c r="V49" s="32">
        <v>0.15</v>
      </c>
      <c r="W49" s="32" t="s">
        <v>94</v>
      </c>
      <c r="X49" s="32" t="s">
        <v>94</v>
      </c>
      <c r="Y49" s="32" t="s">
        <v>94</v>
      </c>
      <c r="Z49" s="32" t="s">
        <v>94</v>
      </c>
      <c r="AA49" s="32" t="s">
        <v>94</v>
      </c>
      <c r="AB49" s="32" t="s">
        <v>94</v>
      </c>
      <c r="AC49" s="32" t="s">
        <v>94</v>
      </c>
      <c r="AD49" s="32" t="s">
        <v>94</v>
      </c>
      <c r="AE49" s="32">
        <v>0.46700000000000003</v>
      </c>
      <c r="AF49" s="32">
        <v>0.41</v>
      </c>
      <c r="AG49" s="32">
        <v>2.5000000000000001E-2</v>
      </c>
      <c r="AH49" s="32">
        <v>4.4999999999999998E-2</v>
      </c>
      <c r="AI49" s="32">
        <v>3.0000000000000001E-3</v>
      </c>
      <c r="AJ49" s="32">
        <v>4.4999999999999998E-2</v>
      </c>
      <c r="AK49">
        <v>23</v>
      </c>
      <c r="AL49" s="30">
        <v>0</v>
      </c>
      <c r="AM49" s="30">
        <v>99.99</v>
      </c>
      <c r="AN49" s="4">
        <v>6.665</v>
      </c>
    </row>
    <row r="50" spans="1:40">
      <c r="A50" t="s">
        <v>217</v>
      </c>
      <c r="B50" t="s">
        <v>88</v>
      </c>
      <c r="C50" t="s">
        <v>89</v>
      </c>
      <c r="D50" t="s">
        <v>90</v>
      </c>
      <c r="E50" t="s">
        <v>120</v>
      </c>
      <c r="F50" t="s">
        <v>93</v>
      </c>
      <c r="G50" s="32" t="s">
        <v>99</v>
      </c>
      <c r="H50" s="32" t="s">
        <v>99</v>
      </c>
      <c r="I50" s="32" t="s">
        <v>99</v>
      </c>
      <c r="J50" s="32" t="s">
        <v>99</v>
      </c>
      <c r="K50" s="32" t="s">
        <v>99</v>
      </c>
      <c r="L50" s="32" t="s">
        <v>99</v>
      </c>
      <c r="M50" s="32" t="s">
        <v>99</v>
      </c>
      <c r="N50" s="32" t="s">
        <v>99</v>
      </c>
      <c r="O50" s="32" t="s">
        <v>99</v>
      </c>
      <c r="P50" s="32" t="s">
        <v>99</v>
      </c>
      <c r="Q50" s="32" t="s">
        <v>99</v>
      </c>
      <c r="R50" s="32" t="s">
        <v>99</v>
      </c>
      <c r="S50" s="32" t="s">
        <v>99</v>
      </c>
      <c r="T50" s="32" t="s">
        <v>99</v>
      </c>
      <c r="U50" s="32" t="s">
        <v>99</v>
      </c>
      <c r="V50" s="32" t="s">
        <v>99</v>
      </c>
      <c r="W50" s="32" t="s">
        <v>94</v>
      </c>
      <c r="X50" s="32" t="s">
        <v>94</v>
      </c>
      <c r="Y50" s="32" t="s">
        <v>94</v>
      </c>
      <c r="Z50" s="32" t="s">
        <v>94</v>
      </c>
      <c r="AA50" s="32" t="s">
        <v>94</v>
      </c>
      <c r="AB50" s="32" t="s">
        <v>94</v>
      </c>
      <c r="AC50" s="32" t="s">
        <v>94</v>
      </c>
      <c r="AD50" s="32" t="s">
        <v>94</v>
      </c>
      <c r="AE50" s="32" t="s">
        <v>99</v>
      </c>
      <c r="AF50" s="32" t="s">
        <v>99</v>
      </c>
      <c r="AG50" s="32" t="s">
        <v>99</v>
      </c>
      <c r="AH50" s="32" t="s">
        <v>99</v>
      </c>
      <c r="AI50" s="32" t="s">
        <v>99</v>
      </c>
      <c r="AJ50" s="32" t="s">
        <v>99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217</v>
      </c>
      <c r="B51" t="s">
        <v>88</v>
      </c>
      <c r="C51" t="s">
        <v>89</v>
      </c>
      <c r="D51" t="s">
        <v>97</v>
      </c>
      <c r="E51" t="s">
        <v>123</v>
      </c>
      <c r="F51" t="s">
        <v>92</v>
      </c>
      <c r="G51" s="32" t="s">
        <v>94</v>
      </c>
      <c r="H51" s="32" t="s">
        <v>94</v>
      </c>
      <c r="I51" s="32" t="s">
        <v>94</v>
      </c>
      <c r="J51" s="32" t="s">
        <v>94</v>
      </c>
      <c r="K51" s="32" t="s">
        <v>94</v>
      </c>
      <c r="L51" s="32" t="s">
        <v>94</v>
      </c>
      <c r="M51" s="32" t="s">
        <v>94</v>
      </c>
      <c r="N51" s="32" t="s">
        <v>94</v>
      </c>
      <c r="O51" s="32" t="s">
        <v>94</v>
      </c>
      <c r="P51" s="32" t="s">
        <v>94</v>
      </c>
      <c r="Q51" s="32" t="s">
        <v>94</v>
      </c>
      <c r="R51" s="32" t="s">
        <v>94</v>
      </c>
      <c r="S51" s="32" t="s">
        <v>94</v>
      </c>
      <c r="T51" s="32" t="s">
        <v>94</v>
      </c>
      <c r="U51" s="32">
        <v>1E-3</v>
      </c>
      <c r="V51" s="32" t="s">
        <v>94</v>
      </c>
      <c r="W51" s="32">
        <v>0.85899999999999999</v>
      </c>
      <c r="X51" s="32">
        <v>0.11</v>
      </c>
      <c r="Y51" s="32">
        <v>0.55100000000000005</v>
      </c>
      <c r="Z51" s="32">
        <v>0.26</v>
      </c>
      <c r="AA51" s="32" t="s">
        <v>94</v>
      </c>
      <c r="AB51" s="32">
        <v>2.02</v>
      </c>
      <c r="AC51" s="32">
        <v>1.6319999999999999</v>
      </c>
      <c r="AD51" s="32">
        <v>0.34100000000000003</v>
      </c>
      <c r="AE51" s="32" t="s">
        <v>94</v>
      </c>
      <c r="AF51" s="32" t="s">
        <v>94</v>
      </c>
      <c r="AG51" s="32" t="s">
        <v>94</v>
      </c>
      <c r="AH51" s="32" t="s">
        <v>94</v>
      </c>
      <c r="AI51" s="32" t="s">
        <v>94</v>
      </c>
      <c r="AJ51" s="32" t="s">
        <v>94</v>
      </c>
      <c r="AK51">
        <v>24</v>
      </c>
      <c r="AL51" s="30">
        <v>0</v>
      </c>
      <c r="AM51" s="30">
        <v>99.99</v>
      </c>
      <c r="AN51" s="4">
        <v>5.7729999999999997</v>
      </c>
    </row>
    <row r="52" spans="1:40">
      <c r="A52" t="s">
        <v>217</v>
      </c>
      <c r="B52" t="s">
        <v>88</v>
      </c>
      <c r="C52" t="s">
        <v>89</v>
      </c>
      <c r="D52" t="s">
        <v>97</v>
      </c>
      <c r="E52" t="s">
        <v>123</v>
      </c>
      <c r="F52" t="s">
        <v>93</v>
      </c>
      <c r="G52" s="32" t="s">
        <v>94</v>
      </c>
      <c r="H52" s="32" t="s">
        <v>94</v>
      </c>
      <c r="I52" s="32" t="s">
        <v>94</v>
      </c>
      <c r="J52" s="32" t="s">
        <v>94</v>
      </c>
      <c r="K52" s="32" t="s">
        <v>94</v>
      </c>
      <c r="L52" s="32" t="s">
        <v>94</v>
      </c>
      <c r="M52" s="32" t="s">
        <v>94</v>
      </c>
      <c r="N52" s="32" t="s">
        <v>94</v>
      </c>
      <c r="O52" s="32" t="s">
        <v>94</v>
      </c>
      <c r="P52" s="32" t="s">
        <v>94</v>
      </c>
      <c r="Q52" s="32" t="s">
        <v>94</v>
      </c>
      <c r="R52" s="32" t="s">
        <v>94</v>
      </c>
      <c r="S52" s="32" t="s">
        <v>94</v>
      </c>
      <c r="T52" s="32" t="s">
        <v>94</v>
      </c>
      <c r="U52" s="32" t="s">
        <v>99</v>
      </c>
      <c r="V52" s="32" t="s">
        <v>94</v>
      </c>
      <c r="W52" s="32" t="s">
        <v>99</v>
      </c>
      <c r="X52" s="32" t="s">
        <v>99</v>
      </c>
      <c r="Y52" s="32" t="s">
        <v>99</v>
      </c>
      <c r="Z52" s="32" t="s">
        <v>99</v>
      </c>
      <c r="AA52" s="32" t="s">
        <v>94</v>
      </c>
      <c r="AB52" s="32" t="s">
        <v>99</v>
      </c>
      <c r="AC52" s="32" t="s">
        <v>99</v>
      </c>
      <c r="AD52" s="32" t="s">
        <v>99</v>
      </c>
      <c r="AE52" s="32" t="s">
        <v>94</v>
      </c>
      <c r="AF52" s="32" t="s">
        <v>94</v>
      </c>
      <c r="AG52" s="32" t="s">
        <v>94</v>
      </c>
      <c r="AH52" s="32" t="s">
        <v>94</v>
      </c>
      <c r="AI52" s="32" t="s">
        <v>94</v>
      </c>
      <c r="AJ52" s="32" t="s">
        <v>94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217</v>
      </c>
      <c r="B53" t="s">
        <v>88</v>
      </c>
      <c r="C53" t="s">
        <v>89</v>
      </c>
      <c r="D53" t="s">
        <v>103</v>
      </c>
      <c r="E53" t="s">
        <v>104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 t="s">
        <v>94</v>
      </c>
      <c r="L53" s="32" t="s">
        <v>94</v>
      </c>
      <c r="M53" s="32" t="s">
        <v>94</v>
      </c>
      <c r="N53" s="32" t="s">
        <v>94</v>
      </c>
      <c r="O53" s="32" t="s">
        <v>94</v>
      </c>
      <c r="P53" s="32" t="s">
        <v>94</v>
      </c>
      <c r="Q53" s="32" t="s">
        <v>94</v>
      </c>
      <c r="R53" s="32" t="s">
        <v>94</v>
      </c>
      <c r="S53" s="32" t="s">
        <v>94</v>
      </c>
      <c r="T53" s="32" t="s">
        <v>94</v>
      </c>
      <c r="U53" s="32" t="s">
        <v>94</v>
      </c>
      <c r="V53" s="32" t="s">
        <v>94</v>
      </c>
      <c r="W53" s="32" t="s">
        <v>94</v>
      </c>
      <c r="X53" s="32" t="s">
        <v>94</v>
      </c>
      <c r="Y53" s="32" t="s">
        <v>94</v>
      </c>
      <c r="Z53" s="32" t="s">
        <v>94</v>
      </c>
      <c r="AA53" s="32">
        <v>0.47199999999999998</v>
      </c>
      <c r="AB53" s="32">
        <v>0.54200000000000004</v>
      </c>
      <c r="AC53" s="32">
        <v>0.61799999999999999</v>
      </c>
      <c r="AD53" s="32">
        <v>0.69499999999999995</v>
      </c>
      <c r="AE53" s="32">
        <v>0.752</v>
      </c>
      <c r="AF53" s="32">
        <v>0.50800000000000001</v>
      </c>
      <c r="AG53" s="32">
        <v>0.38600000000000001</v>
      </c>
      <c r="AH53" s="32">
        <v>0.33900000000000002</v>
      </c>
      <c r="AI53" s="32">
        <v>0.79100000000000004</v>
      </c>
      <c r="AJ53" s="32">
        <v>0.42099999999999999</v>
      </c>
      <c r="AK53">
        <v>25</v>
      </c>
      <c r="AL53" s="30">
        <v>0</v>
      </c>
      <c r="AM53" s="30">
        <v>99.99</v>
      </c>
      <c r="AN53" s="4">
        <v>5.524</v>
      </c>
    </row>
    <row r="54" spans="1:40">
      <c r="A54" t="s">
        <v>217</v>
      </c>
      <c r="B54" t="s">
        <v>88</v>
      </c>
      <c r="C54" t="s">
        <v>89</v>
      </c>
      <c r="D54" t="s">
        <v>103</v>
      </c>
      <c r="E54" t="s">
        <v>104</v>
      </c>
      <c r="F54" t="s">
        <v>93</v>
      </c>
      <c r="G54" s="32" t="s">
        <v>94</v>
      </c>
      <c r="H54" s="32" t="s">
        <v>94</v>
      </c>
      <c r="I54" s="32" t="s">
        <v>94</v>
      </c>
      <c r="J54" s="32" t="s">
        <v>94</v>
      </c>
      <c r="K54" s="32" t="s">
        <v>94</v>
      </c>
      <c r="L54" s="32" t="s">
        <v>94</v>
      </c>
      <c r="M54" s="32" t="s">
        <v>94</v>
      </c>
      <c r="N54" s="32" t="s">
        <v>94</v>
      </c>
      <c r="O54" s="32" t="s">
        <v>94</v>
      </c>
      <c r="P54" s="32" t="s">
        <v>94</v>
      </c>
      <c r="Q54" s="32" t="s">
        <v>94</v>
      </c>
      <c r="R54" s="32" t="s">
        <v>94</v>
      </c>
      <c r="S54" s="32" t="s">
        <v>94</v>
      </c>
      <c r="T54" s="32" t="s">
        <v>94</v>
      </c>
      <c r="U54" s="32" t="s">
        <v>94</v>
      </c>
      <c r="V54" s="32" t="s">
        <v>94</v>
      </c>
      <c r="W54" s="32" t="s">
        <v>94</v>
      </c>
      <c r="X54" s="32" t="s">
        <v>94</v>
      </c>
      <c r="Y54" s="32" t="s">
        <v>94</v>
      </c>
      <c r="Z54" s="32" t="s">
        <v>94</v>
      </c>
      <c r="AA54" s="32" t="s">
        <v>99</v>
      </c>
      <c r="AB54" s="32" t="s">
        <v>99</v>
      </c>
      <c r="AC54" s="32" t="s">
        <v>99</v>
      </c>
      <c r="AD54" s="32" t="s">
        <v>99</v>
      </c>
      <c r="AE54" s="32" t="s">
        <v>99</v>
      </c>
      <c r="AF54" s="32" t="s">
        <v>99</v>
      </c>
      <c r="AG54" s="32" t="s">
        <v>99</v>
      </c>
      <c r="AH54" s="32" t="s">
        <v>99</v>
      </c>
      <c r="AI54" s="32" t="s">
        <v>99</v>
      </c>
      <c r="AJ54" s="32" t="s">
        <v>99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217</v>
      </c>
      <c r="B55" t="s">
        <v>88</v>
      </c>
      <c r="C55" t="s">
        <v>106</v>
      </c>
      <c r="D55" t="s">
        <v>113</v>
      </c>
      <c r="E55" t="s">
        <v>101</v>
      </c>
      <c r="F55" t="s">
        <v>92</v>
      </c>
      <c r="G55" s="32" t="s">
        <v>94</v>
      </c>
      <c r="H55" s="32" t="s">
        <v>94</v>
      </c>
      <c r="I55" s="32" t="s">
        <v>94</v>
      </c>
      <c r="J55" s="32" t="s">
        <v>94</v>
      </c>
      <c r="K55" s="32" t="s">
        <v>94</v>
      </c>
      <c r="L55" s="32" t="s">
        <v>94</v>
      </c>
      <c r="M55" s="32" t="s">
        <v>94</v>
      </c>
      <c r="N55" s="32" t="s">
        <v>94</v>
      </c>
      <c r="O55" s="32" t="s">
        <v>94</v>
      </c>
      <c r="P55" s="32" t="s">
        <v>94</v>
      </c>
      <c r="Q55" s="32" t="s">
        <v>94</v>
      </c>
      <c r="R55" s="32" t="s">
        <v>94</v>
      </c>
      <c r="S55" s="32" t="s">
        <v>94</v>
      </c>
      <c r="T55" s="32" t="s">
        <v>94</v>
      </c>
      <c r="U55" s="32" t="s">
        <v>94</v>
      </c>
      <c r="V55" s="32" t="s">
        <v>94</v>
      </c>
      <c r="W55" s="32" t="s">
        <v>94</v>
      </c>
      <c r="X55" s="32" t="s">
        <v>94</v>
      </c>
      <c r="Y55" s="32" t="s">
        <v>94</v>
      </c>
      <c r="Z55" s="32" t="s">
        <v>94</v>
      </c>
      <c r="AA55" s="32" t="s">
        <v>94</v>
      </c>
      <c r="AB55" s="32" t="s">
        <v>94</v>
      </c>
      <c r="AC55" s="32">
        <v>0.01</v>
      </c>
      <c r="AD55" s="32">
        <v>0.10199999999999999</v>
      </c>
      <c r="AE55" s="32">
        <v>4.3529999999999998</v>
      </c>
      <c r="AF55" s="32" t="s">
        <v>94</v>
      </c>
      <c r="AG55" s="32" t="s">
        <v>94</v>
      </c>
      <c r="AH55" s="32" t="s">
        <v>94</v>
      </c>
      <c r="AI55" s="32" t="s">
        <v>94</v>
      </c>
      <c r="AJ55" s="32" t="s">
        <v>94</v>
      </c>
      <c r="AK55">
        <v>26</v>
      </c>
      <c r="AL55" s="30">
        <v>0</v>
      </c>
      <c r="AM55" s="30">
        <v>100</v>
      </c>
      <c r="AN55" s="4">
        <v>4.4649999999999999</v>
      </c>
    </row>
    <row r="56" spans="1:40">
      <c r="A56" t="s">
        <v>217</v>
      </c>
      <c r="B56" t="s">
        <v>88</v>
      </c>
      <c r="C56" t="s">
        <v>106</v>
      </c>
      <c r="D56" t="s">
        <v>113</v>
      </c>
      <c r="E56" t="s">
        <v>101</v>
      </c>
      <c r="F56" t="s">
        <v>93</v>
      </c>
      <c r="G56" s="32" t="s">
        <v>94</v>
      </c>
      <c r="H56" s="32" t="s">
        <v>94</v>
      </c>
      <c r="I56" s="32" t="s">
        <v>94</v>
      </c>
      <c r="J56" s="32" t="s">
        <v>94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94</v>
      </c>
      <c r="P56" s="32" t="s">
        <v>94</v>
      </c>
      <c r="Q56" s="32" t="s">
        <v>94</v>
      </c>
      <c r="R56" s="32" t="s">
        <v>94</v>
      </c>
      <c r="S56" s="32" t="s">
        <v>94</v>
      </c>
      <c r="T56" s="32" t="s">
        <v>94</v>
      </c>
      <c r="U56" s="32" t="s">
        <v>94</v>
      </c>
      <c r="V56" s="32" t="s">
        <v>94</v>
      </c>
      <c r="W56" s="32" t="s">
        <v>94</v>
      </c>
      <c r="X56" s="32" t="s">
        <v>94</v>
      </c>
      <c r="Y56" s="32" t="s">
        <v>94</v>
      </c>
      <c r="Z56" s="32" t="s">
        <v>94</v>
      </c>
      <c r="AA56" s="32" t="s">
        <v>94</v>
      </c>
      <c r="AB56" s="32" t="s">
        <v>94</v>
      </c>
      <c r="AC56" s="32" t="s">
        <v>99</v>
      </c>
      <c r="AD56" s="32" t="s">
        <v>99</v>
      </c>
      <c r="AE56" s="32" t="s">
        <v>99</v>
      </c>
      <c r="AF56" s="32" t="s">
        <v>94</v>
      </c>
      <c r="AG56" s="32" t="s">
        <v>94</v>
      </c>
      <c r="AH56" s="32" t="s">
        <v>94</v>
      </c>
      <c r="AI56" s="32" t="s">
        <v>94</v>
      </c>
      <c r="AJ56" s="32" t="s">
        <v>14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217</v>
      </c>
      <c r="B57" t="s">
        <v>88</v>
      </c>
      <c r="C57" t="s">
        <v>89</v>
      </c>
      <c r="D57" t="s">
        <v>103</v>
      </c>
      <c r="E57" t="s">
        <v>102</v>
      </c>
      <c r="F57" t="s">
        <v>92</v>
      </c>
      <c r="G57" s="32">
        <v>2</v>
      </c>
      <c r="H57" s="32" t="s">
        <v>94</v>
      </c>
      <c r="I57" s="32">
        <v>0.2</v>
      </c>
      <c r="J57" s="32" t="s">
        <v>94</v>
      </c>
      <c r="K57" s="32" t="s">
        <v>94</v>
      </c>
      <c r="L57" s="32" t="s">
        <v>94</v>
      </c>
      <c r="M57" s="32" t="s">
        <v>94</v>
      </c>
      <c r="N57" s="32">
        <v>0.56599999999999995</v>
      </c>
      <c r="O57" s="32" t="s">
        <v>94</v>
      </c>
      <c r="P57" s="32" t="s">
        <v>94</v>
      </c>
      <c r="Q57" s="32" t="s">
        <v>94</v>
      </c>
      <c r="R57" s="32" t="s">
        <v>94</v>
      </c>
      <c r="S57" s="32" t="s">
        <v>94</v>
      </c>
      <c r="T57" s="32" t="s">
        <v>94</v>
      </c>
      <c r="U57" s="32" t="s">
        <v>94</v>
      </c>
      <c r="V57" s="32" t="s">
        <v>94</v>
      </c>
      <c r="W57" s="32" t="s">
        <v>94</v>
      </c>
      <c r="X57" s="32" t="s">
        <v>94</v>
      </c>
      <c r="Y57" s="32" t="s">
        <v>94</v>
      </c>
      <c r="Z57" s="32" t="s">
        <v>94</v>
      </c>
      <c r="AA57" s="32">
        <v>0.112</v>
      </c>
      <c r="AB57" s="32">
        <v>8.5999999999999993E-2</v>
      </c>
      <c r="AC57" s="32">
        <v>3.2000000000000001E-2</v>
      </c>
      <c r="AD57" s="32">
        <v>5.8000000000000003E-2</v>
      </c>
      <c r="AE57" s="32">
        <v>3.3000000000000002E-2</v>
      </c>
      <c r="AF57" s="32">
        <v>2.5000000000000001E-2</v>
      </c>
      <c r="AG57" s="32" t="s">
        <v>94</v>
      </c>
      <c r="AH57" s="32" t="s">
        <v>94</v>
      </c>
      <c r="AI57" s="32" t="s">
        <v>94</v>
      </c>
      <c r="AJ57" s="32" t="s">
        <v>94</v>
      </c>
      <c r="AK57">
        <v>27</v>
      </c>
      <c r="AL57" s="30">
        <v>0</v>
      </c>
      <c r="AM57" s="30">
        <v>100</v>
      </c>
      <c r="AN57" s="4">
        <v>3.11</v>
      </c>
    </row>
    <row r="58" spans="1:40">
      <c r="A58" t="s">
        <v>217</v>
      </c>
      <c r="B58" t="s">
        <v>88</v>
      </c>
      <c r="C58" t="s">
        <v>89</v>
      </c>
      <c r="D58" t="s">
        <v>103</v>
      </c>
      <c r="E58" t="s">
        <v>102</v>
      </c>
      <c r="F58" t="s">
        <v>93</v>
      </c>
      <c r="G58" s="32" t="s">
        <v>99</v>
      </c>
      <c r="H58" s="32" t="s">
        <v>94</v>
      </c>
      <c r="I58" s="32" t="s">
        <v>99</v>
      </c>
      <c r="J58" s="32" t="s">
        <v>94</v>
      </c>
      <c r="K58" s="32" t="s">
        <v>94</v>
      </c>
      <c r="L58" s="32" t="s">
        <v>94</v>
      </c>
      <c r="M58" s="32" t="s">
        <v>94</v>
      </c>
      <c r="N58" s="32" t="s">
        <v>99</v>
      </c>
      <c r="O58" s="32" t="s">
        <v>94</v>
      </c>
      <c r="P58" s="32" t="s">
        <v>94</v>
      </c>
      <c r="Q58" s="32" t="s">
        <v>94</v>
      </c>
      <c r="R58" s="32" t="s">
        <v>94</v>
      </c>
      <c r="S58" s="32" t="s">
        <v>94</v>
      </c>
      <c r="T58" s="32" t="s">
        <v>94</v>
      </c>
      <c r="U58" s="32" t="s">
        <v>94</v>
      </c>
      <c r="V58" s="32" t="s">
        <v>94</v>
      </c>
      <c r="W58" s="32" t="s">
        <v>94</v>
      </c>
      <c r="X58" s="32" t="s">
        <v>94</v>
      </c>
      <c r="Y58" s="32" t="s">
        <v>94</v>
      </c>
      <c r="Z58" s="32" t="s">
        <v>94</v>
      </c>
      <c r="AA58" s="32" t="s">
        <v>99</v>
      </c>
      <c r="AB58" s="32" t="s">
        <v>99</v>
      </c>
      <c r="AC58" s="32" t="s">
        <v>99</v>
      </c>
      <c r="AD58" s="32" t="s">
        <v>99</v>
      </c>
      <c r="AE58" s="32" t="s">
        <v>99</v>
      </c>
      <c r="AF58" s="32" t="s">
        <v>99</v>
      </c>
      <c r="AG58" s="32" t="s">
        <v>94</v>
      </c>
      <c r="AH58" s="32" t="s">
        <v>94</v>
      </c>
      <c r="AI58" s="32" t="s">
        <v>94</v>
      </c>
      <c r="AJ58" s="32" t="s">
        <v>94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217</v>
      </c>
      <c r="B59" t="s">
        <v>88</v>
      </c>
      <c r="C59" t="s">
        <v>89</v>
      </c>
      <c r="D59" t="s">
        <v>170</v>
      </c>
      <c r="E59" t="s">
        <v>102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 t="s">
        <v>94</v>
      </c>
      <c r="P59" s="32" t="s">
        <v>94</v>
      </c>
      <c r="Q59" s="32" t="s">
        <v>94</v>
      </c>
      <c r="R59" s="32" t="s">
        <v>94</v>
      </c>
      <c r="S59" s="32" t="s">
        <v>94</v>
      </c>
      <c r="T59" s="32" t="s">
        <v>94</v>
      </c>
      <c r="U59" s="32" t="s">
        <v>94</v>
      </c>
      <c r="V59" s="32" t="s">
        <v>94</v>
      </c>
      <c r="W59" s="32" t="s">
        <v>94</v>
      </c>
      <c r="X59" s="32" t="s">
        <v>94</v>
      </c>
      <c r="Y59" s="32" t="s">
        <v>94</v>
      </c>
      <c r="Z59" s="32" t="s">
        <v>94</v>
      </c>
      <c r="AA59" s="32" t="s">
        <v>94</v>
      </c>
      <c r="AB59" s="32">
        <v>0.58699999999999997</v>
      </c>
      <c r="AC59" s="32">
        <v>1.218</v>
      </c>
      <c r="AD59" s="32" t="s">
        <v>94</v>
      </c>
      <c r="AE59" s="32">
        <v>1.4999999999999999E-2</v>
      </c>
      <c r="AF59" s="32" t="s">
        <v>94</v>
      </c>
      <c r="AG59" s="32" t="s">
        <v>94</v>
      </c>
      <c r="AH59" s="32" t="s">
        <v>94</v>
      </c>
      <c r="AI59" s="32" t="s">
        <v>94</v>
      </c>
      <c r="AJ59" s="32" t="s">
        <v>94</v>
      </c>
      <c r="AK59">
        <v>28</v>
      </c>
      <c r="AL59" s="30">
        <v>0</v>
      </c>
      <c r="AM59" s="30">
        <v>100</v>
      </c>
      <c r="AN59" s="4">
        <v>1.82</v>
      </c>
    </row>
    <row r="60" spans="1:40">
      <c r="A60" t="s">
        <v>217</v>
      </c>
      <c r="B60" t="s">
        <v>88</v>
      </c>
      <c r="C60" t="s">
        <v>89</v>
      </c>
      <c r="D60" t="s">
        <v>170</v>
      </c>
      <c r="E60" t="s">
        <v>102</v>
      </c>
      <c r="F60" t="s">
        <v>93</v>
      </c>
      <c r="G60" s="32" t="s">
        <v>94</v>
      </c>
      <c r="H60" s="32" t="s">
        <v>94</v>
      </c>
      <c r="I60" s="32" t="s">
        <v>94</v>
      </c>
      <c r="J60" s="32" t="s">
        <v>94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94</v>
      </c>
      <c r="P60" s="32" t="s">
        <v>94</v>
      </c>
      <c r="Q60" s="32" t="s">
        <v>94</v>
      </c>
      <c r="R60" s="32" t="s">
        <v>94</v>
      </c>
      <c r="S60" s="32" t="s">
        <v>94</v>
      </c>
      <c r="T60" s="32" t="s">
        <v>94</v>
      </c>
      <c r="U60" s="32" t="s">
        <v>94</v>
      </c>
      <c r="V60" s="32" t="s">
        <v>94</v>
      </c>
      <c r="W60" s="32" t="s">
        <v>94</v>
      </c>
      <c r="X60" s="32" t="s">
        <v>94</v>
      </c>
      <c r="Y60" s="32" t="s">
        <v>94</v>
      </c>
      <c r="Z60" s="32" t="s">
        <v>94</v>
      </c>
      <c r="AA60" s="32" t="s">
        <v>94</v>
      </c>
      <c r="AB60" s="32" t="s">
        <v>99</v>
      </c>
      <c r="AC60" s="32" t="s">
        <v>99</v>
      </c>
      <c r="AD60" s="32" t="s">
        <v>94</v>
      </c>
      <c r="AE60" s="32" t="s">
        <v>14</v>
      </c>
      <c r="AF60" s="32" t="s">
        <v>94</v>
      </c>
      <c r="AG60" s="32" t="s">
        <v>94</v>
      </c>
      <c r="AH60" s="32" t="s">
        <v>94</v>
      </c>
      <c r="AI60" s="32" t="s">
        <v>94</v>
      </c>
      <c r="AJ60" s="32" t="s">
        <v>94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217</v>
      </c>
      <c r="B61" t="s">
        <v>88</v>
      </c>
      <c r="C61" t="s">
        <v>89</v>
      </c>
      <c r="D61" t="s">
        <v>126</v>
      </c>
      <c r="E61" t="s">
        <v>101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 t="s">
        <v>94</v>
      </c>
      <c r="Q61" s="32" t="s">
        <v>94</v>
      </c>
      <c r="R61" s="32" t="s">
        <v>94</v>
      </c>
      <c r="S61" s="32" t="s">
        <v>94</v>
      </c>
      <c r="T61" s="32" t="s">
        <v>94</v>
      </c>
      <c r="U61" s="32" t="s">
        <v>94</v>
      </c>
      <c r="V61" s="32" t="s">
        <v>94</v>
      </c>
      <c r="W61" s="32" t="s">
        <v>94</v>
      </c>
      <c r="X61" s="32" t="s">
        <v>94</v>
      </c>
      <c r="Y61" s="32" t="s">
        <v>94</v>
      </c>
      <c r="Z61" s="32" t="s">
        <v>94</v>
      </c>
      <c r="AA61" s="32" t="s">
        <v>94</v>
      </c>
      <c r="AB61" s="32" t="s">
        <v>94</v>
      </c>
      <c r="AC61" s="32" t="s">
        <v>94</v>
      </c>
      <c r="AD61" s="32" t="s">
        <v>94</v>
      </c>
      <c r="AE61" s="32" t="s">
        <v>94</v>
      </c>
      <c r="AF61" s="32" t="s">
        <v>94</v>
      </c>
      <c r="AG61" s="32" t="s">
        <v>94</v>
      </c>
      <c r="AH61" s="32" t="s">
        <v>94</v>
      </c>
      <c r="AI61" s="32">
        <v>1.58</v>
      </c>
      <c r="AJ61" s="32" t="s">
        <v>94</v>
      </c>
      <c r="AK61">
        <v>29</v>
      </c>
      <c r="AL61" s="30">
        <v>0</v>
      </c>
      <c r="AM61" s="30">
        <v>100</v>
      </c>
      <c r="AN61" s="4">
        <v>1.58</v>
      </c>
    </row>
    <row r="62" spans="1:40">
      <c r="A62" t="s">
        <v>217</v>
      </c>
      <c r="B62" t="s">
        <v>88</v>
      </c>
      <c r="C62" t="s">
        <v>89</v>
      </c>
      <c r="D62" t="s">
        <v>126</v>
      </c>
      <c r="E62" t="s">
        <v>101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94</v>
      </c>
      <c r="O62" s="32" t="s">
        <v>94</v>
      </c>
      <c r="P62" s="32" t="s">
        <v>94</v>
      </c>
      <c r="Q62" s="32" t="s">
        <v>94</v>
      </c>
      <c r="R62" s="32" t="s">
        <v>94</v>
      </c>
      <c r="S62" s="32" t="s">
        <v>94</v>
      </c>
      <c r="T62" s="32" t="s">
        <v>94</v>
      </c>
      <c r="U62" s="32" t="s">
        <v>94</v>
      </c>
      <c r="V62" s="32" t="s">
        <v>94</v>
      </c>
      <c r="W62" s="32" t="s">
        <v>94</v>
      </c>
      <c r="X62" s="32" t="s">
        <v>94</v>
      </c>
      <c r="Y62" s="32" t="s">
        <v>94</v>
      </c>
      <c r="Z62" s="32" t="s">
        <v>94</v>
      </c>
      <c r="AA62" s="32" t="s">
        <v>94</v>
      </c>
      <c r="AB62" s="32" t="s">
        <v>94</v>
      </c>
      <c r="AC62" s="32" t="s">
        <v>94</v>
      </c>
      <c r="AD62" s="32" t="s">
        <v>94</v>
      </c>
      <c r="AE62" s="32" t="s">
        <v>94</v>
      </c>
      <c r="AF62" s="32" t="s">
        <v>94</v>
      </c>
      <c r="AG62" s="32" t="s">
        <v>94</v>
      </c>
      <c r="AH62" s="32" t="s">
        <v>94</v>
      </c>
      <c r="AI62" s="32" t="s">
        <v>99</v>
      </c>
      <c r="AJ62" s="32" t="s">
        <v>94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217</v>
      </c>
      <c r="B63" t="s">
        <v>88</v>
      </c>
      <c r="C63" t="s">
        <v>89</v>
      </c>
      <c r="D63" t="s">
        <v>90</v>
      </c>
      <c r="E63" t="s">
        <v>122</v>
      </c>
      <c r="F63" t="s">
        <v>92</v>
      </c>
      <c r="G63" s="32" t="s">
        <v>94</v>
      </c>
      <c r="H63" s="32" t="s">
        <v>94</v>
      </c>
      <c r="I63" s="32" t="s">
        <v>94</v>
      </c>
      <c r="J63" s="32" t="s">
        <v>94</v>
      </c>
      <c r="K63" s="32" t="s">
        <v>94</v>
      </c>
      <c r="L63" s="32" t="s">
        <v>94</v>
      </c>
      <c r="M63" s="32" t="s">
        <v>94</v>
      </c>
      <c r="N63" s="32" t="s">
        <v>94</v>
      </c>
      <c r="O63" s="32" t="s">
        <v>94</v>
      </c>
      <c r="P63" s="32" t="s">
        <v>94</v>
      </c>
      <c r="Q63" s="32" t="s">
        <v>94</v>
      </c>
      <c r="R63" s="32" t="s">
        <v>94</v>
      </c>
      <c r="S63" s="32" t="s">
        <v>94</v>
      </c>
      <c r="T63" s="32" t="s">
        <v>94</v>
      </c>
      <c r="U63" s="32" t="s">
        <v>94</v>
      </c>
      <c r="V63" s="32" t="s">
        <v>94</v>
      </c>
      <c r="W63" s="32" t="s">
        <v>94</v>
      </c>
      <c r="X63" s="32" t="s">
        <v>94</v>
      </c>
      <c r="Y63" s="32" t="s">
        <v>94</v>
      </c>
      <c r="Z63" s="32" t="s">
        <v>94</v>
      </c>
      <c r="AA63" s="32" t="s">
        <v>94</v>
      </c>
      <c r="AB63" s="32" t="s">
        <v>94</v>
      </c>
      <c r="AC63" s="32" t="s">
        <v>94</v>
      </c>
      <c r="AD63" s="32" t="s">
        <v>94</v>
      </c>
      <c r="AE63" s="32">
        <v>4.2999999999999997E-2</v>
      </c>
      <c r="AF63" s="32">
        <v>0.92400000000000004</v>
      </c>
      <c r="AG63" s="32" t="s">
        <v>94</v>
      </c>
      <c r="AH63" s="32" t="s">
        <v>94</v>
      </c>
      <c r="AI63" s="32" t="s">
        <v>94</v>
      </c>
      <c r="AJ63" s="32" t="s">
        <v>94</v>
      </c>
      <c r="AK63">
        <v>30</v>
      </c>
      <c r="AL63" s="30">
        <v>0</v>
      </c>
      <c r="AM63" s="30">
        <v>100</v>
      </c>
      <c r="AN63" s="4">
        <v>0.96699999999999997</v>
      </c>
    </row>
    <row r="64" spans="1:40">
      <c r="A64" t="s">
        <v>217</v>
      </c>
      <c r="B64" t="s">
        <v>88</v>
      </c>
      <c r="C64" t="s">
        <v>89</v>
      </c>
      <c r="D64" t="s">
        <v>90</v>
      </c>
      <c r="E64" t="s">
        <v>122</v>
      </c>
      <c r="F64" t="s">
        <v>93</v>
      </c>
      <c r="G64" s="32" t="s">
        <v>94</v>
      </c>
      <c r="H64" s="32" t="s">
        <v>94</v>
      </c>
      <c r="I64" s="32" t="s">
        <v>94</v>
      </c>
      <c r="J64" s="32" t="s">
        <v>94</v>
      </c>
      <c r="K64" s="32" t="s">
        <v>94</v>
      </c>
      <c r="L64" s="32" t="s">
        <v>94</v>
      </c>
      <c r="M64" s="32" t="s">
        <v>94</v>
      </c>
      <c r="N64" s="32" t="s">
        <v>94</v>
      </c>
      <c r="O64" s="32" t="s">
        <v>94</v>
      </c>
      <c r="P64" s="32" t="s">
        <v>94</v>
      </c>
      <c r="Q64" s="32" t="s">
        <v>94</v>
      </c>
      <c r="R64" s="32" t="s">
        <v>94</v>
      </c>
      <c r="S64" s="32" t="s">
        <v>94</v>
      </c>
      <c r="T64" s="32" t="s">
        <v>94</v>
      </c>
      <c r="U64" s="32" t="s">
        <v>94</v>
      </c>
      <c r="V64" s="32" t="s">
        <v>94</v>
      </c>
      <c r="W64" s="32" t="s">
        <v>94</v>
      </c>
      <c r="X64" s="32" t="s">
        <v>94</v>
      </c>
      <c r="Y64" s="32" t="s">
        <v>94</v>
      </c>
      <c r="Z64" s="32" t="s">
        <v>94</v>
      </c>
      <c r="AA64" s="32" t="s">
        <v>94</v>
      </c>
      <c r="AB64" s="32" t="s">
        <v>94</v>
      </c>
      <c r="AC64" s="32" t="s">
        <v>94</v>
      </c>
      <c r="AD64" s="32" t="s">
        <v>94</v>
      </c>
      <c r="AE64" s="32" t="s">
        <v>99</v>
      </c>
      <c r="AF64" s="32" t="s">
        <v>99</v>
      </c>
      <c r="AG64" s="32" t="s">
        <v>94</v>
      </c>
      <c r="AH64" s="32" t="s">
        <v>94</v>
      </c>
      <c r="AI64" s="32" t="s">
        <v>94</v>
      </c>
      <c r="AJ64" s="32" t="s">
        <v>94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217</v>
      </c>
      <c r="B65" t="s">
        <v>88</v>
      </c>
      <c r="C65" t="s">
        <v>106</v>
      </c>
      <c r="D65" t="s">
        <v>121</v>
      </c>
      <c r="E65" t="s">
        <v>104</v>
      </c>
      <c r="F65" t="s">
        <v>92</v>
      </c>
      <c r="G65" s="32" t="s">
        <v>94</v>
      </c>
      <c r="H65" s="32" t="s">
        <v>94</v>
      </c>
      <c r="I65" s="32" t="s">
        <v>94</v>
      </c>
      <c r="J65" s="32" t="s">
        <v>94</v>
      </c>
      <c r="K65" s="32" t="s">
        <v>94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 t="s">
        <v>94</v>
      </c>
      <c r="R65" s="32" t="s">
        <v>94</v>
      </c>
      <c r="S65" s="32" t="s">
        <v>94</v>
      </c>
      <c r="T65" s="32" t="s">
        <v>94</v>
      </c>
      <c r="U65" s="32" t="s">
        <v>94</v>
      </c>
      <c r="V65" s="32" t="s">
        <v>94</v>
      </c>
      <c r="W65" s="32" t="s">
        <v>94</v>
      </c>
      <c r="X65" s="32" t="s">
        <v>94</v>
      </c>
      <c r="Y65" s="32" t="s">
        <v>94</v>
      </c>
      <c r="Z65" s="32" t="s">
        <v>94</v>
      </c>
      <c r="AA65" s="32" t="s">
        <v>94</v>
      </c>
      <c r="AB65" s="32" t="s">
        <v>94</v>
      </c>
      <c r="AC65" s="32">
        <v>0.19</v>
      </c>
      <c r="AD65" s="32" t="s">
        <v>94</v>
      </c>
      <c r="AE65" s="32" t="s">
        <v>94</v>
      </c>
      <c r="AF65" s="32">
        <v>0.42</v>
      </c>
      <c r="AG65" s="32" t="s">
        <v>94</v>
      </c>
      <c r="AH65" s="32" t="s">
        <v>94</v>
      </c>
      <c r="AI65" s="32" t="s">
        <v>94</v>
      </c>
      <c r="AJ65" s="32" t="s">
        <v>94</v>
      </c>
      <c r="AK65">
        <v>31</v>
      </c>
      <c r="AL65" s="30">
        <v>0</v>
      </c>
      <c r="AM65" s="30">
        <v>100</v>
      </c>
      <c r="AN65" s="4">
        <v>0.61</v>
      </c>
    </row>
    <row r="66" spans="1:40">
      <c r="A66" t="s">
        <v>217</v>
      </c>
      <c r="B66" t="s">
        <v>88</v>
      </c>
      <c r="C66" t="s">
        <v>106</v>
      </c>
      <c r="D66" t="s">
        <v>121</v>
      </c>
      <c r="E66" t="s">
        <v>104</v>
      </c>
      <c r="F66" t="s">
        <v>93</v>
      </c>
      <c r="G66" s="32" t="s">
        <v>94</v>
      </c>
      <c r="H66" s="32" t="s">
        <v>94</v>
      </c>
      <c r="I66" s="32" t="s">
        <v>94</v>
      </c>
      <c r="J66" s="32" t="s">
        <v>94</v>
      </c>
      <c r="K66" s="32" t="s">
        <v>94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94</v>
      </c>
      <c r="T66" s="32" t="s">
        <v>94</v>
      </c>
      <c r="U66" s="32" t="s">
        <v>94</v>
      </c>
      <c r="V66" s="32" t="s">
        <v>94</v>
      </c>
      <c r="W66" s="32" t="s">
        <v>94</v>
      </c>
      <c r="X66" s="32" t="s">
        <v>94</v>
      </c>
      <c r="Y66" s="32" t="s">
        <v>94</v>
      </c>
      <c r="Z66" s="32" t="s">
        <v>94</v>
      </c>
      <c r="AA66" s="32" t="s">
        <v>94</v>
      </c>
      <c r="AB66" s="32" t="s">
        <v>94</v>
      </c>
      <c r="AC66" s="32" t="s">
        <v>14</v>
      </c>
      <c r="AD66" s="32" t="s">
        <v>94</v>
      </c>
      <c r="AE66" s="32" t="s">
        <v>94</v>
      </c>
      <c r="AF66" s="32" t="s">
        <v>14</v>
      </c>
      <c r="AG66" s="32" t="s">
        <v>94</v>
      </c>
      <c r="AH66" s="32" t="s">
        <v>94</v>
      </c>
      <c r="AI66" s="32" t="s">
        <v>94</v>
      </c>
      <c r="AJ66" s="32" t="s">
        <v>94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217</v>
      </c>
      <c r="B67" t="s">
        <v>88</v>
      </c>
      <c r="C67" t="s">
        <v>106</v>
      </c>
      <c r="D67" t="s">
        <v>110</v>
      </c>
      <c r="E67" t="s">
        <v>98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>
        <v>0.127</v>
      </c>
      <c r="S67" s="32" t="s">
        <v>94</v>
      </c>
      <c r="T67" s="32" t="s">
        <v>94</v>
      </c>
      <c r="U67" s="32" t="s">
        <v>94</v>
      </c>
      <c r="V67" s="32" t="s">
        <v>94</v>
      </c>
      <c r="W67" s="32" t="s">
        <v>94</v>
      </c>
      <c r="X67" s="32" t="s">
        <v>94</v>
      </c>
      <c r="Y67" s="32" t="s">
        <v>94</v>
      </c>
      <c r="Z67" s="32">
        <v>4.1000000000000002E-2</v>
      </c>
      <c r="AA67" s="32">
        <v>7.4999999999999997E-2</v>
      </c>
      <c r="AB67" s="32">
        <v>0.17199999999999999</v>
      </c>
      <c r="AC67" s="32">
        <v>4.5999999999999999E-2</v>
      </c>
      <c r="AD67" s="32">
        <v>8.9999999999999993E-3</v>
      </c>
      <c r="AE67" s="32">
        <v>8.9999999999999993E-3</v>
      </c>
      <c r="AF67" s="32">
        <v>7.0000000000000007E-2</v>
      </c>
      <c r="AG67" s="32" t="s">
        <v>94</v>
      </c>
      <c r="AH67" s="32" t="s">
        <v>94</v>
      </c>
      <c r="AI67" s="32" t="s">
        <v>94</v>
      </c>
      <c r="AJ67" s="32" t="s">
        <v>94</v>
      </c>
      <c r="AK67">
        <v>32</v>
      </c>
      <c r="AL67" s="30">
        <v>0</v>
      </c>
      <c r="AM67" s="30">
        <v>100</v>
      </c>
      <c r="AN67" s="4">
        <v>0.54700000000000004</v>
      </c>
    </row>
    <row r="68" spans="1:40">
      <c r="A68" t="s">
        <v>217</v>
      </c>
      <c r="B68" t="s">
        <v>88</v>
      </c>
      <c r="C68" t="s">
        <v>106</v>
      </c>
      <c r="D68" t="s">
        <v>110</v>
      </c>
      <c r="E68" t="s">
        <v>98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94</v>
      </c>
      <c r="Q68" s="32" t="s">
        <v>94</v>
      </c>
      <c r="R68" s="32" t="s">
        <v>14</v>
      </c>
      <c r="S68" s="32" t="s">
        <v>94</v>
      </c>
      <c r="T68" s="32" t="s">
        <v>94</v>
      </c>
      <c r="U68" s="32" t="s">
        <v>94</v>
      </c>
      <c r="V68" s="32" t="s">
        <v>94</v>
      </c>
      <c r="W68" s="32" t="s">
        <v>94</v>
      </c>
      <c r="X68" s="32" t="s">
        <v>94</v>
      </c>
      <c r="Y68" s="32" t="s">
        <v>94</v>
      </c>
      <c r="Z68" s="32" t="s">
        <v>99</v>
      </c>
      <c r="AA68" s="32" t="s">
        <v>99</v>
      </c>
      <c r="AB68" s="32" t="s">
        <v>99</v>
      </c>
      <c r="AC68" s="32" t="s">
        <v>14</v>
      </c>
      <c r="AD68" s="32" t="s">
        <v>14</v>
      </c>
      <c r="AE68" s="32" t="s">
        <v>14</v>
      </c>
      <c r="AF68" s="32" t="s">
        <v>14</v>
      </c>
      <c r="AG68" s="32" t="s">
        <v>94</v>
      </c>
      <c r="AH68" s="32" t="s">
        <v>94</v>
      </c>
      <c r="AI68" s="32" t="s">
        <v>94</v>
      </c>
      <c r="AJ68" s="32" t="s">
        <v>94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217</v>
      </c>
      <c r="B69" t="s">
        <v>88</v>
      </c>
      <c r="C69" t="s">
        <v>106</v>
      </c>
      <c r="D69" t="s">
        <v>107</v>
      </c>
      <c r="E69" t="s">
        <v>101</v>
      </c>
      <c r="F69" t="s">
        <v>92</v>
      </c>
      <c r="G69" s="32" t="s">
        <v>94</v>
      </c>
      <c r="H69" s="32" t="s">
        <v>94</v>
      </c>
      <c r="I69" s="32" t="s">
        <v>94</v>
      </c>
      <c r="J69" s="32" t="s">
        <v>94</v>
      </c>
      <c r="K69" s="32" t="s">
        <v>94</v>
      </c>
      <c r="L69" s="32" t="s">
        <v>94</v>
      </c>
      <c r="M69" s="32">
        <v>0.53</v>
      </c>
      <c r="N69" s="32" t="s">
        <v>94</v>
      </c>
      <c r="O69" s="32" t="s">
        <v>94</v>
      </c>
      <c r="P69" s="32" t="s">
        <v>94</v>
      </c>
      <c r="Q69" s="32" t="s">
        <v>94</v>
      </c>
      <c r="R69" s="32" t="s">
        <v>94</v>
      </c>
      <c r="S69" s="32" t="s">
        <v>94</v>
      </c>
      <c r="T69" s="32" t="s">
        <v>94</v>
      </c>
      <c r="U69" s="32" t="s">
        <v>94</v>
      </c>
      <c r="V69" s="32" t="s">
        <v>94</v>
      </c>
      <c r="W69" s="32" t="s">
        <v>94</v>
      </c>
      <c r="X69" s="32" t="s">
        <v>94</v>
      </c>
      <c r="Y69" s="32" t="s">
        <v>94</v>
      </c>
      <c r="Z69" s="32" t="s">
        <v>94</v>
      </c>
      <c r="AA69" s="32" t="s">
        <v>94</v>
      </c>
      <c r="AB69" s="32" t="s">
        <v>94</v>
      </c>
      <c r="AC69" s="32" t="s">
        <v>94</v>
      </c>
      <c r="AD69" s="32" t="s">
        <v>94</v>
      </c>
      <c r="AE69" s="32" t="s">
        <v>94</v>
      </c>
      <c r="AF69" s="32" t="s">
        <v>94</v>
      </c>
      <c r="AG69" s="32" t="s">
        <v>94</v>
      </c>
      <c r="AH69" s="32" t="s">
        <v>94</v>
      </c>
      <c r="AI69" s="32" t="s">
        <v>94</v>
      </c>
      <c r="AJ69" s="32" t="s">
        <v>94</v>
      </c>
      <c r="AK69">
        <v>33</v>
      </c>
      <c r="AL69" s="30">
        <v>0</v>
      </c>
      <c r="AM69" s="30">
        <v>100</v>
      </c>
      <c r="AN69" s="4">
        <v>0.53</v>
      </c>
    </row>
    <row r="70" spans="1:40">
      <c r="A70" t="s">
        <v>217</v>
      </c>
      <c r="B70" t="s">
        <v>88</v>
      </c>
      <c r="C70" t="s">
        <v>106</v>
      </c>
      <c r="D70" t="s">
        <v>107</v>
      </c>
      <c r="E70" t="s">
        <v>101</v>
      </c>
      <c r="F70" t="s">
        <v>93</v>
      </c>
      <c r="G70" s="32" t="s">
        <v>94</v>
      </c>
      <c r="H70" s="32" t="s">
        <v>94</v>
      </c>
      <c r="I70" s="32" t="s">
        <v>94</v>
      </c>
      <c r="J70" s="32" t="s">
        <v>94</v>
      </c>
      <c r="K70" s="32" t="s">
        <v>94</v>
      </c>
      <c r="L70" s="32" t="s">
        <v>94</v>
      </c>
      <c r="M70" s="32" t="s">
        <v>99</v>
      </c>
      <c r="N70" s="32" t="s">
        <v>94</v>
      </c>
      <c r="O70" s="32" t="s">
        <v>94</v>
      </c>
      <c r="P70" s="32" t="s">
        <v>94</v>
      </c>
      <c r="Q70" s="32" t="s">
        <v>94</v>
      </c>
      <c r="R70" s="32" t="s">
        <v>94</v>
      </c>
      <c r="S70" s="32" t="s">
        <v>94</v>
      </c>
      <c r="T70" s="32" t="s">
        <v>94</v>
      </c>
      <c r="U70" s="32" t="s">
        <v>94</v>
      </c>
      <c r="V70" s="32" t="s">
        <v>94</v>
      </c>
      <c r="W70" s="32" t="s">
        <v>94</v>
      </c>
      <c r="X70" s="32" t="s">
        <v>94</v>
      </c>
      <c r="Y70" s="32" t="s">
        <v>94</v>
      </c>
      <c r="Z70" s="32" t="s">
        <v>94</v>
      </c>
      <c r="AA70" s="32" t="s">
        <v>94</v>
      </c>
      <c r="AB70" s="32" t="s">
        <v>94</v>
      </c>
      <c r="AC70" s="32" t="s">
        <v>94</v>
      </c>
      <c r="AD70" s="32" t="s">
        <v>94</v>
      </c>
      <c r="AE70" s="32" t="s">
        <v>94</v>
      </c>
      <c r="AF70" s="32" t="s">
        <v>94</v>
      </c>
      <c r="AG70" s="32" t="s">
        <v>94</v>
      </c>
      <c r="AH70" s="32" t="s">
        <v>94</v>
      </c>
      <c r="AI70" s="32" t="s">
        <v>94</v>
      </c>
      <c r="AJ70" s="32" t="s">
        <v>94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217</v>
      </c>
      <c r="B71" t="s">
        <v>88</v>
      </c>
      <c r="C71" t="s">
        <v>106</v>
      </c>
      <c r="D71" t="s">
        <v>107</v>
      </c>
      <c r="E71" t="s">
        <v>98</v>
      </c>
      <c r="F71" t="s">
        <v>92</v>
      </c>
      <c r="G71" s="32" t="s">
        <v>94</v>
      </c>
      <c r="H71" s="32">
        <v>0.2</v>
      </c>
      <c r="I71" s="32">
        <v>0.2</v>
      </c>
      <c r="J71" s="32" t="s">
        <v>94</v>
      </c>
      <c r="K71" s="32" t="s">
        <v>94</v>
      </c>
      <c r="L71" s="32" t="s">
        <v>94</v>
      </c>
      <c r="M71" s="32" t="s">
        <v>94</v>
      </c>
      <c r="N71" s="32" t="s">
        <v>94</v>
      </c>
      <c r="O71" s="32" t="s">
        <v>94</v>
      </c>
      <c r="P71" s="32" t="s">
        <v>94</v>
      </c>
      <c r="Q71" s="32" t="s">
        <v>94</v>
      </c>
      <c r="R71" s="32" t="s">
        <v>94</v>
      </c>
      <c r="S71" s="32" t="s">
        <v>94</v>
      </c>
      <c r="T71" s="32" t="s">
        <v>94</v>
      </c>
      <c r="U71" s="32" t="s">
        <v>94</v>
      </c>
      <c r="V71" s="32" t="s">
        <v>94</v>
      </c>
      <c r="W71" s="32" t="s">
        <v>94</v>
      </c>
      <c r="X71" s="32" t="s">
        <v>94</v>
      </c>
      <c r="Y71" s="32" t="s">
        <v>94</v>
      </c>
      <c r="Z71" s="32" t="s">
        <v>94</v>
      </c>
      <c r="AA71" s="32" t="s">
        <v>94</v>
      </c>
      <c r="AB71" s="32" t="s">
        <v>94</v>
      </c>
      <c r="AC71" s="32" t="s">
        <v>94</v>
      </c>
      <c r="AD71" s="32" t="s">
        <v>94</v>
      </c>
      <c r="AE71" s="32" t="s">
        <v>94</v>
      </c>
      <c r="AF71" s="32" t="s">
        <v>94</v>
      </c>
      <c r="AG71" s="32" t="s">
        <v>94</v>
      </c>
      <c r="AH71" s="32" t="s">
        <v>94</v>
      </c>
      <c r="AI71" s="32" t="s">
        <v>94</v>
      </c>
      <c r="AJ71" s="32" t="s">
        <v>94</v>
      </c>
      <c r="AK71">
        <v>34</v>
      </c>
      <c r="AL71" s="30">
        <v>0</v>
      </c>
      <c r="AM71" s="30">
        <v>100</v>
      </c>
      <c r="AN71" s="4">
        <v>0.4</v>
      </c>
    </row>
    <row r="72" spans="1:40">
      <c r="A72" t="s">
        <v>217</v>
      </c>
      <c r="B72" t="s">
        <v>88</v>
      </c>
      <c r="C72" t="s">
        <v>106</v>
      </c>
      <c r="D72" t="s">
        <v>107</v>
      </c>
      <c r="E72" t="s">
        <v>98</v>
      </c>
      <c r="F72" t="s">
        <v>93</v>
      </c>
      <c r="G72" s="32" t="s">
        <v>94</v>
      </c>
      <c r="H72" s="32" t="s">
        <v>99</v>
      </c>
      <c r="I72" s="32" t="s">
        <v>99</v>
      </c>
      <c r="J72" s="32" t="s">
        <v>94</v>
      </c>
      <c r="K72" s="32" t="s">
        <v>94</v>
      </c>
      <c r="L72" s="32" t="s">
        <v>94</v>
      </c>
      <c r="M72" s="32" t="s">
        <v>94</v>
      </c>
      <c r="N72" s="32" t="s">
        <v>94</v>
      </c>
      <c r="O72" s="32" t="s">
        <v>94</v>
      </c>
      <c r="P72" s="32" t="s">
        <v>94</v>
      </c>
      <c r="Q72" s="32" t="s">
        <v>94</v>
      </c>
      <c r="R72" s="32" t="s">
        <v>94</v>
      </c>
      <c r="S72" s="32" t="s">
        <v>94</v>
      </c>
      <c r="T72" s="32" t="s">
        <v>94</v>
      </c>
      <c r="U72" s="32" t="s">
        <v>94</v>
      </c>
      <c r="V72" s="32" t="s">
        <v>94</v>
      </c>
      <c r="W72" s="32" t="s">
        <v>94</v>
      </c>
      <c r="X72" s="32" t="s">
        <v>94</v>
      </c>
      <c r="Y72" s="32" t="s">
        <v>94</v>
      </c>
      <c r="Z72" s="32" t="s">
        <v>94</v>
      </c>
      <c r="AA72" s="32" t="s">
        <v>94</v>
      </c>
      <c r="AB72" s="32" t="s">
        <v>94</v>
      </c>
      <c r="AC72" s="32" t="s">
        <v>94</v>
      </c>
      <c r="AD72" s="32" t="s">
        <v>94</v>
      </c>
      <c r="AE72" s="32" t="s">
        <v>94</v>
      </c>
      <c r="AF72" s="32" t="s">
        <v>94</v>
      </c>
      <c r="AG72" s="32" t="s">
        <v>94</v>
      </c>
      <c r="AH72" s="32" t="s">
        <v>94</v>
      </c>
      <c r="AI72" s="32" t="s">
        <v>94</v>
      </c>
      <c r="AJ72" s="32" t="s">
        <v>94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217</v>
      </c>
      <c r="B73" t="s">
        <v>88</v>
      </c>
      <c r="C73" t="s">
        <v>89</v>
      </c>
      <c r="D73" t="s">
        <v>118</v>
      </c>
      <c r="E73" t="s">
        <v>104</v>
      </c>
      <c r="F73" t="s">
        <v>92</v>
      </c>
      <c r="G73" s="32" t="s">
        <v>94</v>
      </c>
      <c r="H73" s="32" t="s">
        <v>94</v>
      </c>
      <c r="I73" s="32" t="s">
        <v>94</v>
      </c>
      <c r="J73" s="32" t="s">
        <v>94</v>
      </c>
      <c r="K73" s="32" t="s">
        <v>94</v>
      </c>
      <c r="L73" s="32" t="s">
        <v>94</v>
      </c>
      <c r="M73" s="32" t="s">
        <v>94</v>
      </c>
      <c r="N73" s="32" t="s">
        <v>94</v>
      </c>
      <c r="O73" s="32" t="s">
        <v>94</v>
      </c>
      <c r="P73" s="32" t="s">
        <v>94</v>
      </c>
      <c r="Q73" s="32" t="s">
        <v>94</v>
      </c>
      <c r="R73" s="32" t="s">
        <v>94</v>
      </c>
      <c r="S73" s="32" t="s">
        <v>94</v>
      </c>
      <c r="T73" s="32" t="s">
        <v>94</v>
      </c>
      <c r="U73" s="32" t="s">
        <v>94</v>
      </c>
      <c r="V73" s="32" t="s">
        <v>94</v>
      </c>
      <c r="W73" s="32" t="s">
        <v>94</v>
      </c>
      <c r="X73" s="32" t="s">
        <v>94</v>
      </c>
      <c r="Y73" s="32" t="s">
        <v>94</v>
      </c>
      <c r="Z73" s="32" t="s">
        <v>94</v>
      </c>
      <c r="AA73" s="32" t="s">
        <v>94</v>
      </c>
      <c r="AB73" s="32" t="s">
        <v>94</v>
      </c>
      <c r="AC73" s="32" t="s">
        <v>94</v>
      </c>
      <c r="AD73" s="32" t="s">
        <v>94</v>
      </c>
      <c r="AE73" s="32" t="s">
        <v>94</v>
      </c>
      <c r="AF73" s="32" t="s">
        <v>94</v>
      </c>
      <c r="AG73" s="32" t="s">
        <v>94</v>
      </c>
      <c r="AH73" s="32">
        <v>0.23899999999999999</v>
      </c>
      <c r="AI73" s="32" t="s">
        <v>94</v>
      </c>
      <c r="AJ73" s="32" t="s">
        <v>94</v>
      </c>
      <c r="AK73">
        <v>35</v>
      </c>
      <c r="AL73" s="30">
        <v>0</v>
      </c>
      <c r="AM73" s="30">
        <v>100</v>
      </c>
      <c r="AN73" s="4">
        <v>0.23899999999999999</v>
      </c>
    </row>
    <row r="74" spans="1:40">
      <c r="A74" t="s">
        <v>217</v>
      </c>
      <c r="B74" t="s">
        <v>88</v>
      </c>
      <c r="C74" t="s">
        <v>89</v>
      </c>
      <c r="D74" t="s">
        <v>118</v>
      </c>
      <c r="E74" t="s">
        <v>104</v>
      </c>
      <c r="F74" t="s">
        <v>93</v>
      </c>
      <c r="G74" s="32" t="s">
        <v>94</v>
      </c>
      <c r="H74" s="32" t="s">
        <v>94</v>
      </c>
      <c r="I74" s="32" t="s">
        <v>94</v>
      </c>
      <c r="J74" s="32" t="s">
        <v>94</v>
      </c>
      <c r="K74" s="32" t="s">
        <v>94</v>
      </c>
      <c r="L74" s="32" t="s">
        <v>94</v>
      </c>
      <c r="M74" s="32" t="s">
        <v>94</v>
      </c>
      <c r="N74" s="32" t="s">
        <v>94</v>
      </c>
      <c r="O74" s="32" t="s">
        <v>94</v>
      </c>
      <c r="P74" s="32" t="s">
        <v>94</v>
      </c>
      <c r="Q74" s="32" t="s">
        <v>94</v>
      </c>
      <c r="R74" s="32" t="s">
        <v>94</v>
      </c>
      <c r="S74" s="32" t="s">
        <v>94</v>
      </c>
      <c r="T74" s="32" t="s">
        <v>94</v>
      </c>
      <c r="U74" s="32" t="s">
        <v>94</v>
      </c>
      <c r="V74" s="32" t="s">
        <v>94</v>
      </c>
      <c r="W74" s="32" t="s">
        <v>94</v>
      </c>
      <c r="X74" s="32" t="s">
        <v>94</v>
      </c>
      <c r="Y74" s="32" t="s">
        <v>94</v>
      </c>
      <c r="Z74" s="32" t="s">
        <v>94</v>
      </c>
      <c r="AA74" s="32" t="s">
        <v>94</v>
      </c>
      <c r="AB74" s="32" t="s">
        <v>94</v>
      </c>
      <c r="AC74" s="32" t="s">
        <v>94</v>
      </c>
      <c r="AD74" s="32" t="s">
        <v>94</v>
      </c>
      <c r="AE74" s="32" t="s">
        <v>94</v>
      </c>
      <c r="AF74" s="32" t="s">
        <v>94</v>
      </c>
      <c r="AG74" s="32" t="s">
        <v>94</v>
      </c>
      <c r="AH74" s="32" t="s">
        <v>99</v>
      </c>
      <c r="AI74" s="32" t="s">
        <v>94</v>
      </c>
      <c r="AJ74" s="32" t="s">
        <v>94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217</v>
      </c>
      <c r="B75" t="s">
        <v>88</v>
      </c>
      <c r="C75" t="s">
        <v>106</v>
      </c>
      <c r="D75" t="s">
        <v>110</v>
      </c>
      <c r="E75" t="s">
        <v>102</v>
      </c>
      <c r="F75" t="s">
        <v>92</v>
      </c>
      <c r="G75" s="32" t="s">
        <v>94</v>
      </c>
      <c r="H75" s="32" t="s">
        <v>94</v>
      </c>
      <c r="I75" s="32" t="s">
        <v>94</v>
      </c>
      <c r="J75" s="32" t="s">
        <v>94</v>
      </c>
      <c r="K75" s="32" t="s">
        <v>94</v>
      </c>
      <c r="L75" s="32" t="s">
        <v>94</v>
      </c>
      <c r="M75" s="32" t="s">
        <v>94</v>
      </c>
      <c r="N75" s="32" t="s">
        <v>94</v>
      </c>
      <c r="O75" s="32" t="s">
        <v>94</v>
      </c>
      <c r="P75" s="32" t="s">
        <v>94</v>
      </c>
      <c r="Q75" s="32" t="s">
        <v>94</v>
      </c>
      <c r="R75" s="32" t="s">
        <v>94</v>
      </c>
      <c r="S75" s="32" t="s">
        <v>94</v>
      </c>
      <c r="T75" s="32" t="s">
        <v>94</v>
      </c>
      <c r="U75" s="32" t="s">
        <v>94</v>
      </c>
      <c r="V75" s="32" t="s">
        <v>94</v>
      </c>
      <c r="W75" s="32" t="s">
        <v>94</v>
      </c>
      <c r="X75" s="32" t="s">
        <v>94</v>
      </c>
      <c r="Y75" s="32" t="s">
        <v>94</v>
      </c>
      <c r="Z75" s="32">
        <v>1.2999999999999999E-2</v>
      </c>
      <c r="AA75" s="32" t="s">
        <v>94</v>
      </c>
      <c r="AB75" s="32">
        <v>7.8E-2</v>
      </c>
      <c r="AC75" s="32" t="s">
        <v>94</v>
      </c>
      <c r="AD75" s="32" t="s">
        <v>94</v>
      </c>
      <c r="AE75" s="32" t="s">
        <v>94</v>
      </c>
      <c r="AF75" s="32">
        <v>0.128</v>
      </c>
      <c r="AG75" s="32" t="s">
        <v>94</v>
      </c>
      <c r="AH75" s="32" t="s">
        <v>94</v>
      </c>
      <c r="AI75" s="32" t="s">
        <v>94</v>
      </c>
      <c r="AJ75" s="32" t="s">
        <v>94</v>
      </c>
      <c r="AK75">
        <v>36</v>
      </c>
      <c r="AL75" s="30">
        <v>0</v>
      </c>
      <c r="AM75" s="30">
        <v>100</v>
      </c>
      <c r="AN75" s="4">
        <v>0.219</v>
      </c>
    </row>
    <row r="76" spans="1:40">
      <c r="A76" t="s">
        <v>217</v>
      </c>
      <c r="B76" t="s">
        <v>88</v>
      </c>
      <c r="C76" t="s">
        <v>106</v>
      </c>
      <c r="D76" t="s">
        <v>110</v>
      </c>
      <c r="E76" t="s">
        <v>102</v>
      </c>
      <c r="F76" t="s">
        <v>93</v>
      </c>
      <c r="G76" s="32" t="s">
        <v>94</v>
      </c>
      <c r="H76" s="32" t="s">
        <v>94</v>
      </c>
      <c r="I76" s="32" t="s">
        <v>94</v>
      </c>
      <c r="J76" s="32" t="s">
        <v>94</v>
      </c>
      <c r="K76" s="32" t="s">
        <v>94</v>
      </c>
      <c r="L76" s="32" t="s">
        <v>94</v>
      </c>
      <c r="M76" s="32" t="s">
        <v>94</v>
      </c>
      <c r="N76" s="32" t="s">
        <v>94</v>
      </c>
      <c r="O76" s="32" t="s">
        <v>94</v>
      </c>
      <c r="P76" s="32" t="s">
        <v>94</v>
      </c>
      <c r="Q76" s="32" t="s">
        <v>94</v>
      </c>
      <c r="R76" s="32" t="s">
        <v>94</v>
      </c>
      <c r="S76" s="32" t="s">
        <v>94</v>
      </c>
      <c r="T76" s="32" t="s">
        <v>94</v>
      </c>
      <c r="U76" s="32" t="s">
        <v>94</v>
      </c>
      <c r="V76" s="32" t="s">
        <v>94</v>
      </c>
      <c r="W76" s="32" t="s">
        <v>94</v>
      </c>
      <c r="X76" s="32" t="s">
        <v>94</v>
      </c>
      <c r="Y76" s="32" t="s">
        <v>94</v>
      </c>
      <c r="Z76" s="32" t="s">
        <v>99</v>
      </c>
      <c r="AA76" s="32" t="s">
        <v>94</v>
      </c>
      <c r="AB76" s="32" t="s">
        <v>99</v>
      </c>
      <c r="AC76" s="32" t="s">
        <v>94</v>
      </c>
      <c r="AD76" s="32" t="s">
        <v>94</v>
      </c>
      <c r="AE76" s="32" t="s">
        <v>94</v>
      </c>
      <c r="AF76" s="32" t="s">
        <v>14</v>
      </c>
      <c r="AG76" s="32" t="s">
        <v>94</v>
      </c>
      <c r="AH76" s="32" t="s">
        <v>94</v>
      </c>
      <c r="AI76" s="32" t="s">
        <v>94</v>
      </c>
      <c r="AJ76" s="32" t="s">
        <v>94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217</v>
      </c>
      <c r="B77" t="s">
        <v>88</v>
      </c>
      <c r="C77" t="s">
        <v>106</v>
      </c>
      <c r="D77" t="s">
        <v>110</v>
      </c>
      <c r="E77" t="s">
        <v>101</v>
      </c>
      <c r="F77" t="s">
        <v>92</v>
      </c>
      <c r="G77" s="32" t="s">
        <v>94</v>
      </c>
      <c r="H77" s="32" t="s">
        <v>94</v>
      </c>
      <c r="I77" s="32" t="s">
        <v>94</v>
      </c>
      <c r="J77" s="32" t="s">
        <v>94</v>
      </c>
      <c r="K77" s="32" t="s">
        <v>94</v>
      </c>
      <c r="L77" s="32" t="s">
        <v>94</v>
      </c>
      <c r="M77" s="32" t="s">
        <v>94</v>
      </c>
      <c r="N77" s="32" t="s">
        <v>94</v>
      </c>
      <c r="O77" s="32" t="s">
        <v>94</v>
      </c>
      <c r="P77" s="32" t="s">
        <v>94</v>
      </c>
      <c r="Q77" s="32" t="s">
        <v>94</v>
      </c>
      <c r="R77" s="32">
        <v>2E-3</v>
      </c>
      <c r="S77" s="32" t="s">
        <v>94</v>
      </c>
      <c r="T77" s="32" t="s">
        <v>94</v>
      </c>
      <c r="U77" s="32" t="s">
        <v>94</v>
      </c>
      <c r="V77" s="32" t="s">
        <v>94</v>
      </c>
      <c r="W77" s="32" t="s">
        <v>94</v>
      </c>
      <c r="X77" s="32" t="s">
        <v>94</v>
      </c>
      <c r="Y77" s="32" t="s">
        <v>94</v>
      </c>
      <c r="Z77" s="32">
        <v>1E-3</v>
      </c>
      <c r="AA77" s="32">
        <v>1.2999999999999999E-2</v>
      </c>
      <c r="AB77" s="32">
        <v>3.7999999999999999E-2</v>
      </c>
      <c r="AC77" s="32">
        <v>6.2E-2</v>
      </c>
      <c r="AD77" s="32">
        <v>5.3999999999999999E-2</v>
      </c>
      <c r="AE77" s="32" t="s">
        <v>94</v>
      </c>
      <c r="AF77" s="32">
        <v>2.4E-2</v>
      </c>
      <c r="AG77" s="32" t="s">
        <v>94</v>
      </c>
      <c r="AH77" s="32" t="s">
        <v>94</v>
      </c>
      <c r="AI77" s="32" t="s">
        <v>94</v>
      </c>
      <c r="AJ77" s="32" t="s">
        <v>94</v>
      </c>
      <c r="AK77">
        <v>37</v>
      </c>
      <c r="AL77" s="30">
        <v>0</v>
      </c>
      <c r="AM77" s="30">
        <v>100</v>
      </c>
      <c r="AN77" s="4">
        <v>0.193</v>
      </c>
    </row>
    <row r="78" spans="1:40">
      <c r="A78" t="s">
        <v>217</v>
      </c>
      <c r="B78" t="s">
        <v>88</v>
      </c>
      <c r="C78" t="s">
        <v>106</v>
      </c>
      <c r="D78" t="s">
        <v>110</v>
      </c>
      <c r="E78" t="s">
        <v>101</v>
      </c>
      <c r="F78" t="s">
        <v>93</v>
      </c>
      <c r="G78" s="32" t="s">
        <v>94</v>
      </c>
      <c r="H78" s="32" t="s">
        <v>94</v>
      </c>
      <c r="I78" s="32" t="s">
        <v>94</v>
      </c>
      <c r="J78" s="32" t="s">
        <v>94</v>
      </c>
      <c r="K78" s="32" t="s">
        <v>94</v>
      </c>
      <c r="L78" s="32" t="s">
        <v>94</v>
      </c>
      <c r="M78" s="32" t="s">
        <v>94</v>
      </c>
      <c r="N78" s="32" t="s">
        <v>94</v>
      </c>
      <c r="O78" s="32" t="s">
        <v>94</v>
      </c>
      <c r="P78" s="32" t="s">
        <v>94</v>
      </c>
      <c r="Q78" s="32" t="s">
        <v>94</v>
      </c>
      <c r="R78" s="32" t="s">
        <v>14</v>
      </c>
      <c r="S78" s="32" t="s">
        <v>94</v>
      </c>
      <c r="T78" s="32" t="s">
        <v>94</v>
      </c>
      <c r="U78" s="32" t="s">
        <v>94</v>
      </c>
      <c r="V78" s="32" t="s">
        <v>94</v>
      </c>
      <c r="W78" s="32" t="s">
        <v>94</v>
      </c>
      <c r="X78" s="32" t="s">
        <v>94</v>
      </c>
      <c r="Y78" s="32" t="s">
        <v>94</v>
      </c>
      <c r="Z78" s="32" t="s">
        <v>99</v>
      </c>
      <c r="AA78" s="32" t="s">
        <v>99</v>
      </c>
      <c r="AB78" s="32" t="s">
        <v>99</v>
      </c>
      <c r="AC78" s="32" t="s">
        <v>14</v>
      </c>
      <c r="AD78" s="32" t="s">
        <v>14</v>
      </c>
      <c r="AE78" s="32" t="s">
        <v>94</v>
      </c>
      <c r="AF78" s="32" t="s">
        <v>14</v>
      </c>
      <c r="AG78" s="32" t="s">
        <v>94</v>
      </c>
      <c r="AH78" s="32" t="s">
        <v>94</v>
      </c>
      <c r="AI78" s="32" t="s">
        <v>94</v>
      </c>
      <c r="AJ78" s="32" t="s">
        <v>94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217</v>
      </c>
      <c r="B79" t="s">
        <v>88</v>
      </c>
      <c r="C79" t="s">
        <v>106</v>
      </c>
      <c r="D79" t="s">
        <v>110</v>
      </c>
      <c r="E79" t="s">
        <v>104</v>
      </c>
      <c r="F79" t="s">
        <v>92</v>
      </c>
      <c r="G79" s="32" t="s">
        <v>94</v>
      </c>
      <c r="H79" s="32" t="s">
        <v>94</v>
      </c>
      <c r="I79" s="32" t="s">
        <v>94</v>
      </c>
      <c r="J79" s="32" t="s">
        <v>94</v>
      </c>
      <c r="K79" s="32" t="s">
        <v>94</v>
      </c>
      <c r="L79" s="32" t="s">
        <v>94</v>
      </c>
      <c r="M79" s="32" t="s">
        <v>94</v>
      </c>
      <c r="N79" s="32" t="s">
        <v>94</v>
      </c>
      <c r="O79" s="32" t="s">
        <v>94</v>
      </c>
      <c r="P79" s="32" t="s">
        <v>94</v>
      </c>
      <c r="Q79" s="32" t="s">
        <v>94</v>
      </c>
      <c r="R79" s="32">
        <v>1E-3</v>
      </c>
      <c r="S79" s="32" t="s">
        <v>94</v>
      </c>
      <c r="T79" s="32" t="s">
        <v>94</v>
      </c>
      <c r="U79" s="32" t="s">
        <v>94</v>
      </c>
      <c r="V79" s="32" t="s">
        <v>94</v>
      </c>
      <c r="W79" s="32" t="s">
        <v>94</v>
      </c>
      <c r="X79" s="32" t="s">
        <v>94</v>
      </c>
      <c r="Y79" s="32" t="s">
        <v>94</v>
      </c>
      <c r="Z79" s="32">
        <v>0.01</v>
      </c>
      <c r="AA79" s="32">
        <v>8.9999999999999993E-3</v>
      </c>
      <c r="AB79" s="32">
        <v>7.0000000000000001E-3</v>
      </c>
      <c r="AC79" s="32" t="s">
        <v>94</v>
      </c>
      <c r="AD79" s="32">
        <v>8.6999999999999994E-2</v>
      </c>
      <c r="AE79" s="32" t="s">
        <v>94</v>
      </c>
      <c r="AF79" s="32">
        <v>3.0000000000000001E-3</v>
      </c>
      <c r="AG79" s="32" t="s">
        <v>94</v>
      </c>
      <c r="AH79" s="32" t="s">
        <v>94</v>
      </c>
      <c r="AI79" s="32" t="s">
        <v>94</v>
      </c>
      <c r="AJ79" s="32" t="s">
        <v>94</v>
      </c>
      <c r="AK79">
        <v>38</v>
      </c>
      <c r="AL79" s="30">
        <v>0</v>
      </c>
      <c r="AM79" s="30">
        <v>100</v>
      </c>
      <c r="AN79" s="4">
        <v>0.11799999999999999</v>
      </c>
    </row>
    <row r="80" spans="1:40">
      <c r="A80" t="s">
        <v>217</v>
      </c>
      <c r="B80" t="s">
        <v>88</v>
      </c>
      <c r="C80" t="s">
        <v>106</v>
      </c>
      <c r="D80" t="s">
        <v>110</v>
      </c>
      <c r="E80" t="s">
        <v>104</v>
      </c>
      <c r="F80" t="s">
        <v>93</v>
      </c>
      <c r="G80" s="32" t="s">
        <v>94</v>
      </c>
      <c r="H80" s="32" t="s">
        <v>94</v>
      </c>
      <c r="I80" s="32" t="s">
        <v>94</v>
      </c>
      <c r="J80" s="32" t="s">
        <v>94</v>
      </c>
      <c r="K80" s="32" t="s">
        <v>94</v>
      </c>
      <c r="L80" s="32" t="s">
        <v>94</v>
      </c>
      <c r="M80" s="32" t="s">
        <v>94</v>
      </c>
      <c r="N80" s="32" t="s">
        <v>94</v>
      </c>
      <c r="O80" s="32" t="s">
        <v>94</v>
      </c>
      <c r="P80" s="32" t="s">
        <v>94</v>
      </c>
      <c r="Q80" s="32" t="s">
        <v>94</v>
      </c>
      <c r="R80" s="32" t="s">
        <v>99</v>
      </c>
      <c r="S80" s="32" t="s">
        <v>94</v>
      </c>
      <c r="T80" s="32" t="s">
        <v>94</v>
      </c>
      <c r="U80" s="32" t="s">
        <v>94</v>
      </c>
      <c r="V80" s="32" t="s">
        <v>94</v>
      </c>
      <c r="W80" s="32" t="s">
        <v>94</v>
      </c>
      <c r="X80" s="32" t="s">
        <v>94</v>
      </c>
      <c r="Y80" s="32" t="s">
        <v>94</v>
      </c>
      <c r="Z80" s="32" t="s">
        <v>99</v>
      </c>
      <c r="AA80" s="32" t="s">
        <v>99</v>
      </c>
      <c r="AB80" s="32" t="s">
        <v>99</v>
      </c>
      <c r="AC80" s="32" t="s">
        <v>94</v>
      </c>
      <c r="AD80" s="32" t="s">
        <v>14</v>
      </c>
      <c r="AE80" s="32" t="s">
        <v>94</v>
      </c>
      <c r="AF80" s="32" t="s">
        <v>14</v>
      </c>
      <c r="AG80" s="32" t="s">
        <v>94</v>
      </c>
      <c r="AH80" s="32" t="s">
        <v>94</v>
      </c>
      <c r="AI80" s="32" t="s">
        <v>94</v>
      </c>
      <c r="AJ80" s="32" t="s">
        <v>94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217</v>
      </c>
      <c r="B81" t="s">
        <v>88</v>
      </c>
      <c r="C81" t="s">
        <v>106</v>
      </c>
      <c r="D81" t="s">
        <v>110</v>
      </c>
      <c r="E81" t="s">
        <v>117</v>
      </c>
      <c r="F81" t="s">
        <v>92</v>
      </c>
      <c r="G81" s="32" t="s">
        <v>94</v>
      </c>
      <c r="H81" s="32" t="s">
        <v>94</v>
      </c>
      <c r="I81" s="32" t="s">
        <v>94</v>
      </c>
      <c r="J81" s="32" t="s">
        <v>94</v>
      </c>
      <c r="K81" s="32" t="s">
        <v>94</v>
      </c>
      <c r="L81" s="32" t="s">
        <v>94</v>
      </c>
      <c r="M81" s="32" t="s">
        <v>94</v>
      </c>
      <c r="N81" s="32" t="s">
        <v>94</v>
      </c>
      <c r="O81" s="32" t="s">
        <v>94</v>
      </c>
      <c r="P81" s="32" t="s">
        <v>94</v>
      </c>
      <c r="Q81" s="32" t="s">
        <v>94</v>
      </c>
      <c r="R81" s="32">
        <v>2.8000000000000001E-2</v>
      </c>
      <c r="S81" s="32" t="s">
        <v>94</v>
      </c>
      <c r="T81" s="32" t="s">
        <v>94</v>
      </c>
      <c r="U81" s="32" t="s">
        <v>94</v>
      </c>
      <c r="V81" s="32" t="s">
        <v>94</v>
      </c>
      <c r="W81" s="32" t="s">
        <v>94</v>
      </c>
      <c r="X81" s="32" t="s">
        <v>94</v>
      </c>
      <c r="Y81" s="32" t="s">
        <v>94</v>
      </c>
      <c r="Z81" s="32">
        <v>0</v>
      </c>
      <c r="AA81" s="32">
        <v>4.0000000000000001E-3</v>
      </c>
      <c r="AB81" s="32">
        <v>1.4E-2</v>
      </c>
      <c r="AC81" s="32" t="s">
        <v>94</v>
      </c>
      <c r="AD81" s="32" t="s">
        <v>94</v>
      </c>
      <c r="AE81" s="32" t="s">
        <v>94</v>
      </c>
      <c r="AF81" s="32">
        <v>1.7000000000000001E-2</v>
      </c>
      <c r="AG81" s="32" t="s">
        <v>94</v>
      </c>
      <c r="AH81" s="32" t="s">
        <v>94</v>
      </c>
      <c r="AI81" s="32" t="s">
        <v>94</v>
      </c>
      <c r="AJ81" s="32" t="s">
        <v>94</v>
      </c>
      <c r="AK81">
        <v>39</v>
      </c>
      <c r="AL81" s="30">
        <v>0</v>
      </c>
      <c r="AM81" s="30">
        <v>100</v>
      </c>
      <c r="AN81" s="4">
        <v>6.3E-2</v>
      </c>
    </row>
    <row r="82" spans="1:40">
      <c r="A82" t="s">
        <v>217</v>
      </c>
      <c r="B82" t="s">
        <v>88</v>
      </c>
      <c r="C82" t="s">
        <v>106</v>
      </c>
      <c r="D82" t="s">
        <v>110</v>
      </c>
      <c r="E82" t="s">
        <v>117</v>
      </c>
      <c r="F82" t="s">
        <v>93</v>
      </c>
      <c r="G82" s="32" t="s">
        <v>94</v>
      </c>
      <c r="H82" s="32" t="s">
        <v>94</v>
      </c>
      <c r="I82" s="32" t="s">
        <v>94</v>
      </c>
      <c r="J82" s="32" t="s">
        <v>94</v>
      </c>
      <c r="K82" s="32" t="s">
        <v>94</v>
      </c>
      <c r="L82" s="32" t="s">
        <v>94</v>
      </c>
      <c r="M82" s="32" t="s">
        <v>94</v>
      </c>
      <c r="N82" s="32" t="s">
        <v>94</v>
      </c>
      <c r="O82" s="32" t="s">
        <v>94</v>
      </c>
      <c r="P82" s="32" t="s">
        <v>94</v>
      </c>
      <c r="Q82" s="32" t="s">
        <v>94</v>
      </c>
      <c r="R82" s="32" t="s">
        <v>14</v>
      </c>
      <c r="S82" s="32" t="s">
        <v>94</v>
      </c>
      <c r="T82" s="32" t="s">
        <v>94</v>
      </c>
      <c r="U82" s="32" t="s">
        <v>94</v>
      </c>
      <c r="V82" s="32" t="s">
        <v>94</v>
      </c>
      <c r="W82" s="32" t="s">
        <v>94</v>
      </c>
      <c r="X82" s="32" t="s">
        <v>94</v>
      </c>
      <c r="Y82" s="32" t="s">
        <v>94</v>
      </c>
      <c r="Z82" s="32" t="s">
        <v>99</v>
      </c>
      <c r="AA82" s="32" t="s">
        <v>99</v>
      </c>
      <c r="AB82" s="32" t="s">
        <v>99</v>
      </c>
      <c r="AC82" s="32" t="s">
        <v>94</v>
      </c>
      <c r="AD82" s="32" t="s">
        <v>94</v>
      </c>
      <c r="AE82" s="32" t="s">
        <v>94</v>
      </c>
      <c r="AF82" s="32" t="s">
        <v>14</v>
      </c>
      <c r="AG82" s="32" t="s">
        <v>94</v>
      </c>
      <c r="AH82" s="32" t="s">
        <v>94</v>
      </c>
      <c r="AI82" s="32" t="s">
        <v>94</v>
      </c>
      <c r="AJ82" s="32" t="s">
        <v>94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217</v>
      </c>
      <c r="B83" t="s">
        <v>88</v>
      </c>
      <c r="C83" t="s">
        <v>106</v>
      </c>
      <c r="D83" t="s">
        <v>110</v>
      </c>
      <c r="E83" t="s">
        <v>120</v>
      </c>
      <c r="F83" t="s">
        <v>92</v>
      </c>
      <c r="G83" s="32" t="s">
        <v>94</v>
      </c>
      <c r="H83" s="32" t="s">
        <v>94</v>
      </c>
      <c r="I83" s="32" t="s">
        <v>94</v>
      </c>
      <c r="J83" s="32" t="s">
        <v>94</v>
      </c>
      <c r="K83" s="32" t="s">
        <v>94</v>
      </c>
      <c r="L83" s="32" t="s">
        <v>94</v>
      </c>
      <c r="M83" s="32" t="s">
        <v>94</v>
      </c>
      <c r="N83" s="32" t="s">
        <v>94</v>
      </c>
      <c r="O83" s="32" t="s">
        <v>94</v>
      </c>
      <c r="P83" s="32" t="s">
        <v>94</v>
      </c>
      <c r="Q83" s="32" t="s">
        <v>94</v>
      </c>
      <c r="R83" s="32" t="s">
        <v>94</v>
      </c>
      <c r="S83" s="32" t="s">
        <v>94</v>
      </c>
      <c r="T83" s="32" t="s">
        <v>94</v>
      </c>
      <c r="U83" s="32" t="s">
        <v>94</v>
      </c>
      <c r="V83" s="32" t="s">
        <v>94</v>
      </c>
      <c r="W83" s="32" t="s">
        <v>94</v>
      </c>
      <c r="X83" s="32" t="s">
        <v>94</v>
      </c>
      <c r="Y83" s="32" t="s">
        <v>94</v>
      </c>
      <c r="Z83" s="32">
        <v>1E-3</v>
      </c>
      <c r="AA83" s="32" t="s">
        <v>94</v>
      </c>
      <c r="AB83" s="32" t="s">
        <v>94</v>
      </c>
      <c r="AC83" s="32" t="s">
        <v>94</v>
      </c>
      <c r="AD83" s="32" t="s">
        <v>94</v>
      </c>
      <c r="AE83" s="32" t="s">
        <v>94</v>
      </c>
      <c r="AF83" s="32" t="s">
        <v>94</v>
      </c>
      <c r="AG83" s="32" t="s">
        <v>94</v>
      </c>
      <c r="AH83" s="32" t="s">
        <v>94</v>
      </c>
      <c r="AI83" s="32" t="s">
        <v>94</v>
      </c>
      <c r="AJ83" s="32" t="s">
        <v>94</v>
      </c>
      <c r="AK83">
        <v>40</v>
      </c>
      <c r="AL83" s="30">
        <v>0</v>
      </c>
      <c r="AM83" s="30">
        <v>100</v>
      </c>
      <c r="AN83" s="4">
        <v>1E-3</v>
      </c>
    </row>
    <row r="84" spans="1:40">
      <c r="A84" t="s">
        <v>217</v>
      </c>
      <c r="B84" t="s">
        <v>88</v>
      </c>
      <c r="C84" t="s">
        <v>106</v>
      </c>
      <c r="D84" t="s">
        <v>110</v>
      </c>
      <c r="E84" t="s">
        <v>120</v>
      </c>
      <c r="F84" t="s">
        <v>93</v>
      </c>
      <c r="G84" s="32" t="s">
        <v>94</v>
      </c>
      <c r="H84" s="32" t="s">
        <v>94</v>
      </c>
      <c r="I84" s="32" t="s">
        <v>94</v>
      </c>
      <c r="J84" s="32" t="s">
        <v>94</v>
      </c>
      <c r="K84" s="32" t="s">
        <v>94</v>
      </c>
      <c r="L84" s="32" t="s">
        <v>94</v>
      </c>
      <c r="M84" s="32" t="s">
        <v>94</v>
      </c>
      <c r="N84" s="32" t="s">
        <v>94</v>
      </c>
      <c r="O84" s="32" t="s">
        <v>94</v>
      </c>
      <c r="P84" s="32" t="s">
        <v>94</v>
      </c>
      <c r="Q84" s="32" t="s">
        <v>94</v>
      </c>
      <c r="R84" s="32" t="s">
        <v>14</v>
      </c>
      <c r="S84" s="32" t="s">
        <v>94</v>
      </c>
      <c r="T84" s="32" t="s">
        <v>94</v>
      </c>
      <c r="U84" s="32" t="s">
        <v>94</v>
      </c>
      <c r="V84" s="32" t="s">
        <v>94</v>
      </c>
      <c r="W84" s="32" t="s">
        <v>94</v>
      </c>
      <c r="X84" s="32" t="s">
        <v>94</v>
      </c>
      <c r="Y84" s="32" t="s">
        <v>94</v>
      </c>
      <c r="Z84" s="32" t="s">
        <v>99</v>
      </c>
      <c r="AA84" s="32" t="s">
        <v>94</v>
      </c>
      <c r="AB84" s="32" t="s">
        <v>94</v>
      </c>
      <c r="AC84" s="32" t="s">
        <v>94</v>
      </c>
      <c r="AD84" s="32" t="s">
        <v>94</v>
      </c>
      <c r="AE84" s="32" t="s">
        <v>94</v>
      </c>
      <c r="AF84" s="32" t="s">
        <v>94</v>
      </c>
      <c r="AG84" s="32" t="s">
        <v>94</v>
      </c>
      <c r="AH84" s="32" t="s">
        <v>94</v>
      </c>
      <c r="AI84" s="32" t="s">
        <v>94</v>
      </c>
      <c r="AJ84" s="32" t="s">
        <v>94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</row>
  </sheetData>
  <mergeCells count="2">
    <mergeCell ref="A1:G1"/>
    <mergeCell ref="E2:F2"/>
  </mergeCells>
  <conditionalFormatting sqref="E5:E85">
    <cfRule type="expression" dxfId="181" priority="1">
      <formula>E5="UN"</formula>
    </cfRule>
  </conditionalFormatting>
  <conditionalFormatting sqref="G5:AJ85">
    <cfRule type="expression" dxfId="180" priority="2">
      <formula>G5="-1"</formula>
    </cfRule>
  </conditionalFormatting>
  <conditionalFormatting sqref="G5:AJ85">
    <cfRule type="expression" dxfId="179" priority="3">
      <formula>G5="a"</formula>
    </cfRule>
  </conditionalFormatting>
  <conditionalFormatting sqref="G5:AJ85">
    <cfRule type="expression" dxfId="178" priority="4">
      <formula>G5="b"</formula>
    </cfRule>
  </conditionalFormatting>
  <conditionalFormatting sqref="G5:AJ85">
    <cfRule type="expression" dxfId="177" priority="5">
      <formula>G5="c"</formula>
    </cfRule>
  </conditionalFormatting>
  <conditionalFormatting sqref="G5:AJ85">
    <cfRule type="expression" dxfId="176" priority="6">
      <formula>G5="bc"</formula>
    </cfRule>
  </conditionalFormatting>
  <conditionalFormatting sqref="G5:AJ85">
    <cfRule type="expression" dxfId="175" priority="7">
      <formula>G5="ab"</formula>
    </cfRule>
  </conditionalFormatting>
  <conditionalFormatting sqref="G5:AJ85">
    <cfRule type="expression" dxfId="174" priority="8">
      <formula>G5="ac"</formula>
    </cfRule>
  </conditionalFormatting>
  <conditionalFormatting sqref="G5:AJ85">
    <cfRule type="expression" dxfId="173" priority="9">
      <formula>G5="abc"</formula>
    </cfRule>
  </conditionalFormatting>
  <conditionalFormatting sqref="G5:AJ5">
    <cfRule type="expression" dxfId="172" priority="10">
      <formula>AND($E5&lt;&gt;"UN", G5="", G6&lt;&gt;"", G6&lt;&gt;"-1")</formula>
    </cfRule>
  </conditionalFormatting>
  <conditionalFormatting sqref="G7:AJ7">
    <cfRule type="expression" dxfId="171" priority="11">
      <formula>AND($E7&lt;&gt;"UN", G7="", G8&lt;&gt;"", G8&lt;&gt;"-1")</formula>
    </cfRule>
  </conditionalFormatting>
  <conditionalFormatting sqref="G9:AJ9">
    <cfRule type="expression" dxfId="170" priority="12">
      <formula>AND($E9&lt;&gt;"UN", G9="", G10&lt;&gt;"", G10&lt;&gt;"-1")</formula>
    </cfRule>
  </conditionalFormatting>
  <conditionalFormatting sqref="G11:AJ11">
    <cfRule type="expression" dxfId="169" priority="13">
      <formula>AND($E11&lt;&gt;"UN", G11="", G12&lt;&gt;"", G12&lt;&gt;"-1")</formula>
    </cfRule>
  </conditionalFormatting>
  <conditionalFormatting sqref="G13:AJ13">
    <cfRule type="expression" dxfId="168" priority="14">
      <formula>AND($E13&lt;&gt;"UN", G13="", G14&lt;&gt;"", G14&lt;&gt;"-1")</formula>
    </cfRule>
  </conditionalFormatting>
  <conditionalFormatting sqref="G15:AJ15">
    <cfRule type="expression" dxfId="167" priority="15">
      <formula>AND($E15&lt;&gt;"UN", G15="", G16&lt;&gt;"", G16&lt;&gt;"-1")</formula>
    </cfRule>
  </conditionalFormatting>
  <conditionalFormatting sqref="G17:AJ17">
    <cfRule type="expression" dxfId="166" priority="16">
      <formula>AND($E17&lt;&gt;"UN", G17="", G18&lt;&gt;"", G18&lt;&gt;"-1")</formula>
    </cfRule>
  </conditionalFormatting>
  <conditionalFormatting sqref="G19:AJ19">
    <cfRule type="expression" dxfId="165" priority="17">
      <formula>AND($E19&lt;&gt;"UN", G19="", G20&lt;&gt;"", G20&lt;&gt;"-1")</formula>
    </cfRule>
  </conditionalFormatting>
  <conditionalFormatting sqref="G21:AJ21">
    <cfRule type="expression" dxfId="164" priority="18">
      <formula>AND($E21&lt;&gt;"UN", G21="", G22&lt;&gt;"", G22&lt;&gt;"-1")</formula>
    </cfRule>
  </conditionalFormatting>
  <conditionalFormatting sqref="G23:AJ23">
    <cfRule type="expression" dxfId="163" priority="19">
      <formula>AND($E23&lt;&gt;"UN", G23="", G24&lt;&gt;"", G24&lt;&gt;"-1")</formula>
    </cfRule>
  </conditionalFormatting>
  <conditionalFormatting sqref="G25:AJ25">
    <cfRule type="expression" dxfId="162" priority="20">
      <formula>AND($E25&lt;&gt;"UN", G25="", G26&lt;&gt;"", G26&lt;&gt;"-1")</formula>
    </cfRule>
  </conditionalFormatting>
  <conditionalFormatting sqref="G27:AJ27">
    <cfRule type="expression" dxfId="161" priority="21">
      <formula>AND($E27&lt;&gt;"UN", G27="", G28&lt;&gt;"", G28&lt;&gt;"-1")</formula>
    </cfRule>
  </conditionalFormatting>
  <conditionalFormatting sqref="G29:AJ29">
    <cfRule type="expression" dxfId="160" priority="22">
      <formula>AND($E29&lt;&gt;"UN", G29="", G30&lt;&gt;"", G30&lt;&gt;"-1")</formula>
    </cfRule>
  </conditionalFormatting>
  <conditionalFormatting sqref="G31:AJ31">
    <cfRule type="expression" dxfId="159" priority="23">
      <formula>AND($E31&lt;&gt;"UN", G31="", G32&lt;&gt;"", G32&lt;&gt;"-1")</formula>
    </cfRule>
  </conditionalFormatting>
  <conditionalFormatting sqref="G33:AJ33">
    <cfRule type="expression" dxfId="158" priority="24">
      <formula>AND($E33&lt;&gt;"UN", G33="", G34&lt;&gt;"", G34&lt;&gt;"-1")</formula>
    </cfRule>
  </conditionalFormatting>
  <conditionalFormatting sqref="G35:AJ35">
    <cfRule type="expression" dxfId="157" priority="25">
      <formula>AND($E35&lt;&gt;"UN", G35="", G36&lt;&gt;"", G36&lt;&gt;"-1")</formula>
    </cfRule>
  </conditionalFormatting>
  <conditionalFormatting sqref="G37:AJ37">
    <cfRule type="expression" dxfId="156" priority="26">
      <formula>AND($E37&lt;&gt;"UN", G37="", G38&lt;&gt;"", G38&lt;&gt;"-1")</formula>
    </cfRule>
  </conditionalFormatting>
  <conditionalFormatting sqref="G39:AJ39">
    <cfRule type="expression" dxfId="155" priority="27">
      <formula>AND($E39&lt;&gt;"UN", G39="", G40&lt;&gt;"", G40&lt;&gt;"-1")</formula>
    </cfRule>
  </conditionalFormatting>
  <conditionalFormatting sqref="G41:AJ41">
    <cfRule type="expression" dxfId="154" priority="28">
      <formula>AND($E41&lt;&gt;"UN", G41="", G42&lt;&gt;"", G42&lt;&gt;"-1")</formula>
    </cfRule>
  </conditionalFormatting>
  <conditionalFormatting sqref="G43:AJ43">
    <cfRule type="expression" dxfId="153" priority="29">
      <formula>AND($E43&lt;&gt;"UN", G43="", G44&lt;&gt;"", G44&lt;&gt;"-1")</formula>
    </cfRule>
  </conditionalFormatting>
  <conditionalFormatting sqref="G45:AJ45">
    <cfRule type="expression" dxfId="152" priority="30">
      <formula>AND($E45&lt;&gt;"UN", G45="", G46&lt;&gt;"", G46&lt;&gt;"-1")</formula>
    </cfRule>
  </conditionalFormatting>
  <conditionalFormatting sqref="G47:AJ47">
    <cfRule type="expression" dxfId="151" priority="31">
      <formula>AND($E47&lt;&gt;"UN", G47="", G48&lt;&gt;"", G48&lt;&gt;"-1")</formula>
    </cfRule>
  </conditionalFormatting>
  <conditionalFormatting sqref="G49:AJ49">
    <cfRule type="expression" dxfId="150" priority="32">
      <formula>AND($E49&lt;&gt;"UN", G49="", G50&lt;&gt;"", G50&lt;&gt;"-1")</formula>
    </cfRule>
  </conditionalFormatting>
  <conditionalFormatting sqref="G51:AJ51">
    <cfRule type="expression" dxfId="149" priority="33">
      <formula>AND($E51&lt;&gt;"UN", G51="", G52&lt;&gt;"", G52&lt;&gt;"-1")</formula>
    </cfRule>
  </conditionalFormatting>
  <conditionalFormatting sqref="G53:AJ53">
    <cfRule type="expression" dxfId="148" priority="34">
      <formula>AND($E53&lt;&gt;"UN", G53="", G54&lt;&gt;"", G54&lt;&gt;"-1")</formula>
    </cfRule>
  </conditionalFormatting>
  <conditionalFormatting sqref="G55:AJ55">
    <cfRule type="expression" dxfId="147" priority="35">
      <formula>AND($E55&lt;&gt;"UN", G55="", G56&lt;&gt;"", G56&lt;&gt;"-1")</formula>
    </cfRule>
  </conditionalFormatting>
  <conditionalFormatting sqref="G57:AJ57">
    <cfRule type="expression" dxfId="146" priority="36">
      <formula>AND($E57&lt;&gt;"UN", G57="", G58&lt;&gt;"", G58&lt;&gt;"-1")</formula>
    </cfRule>
  </conditionalFormatting>
  <conditionalFormatting sqref="G59:AJ59">
    <cfRule type="expression" dxfId="145" priority="37">
      <formula>AND($E59&lt;&gt;"UN", G59="", G60&lt;&gt;"", G60&lt;&gt;"-1")</formula>
    </cfRule>
  </conditionalFormatting>
  <conditionalFormatting sqref="G61:AJ61">
    <cfRule type="expression" dxfId="144" priority="38">
      <formula>AND($E61&lt;&gt;"UN", G61="", G62&lt;&gt;"", G62&lt;&gt;"-1")</formula>
    </cfRule>
  </conditionalFormatting>
  <conditionalFormatting sqref="G63:AJ63">
    <cfRule type="expression" dxfId="143" priority="39">
      <formula>AND($E63&lt;&gt;"UN", G63="", G64&lt;&gt;"", G64&lt;&gt;"-1")</formula>
    </cfRule>
  </conditionalFormatting>
  <conditionalFormatting sqref="G65:AJ65">
    <cfRule type="expression" dxfId="142" priority="40">
      <formula>AND($E65&lt;&gt;"UN", G65="", G66&lt;&gt;"", G66&lt;&gt;"-1")</formula>
    </cfRule>
  </conditionalFormatting>
  <conditionalFormatting sqref="G67:AJ67">
    <cfRule type="expression" dxfId="141" priority="41">
      <formula>AND($E67&lt;&gt;"UN", G67="", G68&lt;&gt;"", G68&lt;&gt;"-1")</formula>
    </cfRule>
  </conditionalFormatting>
  <conditionalFormatting sqref="G69:AJ69">
    <cfRule type="expression" dxfId="140" priority="42">
      <formula>AND($E69&lt;&gt;"UN", G69="", G70&lt;&gt;"", G70&lt;&gt;"-1")</formula>
    </cfRule>
  </conditionalFormatting>
  <conditionalFormatting sqref="G71:AJ71">
    <cfRule type="expression" dxfId="139" priority="43">
      <formula>AND($E71&lt;&gt;"UN", G71="", G72&lt;&gt;"", G72&lt;&gt;"-1")</formula>
    </cfRule>
  </conditionalFormatting>
  <conditionalFormatting sqref="G73:AJ73">
    <cfRule type="expression" dxfId="138" priority="44">
      <formula>AND($E73&lt;&gt;"UN", G73="", G74&lt;&gt;"", G74&lt;&gt;"-1")</formula>
    </cfRule>
  </conditionalFormatting>
  <conditionalFormatting sqref="G75:AJ75">
    <cfRule type="expression" dxfId="137" priority="45">
      <formula>AND($E75&lt;&gt;"UN", G75="", G76&lt;&gt;"", G76&lt;&gt;"-1")</formula>
    </cfRule>
  </conditionalFormatting>
  <conditionalFormatting sqref="G77:AJ77">
    <cfRule type="expression" dxfId="136" priority="46">
      <formula>AND($E77&lt;&gt;"UN", G77="", G78&lt;&gt;"", G78&lt;&gt;"-1")</formula>
    </cfRule>
  </conditionalFormatting>
  <conditionalFormatting sqref="G79:AJ79">
    <cfRule type="expression" dxfId="135" priority="47">
      <formula>AND($E79&lt;&gt;"UN", G79="", G80&lt;&gt;"", G80&lt;&gt;"-1")</formula>
    </cfRule>
  </conditionalFormatting>
  <conditionalFormatting sqref="G81:AJ81">
    <cfRule type="expression" dxfId="134" priority="48">
      <formula>AND($E81&lt;&gt;"UN", G81="", G82&lt;&gt;"", G82&lt;&gt;"-1")</formula>
    </cfRule>
  </conditionalFormatting>
  <conditionalFormatting sqref="G83:AJ83">
    <cfRule type="expression" dxfId="133" priority="49">
      <formula>AND($E83&lt;&gt;"UN", G83="", G84&lt;&gt;"", G84&lt;&gt;"-1")</formula>
    </cfRule>
  </conditionalFormatting>
  <conditionalFormatting sqref="G85:AJ85">
    <cfRule type="expression" dxfId="132" priority="50">
      <formula>AND($E85&lt;&gt;"UN", G85="", G86&lt;&gt;"", G86&lt;&gt;"-1")</formula>
    </cfRule>
  </conditionalFormatting>
  <conditionalFormatting sqref="AL4:AL84">
    <cfRule type="colorScale" priority="51">
      <colorScale>
        <cfvo type="num" val="0"/>
        <cfvo type="num" val="1.2500000000000001E-2"/>
        <cfvo type="num" val="45.38"/>
        <color rgb="FFF8696B"/>
        <color rgb="FFFFEB84"/>
        <color rgb="FF63BE7B"/>
      </colorScale>
    </cfRule>
  </conditionalFormatting>
  <conditionalFormatting sqref="AM4:AM84">
    <cfRule type="colorScale" priority="52">
      <colorScale>
        <cfvo type="num" val="45.38"/>
        <cfvo type="num" val="99.984999999999999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85 H4:H85 I4:I85 J4:J85 K4:K85 L4:L85 M4:M85 N4:N85 O4:O85 P4:P85 Q4:Q85 R4:R85 S4:S85 T4:T85 U4:U85 V4:V85 W4:W85 X4:X85 Y4:Y85 Z4:Z85 AA4:AA85 AB4:AB85 AC4:AC85 AD4:AD85 AE4:AE85 AF4:AF85 AG4:AG85 AH4:AH85 AI4:AI85 AJ4:AJ8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79646"/>
  </sheetPr>
  <dimension ref="A1:AN249"/>
  <sheetViews>
    <sheetView showGridLines="0" tabSelected="1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219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2408.21</v>
      </c>
      <c r="H2" s="44">
        <v>2515.7629999999999</v>
      </c>
      <c r="I2" s="44">
        <v>3103.84</v>
      </c>
      <c r="J2" s="44">
        <v>2497.413</v>
      </c>
      <c r="K2" s="44">
        <v>2972.0050000000001</v>
      </c>
      <c r="L2" s="44">
        <v>2034.768</v>
      </c>
      <c r="M2" s="44">
        <v>2317.9259999999999</v>
      </c>
      <c r="N2" s="44">
        <v>2226.2860000000001</v>
      </c>
      <c r="O2" s="44">
        <v>2066.9119999999998</v>
      </c>
      <c r="P2" s="44">
        <v>2613.163</v>
      </c>
      <c r="Q2" s="44">
        <v>2467.1999999999998</v>
      </c>
      <c r="R2" s="44">
        <v>1829.2260000000001</v>
      </c>
      <c r="S2" s="44">
        <v>2580.5500000000002</v>
      </c>
      <c r="T2" s="44">
        <v>2176.0610000000001</v>
      </c>
      <c r="U2" s="44">
        <v>2354.4319999999998</v>
      </c>
      <c r="V2" s="44">
        <v>2380.6129999999998</v>
      </c>
      <c r="W2" s="44">
        <v>2843.7730000000001</v>
      </c>
      <c r="X2" s="44">
        <v>3729.44</v>
      </c>
      <c r="Y2" s="44">
        <v>5235.3059999999996</v>
      </c>
      <c r="Z2" s="44">
        <v>3526.3110000000001</v>
      </c>
      <c r="AA2" s="44">
        <v>2554.0619999999999</v>
      </c>
      <c r="AB2" s="44">
        <v>17319.645</v>
      </c>
      <c r="AC2" s="44">
        <v>6880.723</v>
      </c>
      <c r="AD2" s="44">
        <v>6590.07</v>
      </c>
      <c r="AE2" s="44">
        <v>4893.7070000000003</v>
      </c>
      <c r="AF2" s="44">
        <v>8542.4140000000007</v>
      </c>
      <c r="AG2" s="44">
        <v>3219.7359999999999</v>
      </c>
      <c r="AH2" s="44">
        <v>4392.6369999999997</v>
      </c>
      <c r="AI2" s="44">
        <v>4074.9290000000001</v>
      </c>
      <c r="AJ2" s="44">
        <v>4685.7960000000003</v>
      </c>
    </row>
    <row r="3" spans="1:40">
      <c r="A3" s="26" t="s">
        <v>47</v>
      </c>
      <c r="B3" s="27">
        <v>1.0045045045045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220</v>
      </c>
      <c r="B5" t="s">
        <v>88</v>
      </c>
      <c r="C5" t="s">
        <v>89</v>
      </c>
      <c r="D5" t="s">
        <v>138</v>
      </c>
      <c r="E5" t="s">
        <v>96</v>
      </c>
      <c r="F5" t="s">
        <v>92</v>
      </c>
      <c r="G5" s="32" t="s">
        <v>94</v>
      </c>
      <c r="H5" s="32" t="s">
        <v>94</v>
      </c>
      <c r="I5" s="32" t="s">
        <v>94</v>
      </c>
      <c r="J5" s="32" t="s">
        <v>94</v>
      </c>
      <c r="K5" s="32" t="s">
        <v>94</v>
      </c>
      <c r="L5" s="32" t="s">
        <v>94</v>
      </c>
      <c r="M5" s="32" t="s">
        <v>94</v>
      </c>
      <c r="N5" s="32" t="s">
        <v>94</v>
      </c>
      <c r="O5" s="32" t="s">
        <v>94</v>
      </c>
      <c r="P5" s="32" t="s">
        <v>94</v>
      </c>
      <c r="Q5" s="32" t="s">
        <v>94</v>
      </c>
      <c r="R5" s="32" t="s">
        <v>94</v>
      </c>
      <c r="S5" s="32" t="s">
        <v>94</v>
      </c>
      <c r="T5" s="32" t="s">
        <v>94</v>
      </c>
      <c r="U5" s="32" t="s">
        <v>94</v>
      </c>
      <c r="V5" s="32">
        <v>20.349</v>
      </c>
      <c r="W5" s="32" t="s">
        <v>94</v>
      </c>
      <c r="X5" s="32">
        <v>9.82</v>
      </c>
      <c r="Y5" s="32">
        <v>1532.4390000000001</v>
      </c>
      <c r="Z5" s="32" t="s">
        <v>94</v>
      </c>
      <c r="AA5" s="32" t="s">
        <v>94</v>
      </c>
      <c r="AB5" s="32">
        <v>13310.177</v>
      </c>
      <c r="AC5" s="32">
        <v>4156.0429999999997</v>
      </c>
      <c r="AD5" s="32">
        <v>4841.1559999999999</v>
      </c>
      <c r="AE5" s="32">
        <v>2651.038</v>
      </c>
      <c r="AF5" s="32">
        <v>6890.8530000000001</v>
      </c>
      <c r="AG5" s="32">
        <v>597.96</v>
      </c>
      <c r="AH5" s="32">
        <v>338.58</v>
      </c>
      <c r="AI5" s="32">
        <v>151.25899999999999</v>
      </c>
      <c r="AJ5" s="32">
        <v>380.82900000000001</v>
      </c>
      <c r="AK5">
        <v>1</v>
      </c>
      <c r="AL5" s="30">
        <v>29.8</v>
      </c>
      <c r="AM5" s="30">
        <v>29.8</v>
      </c>
      <c r="AN5" s="4">
        <v>34880.502999999997</v>
      </c>
    </row>
    <row r="6" spans="1:40">
      <c r="A6" t="s">
        <v>220</v>
      </c>
      <c r="B6" t="s">
        <v>88</v>
      </c>
      <c r="C6" t="s">
        <v>89</v>
      </c>
      <c r="D6" t="s">
        <v>138</v>
      </c>
      <c r="E6" t="s">
        <v>96</v>
      </c>
      <c r="F6" t="s">
        <v>93</v>
      </c>
      <c r="G6" s="32" t="s">
        <v>94</v>
      </c>
      <c r="H6" s="32" t="s">
        <v>94</v>
      </c>
      <c r="I6" s="32" t="s">
        <v>94</v>
      </c>
      <c r="J6" s="32" t="s">
        <v>94</v>
      </c>
      <c r="K6" s="32" t="s">
        <v>94</v>
      </c>
      <c r="L6" s="32" t="s">
        <v>94</v>
      </c>
      <c r="M6" s="32" t="s">
        <v>94</v>
      </c>
      <c r="N6" s="32" t="s">
        <v>94</v>
      </c>
      <c r="O6" s="32" t="s">
        <v>94</v>
      </c>
      <c r="P6" s="32" t="s">
        <v>94</v>
      </c>
      <c r="Q6" s="32" t="s">
        <v>94</v>
      </c>
      <c r="R6" s="32" t="s">
        <v>94</v>
      </c>
      <c r="S6" s="32" t="s">
        <v>94</v>
      </c>
      <c r="T6" s="32" t="s">
        <v>94</v>
      </c>
      <c r="U6" s="32" t="s">
        <v>94</v>
      </c>
      <c r="V6" s="32" t="s">
        <v>99</v>
      </c>
      <c r="W6" s="32" t="s">
        <v>94</v>
      </c>
      <c r="X6" s="32" t="s">
        <v>99</v>
      </c>
      <c r="Y6" s="32" t="s">
        <v>99</v>
      </c>
      <c r="Z6" s="32" t="s">
        <v>94</v>
      </c>
      <c r="AA6" s="32" t="s">
        <v>94</v>
      </c>
      <c r="AB6" s="32" t="s">
        <v>99</v>
      </c>
      <c r="AC6" s="32" t="s">
        <v>99</v>
      </c>
      <c r="AD6" s="32" t="s">
        <v>99</v>
      </c>
      <c r="AE6" s="32" t="s">
        <v>99</v>
      </c>
      <c r="AF6" s="32" t="s">
        <v>99</v>
      </c>
      <c r="AG6" s="32" t="s">
        <v>99</v>
      </c>
      <c r="AH6" s="32" t="s">
        <v>99</v>
      </c>
      <c r="AI6" s="32" t="s">
        <v>99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220</v>
      </c>
      <c r="B7" t="s">
        <v>88</v>
      </c>
      <c r="C7" t="s">
        <v>89</v>
      </c>
      <c r="D7" t="s">
        <v>90</v>
      </c>
      <c r="E7" t="s">
        <v>91</v>
      </c>
      <c r="F7" t="s">
        <v>92</v>
      </c>
      <c r="G7" s="32">
        <v>624</v>
      </c>
      <c r="H7" s="32">
        <v>542</v>
      </c>
      <c r="I7" s="32">
        <v>615</v>
      </c>
      <c r="J7" s="32">
        <v>498</v>
      </c>
      <c r="K7" s="32">
        <v>733</v>
      </c>
      <c r="L7" s="32">
        <v>535.08000000000004</v>
      </c>
      <c r="M7" s="32">
        <v>548.79999999999995</v>
      </c>
      <c r="N7" s="32">
        <v>763</v>
      </c>
      <c r="O7" s="32">
        <v>694.69</v>
      </c>
      <c r="P7" s="32">
        <v>600.70000000000005</v>
      </c>
      <c r="Q7" s="32">
        <v>472.71</v>
      </c>
      <c r="R7" s="32" t="s">
        <v>94</v>
      </c>
      <c r="S7" s="32">
        <v>1032.02</v>
      </c>
      <c r="T7" s="32">
        <v>414.78</v>
      </c>
      <c r="U7" s="32">
        <v>436.49799999999999</v>
      </c>
      <c r="V7" s="32">
        <v>615.83000000000004</v>
      </c>
      <c r="W7" s="32">
        <v>518.30200000000002</v>
      </c>
      <c r="X7" s="32">
        <v>910.38599999999997</v>
      </c>
      <c r="Y7" s="32">
        <v>387.22399999999999</v>
      </c>
      <c r="Z7" s="32">
        <v>943.00099999999998</v>
      </c>
      <c r="AA7" s="32">
        <v>1101.864</v>
      </c>
      <c r="AB7" s="32">
        <v>1987.173</v>
      </c>
      <c r="AC7" s="32">
        <v>1133.1669999999999</v>
      </c>
      <c r="AD7" s="32">
        <v>476.21300000000002</v>
      </c>
      <c r="AE7" s="32">
        <v>931.45100000000002</v>
      </c>
      <c r="AF7" s="32">
        <v>604.45000000000005</v>
      </c>
      <c r="AG7" s="32">
        <v>431.64100000000002</v>
      </c>
      <c r="AH7" s="32">
        <v>2938.047</v>
      </c>
      <c r="AI7" s="32">
        <v>1012.38</v>
      </c>
      <c r="AJ7" s="32">
        <v>772.71799999999996</v>
      </c>
      <c r="AK7">
        <v>2</v>
      </c>
      <c r="AL7" s="30">
        <v>19.89</v>
      </c>
      <c r="AM7" s="30">
        <v>49.69</v>
      </c>
      <c r="AN7" s="4">
        <v>23274.125</v>
      </c>
    </row>
    <row r="8" spans="1:40">
      <c r="A8" t="s">
        <v>220</v>
      </c>
      <c r="B8" t="s">
        <v>88</v>
      </c>
      <c r="C8" t="s">
        <v>89</v>
      </c>
      <c r="D8" t="s">
        <v>90</v>
      </c>
      <c r="E8" t="s">
        <v>91</v>
      </c>
      <c r="F8" t="s">
        <v>93</v>
      </c>
      <c r="G8" s="32" t="s">
        <v>17</v>
      </c>
      <c r="H8" s="32" t="s">
        <v>17</v>
      </c>
      <c r="I8" s="32" t="s">
        <v>34</v>
      </c>
      <c r="J8" s="32" t="s">
        <v>34</v>
      </c>
      <c r="K8" s="32" t="s">
        <v>34</v>
      </c>
      <c r="L8" s="32" t="s">
        <v>34</v>
      </c>
      <c r="M8" s="32" t="s">
        <v>34</v>
      </c>
      <c r="N8" s="32" t="s">
        <v>34</v>
      </c>
      <c r="O8" s="32" t="s">
        <v>34</v>
      </c>
      <c r="P8" s="32" t="s">
        <v>34</v>
      </c>
      <c r="Q8" s="32" t="s">
        <v>34</v>
      </c>
      <c r="R8" s="32" t="s">
        <v>34</v>
      </c>
      <c r="S8" s="32" t="s">
        <v>34</v>
      </c>
      <c r="T8" s="32" t="s">
        <v>17</v>
      </c>
      <c r="U8" s="32" t="s">
        <v>17</v>
      </c>
      <c r="V8" s="32" t="s">
        <v>17</v>
      </c>
      <c r="W8" s="32" t="s">
        <v>34</v>
      </c>
      <c r="X8" s="32" t="s">
        <v>34</v>
      </c>
      <c r="Y8" s="32" t="s">
        <v>34</v>
      </c>
      <c r="Z8" s="32" t="s">
        <v>17</v>
      </c>
      <c r="AA8" s="32" t="s">
        <v>17</v>
      </c>
      <c r="AB8" s="32" t="s">
        <v>17</v>
      </c>
      <c r="AC8" s="32" t="s">
        <v>17</v>
      </c>
      <c r="AD8" s="32" t="s">
        <v>17</v>
      </c>
      <c r="AE8" s="32" t="s">
        <v>17</v>
      </c>
      <c r="AF8" s="32" t="s">
        <v>17</v>
      </c>
      <c r="AG8" s="32" t="s">
        <v>17</v>
      </c>
      <c r="AH8" s="32" t="s">
        <v>17</v>
      </c>
      <c r="AI8" s="32" t="s">
        <v>17</v>
      </c>
      <c r="AJ8" s="32" t="s">
        <v>17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220</v>
      </c>
      <c r="B9" t="s">
        <v>88</v>
      </c>
      <c r="C9" t="s">
        <v>89</v>
      </c>
      <c r="D9" t="s">
        <v>199</v>
      </c>
      <c r="E9" t="s">
        <v>101</v>
      </c>
      <c r="F9" t="s">
        <v>92</v>
      </c>
      <c r="G9" s="32" t="s">
        <v>94</v>
      </c>
      <c r="H9" s="32" t="s">
        <v>94</v>
      </c>
      <c r="I9" s="32" t="s">
        <v>94</v>
      </c>
      <c r="J9" s="32" t="s">
        <v>94</v>
      </c>
      <c r="K9" s="32" t="s">
        <v>94</v>
      </c>
      <c r="L9" s="32">
        <v>415</v>
      </c>
      <c r="M9" s="32">
        <v>534</v>
      </c>
      <c r="N9" s="32">
        <v>341</v>
      </c>
      <c r="O9" s="32">
        <v>340</v>
      </c>
      <c r="P9" s="32">
        <v>364.72699999999998</v>
      </c>
      <c r="Q9" s="32">
        <v>445</v>
      </c>
      <c r="R9" s="32">
        <v>552</v>
      </c>
      <c r="S9" s="32">
        <v>520</v>
      </c>
      <c r="T9" s="32">
        <v>337</v>
      </c>
      <c r="U9" s="32">
        <v>448</v>
      </c>
      <c r="V9" s="32">
        <v>430.89699999999999</v>
      </c>
      <c r="W9" s="32">
        <v>467.06</v>
      </c>
      <c r="X9" s="32">
        <v>436.875</v>
      </c>
      <c r="Y9" s="32">
        <v>443.38200000000001</v>
      </c>
      <c r="Z9" s="32">
        <v>443.38200000000001</v>
      </c>
      <c r="AA9" s="32">
        <v>443.38200000000001</v>
      </c>
      <c r="AB9" s="32">
        <v>490</v>
      </c>
      <c r="AC9" s="32">
        <v>228.36500000000001</v>
      </c>
      <c r="AD9" s="32">
        <v>298.08800000000002</v>
      </c>
      <c r="AE9" s="32">
        <v>289.685</v>
      </c>
      <c r="AF9" s="32">
        <v>193.197</v>
      </c>
      <c r="AG9" s="32">
        <v>149.27699999999999</v>
      </c>
      <c r="AH9" s="32">
        <v>107.30800000000001</v>
      </c>
      <c r="AI9" s="32">
        <v>9.282</v>
      </c>
      <c r="AJ9" s="32">
        <v>159.417</v>
      </c>
      <c r="AK9">
        <v>3</v>
      </c>
      <c r="AL9" s="30">
        <v>7.59</v>
      </c>
      <c r="AM9" s="30">
        <v>57.28</v>
      </c>
      <c r="AN9" s="4">
        <v>8886.3250000000007</v>
      </c>
    </row>
    <row r="10" spans="1:40">
      <c r="A10" t="s">
        <v>220</v>
      </c>
      <c r="B10" t="s">
        <v>88</v>
      </c>
      <c r="C10" t="s">
        <v>89</v>
      </c>
      <c r="D10" t="s">
        <v>199</v>
      </c>
      <c r="E10" t="s">
        <v>101</v>
      </c>
      <c r="F10" t="s">
        <v>93</v>
      </c>
      <c r="G10" s="32" t="s">
        <v>34</v>
      </c>
      <c r="H10" s="32" t="s">
        <v>34</v>
      </c>
      <c r="I10" s="32" t="s">
        <v>34</v>
      </c>
      <c r="J10" s="32" t="s">
        <v>34</v>
      </c>
      <c r="K10" s="32" t="s">
        <v>34</v>
      </c>
      <c r="L10" s="32" t="s">
        <v>34</v>
      </c>
      <c r="M10" s="32" t="s">
        <v>34</v>
      </c>
      <c r="N10" s="32" t="s">
        <v>14</v>
      </c>
      <c r="O10" s="32" t="s">
        <v>34</v>
      </c>
      <c r="P10" s="32" t="s">
        <v>34</v>
      </c>
      <c r="Q10" s="32" t="s">
        <v>34</v>
      </c>
      <c r="R10" s="32" t="s">
        <v>34</v>
      </c>
      <c r="S10" s="32" t="s">
        <v>34</v>
      </c>
      <c r="T10" s="32" t="s">
        <v>34</v>
      </c>
      <c r="U10" s="32" t="s">
        <v>34</v>
      </c>
      <c r="V10" s="32" t="s">
        <v>34</v>
      </c>
      <c r="W10" s="32" t="s">
        <v>34</v>
      </c>
      <c r="X10" s="32" t="s">
        <v>34</v>
      </c>
      <c r="Y10" s="32" t="s">
        <v>34</v>
      </c>
      <c r="Z10" s="32" t="s">
        <v>34</v>
      </c>
      <c r="AA10" s="32" t="s">
        <v>99</v>
      </c>
      <c r="AB10" s="32" t="s">
        <v>14</v>
      </c>
      <c r="AC10" s="32" t="s">
        <v>99</v>
      </c>
      <c r="AD10" s="32" t="s">
        <v>17</v>
      </c>
      <c r="AE10" s="32" t="s">
        <v>14</v>
      </c>
      <c r="AF10" s="32" t="s">
        <v>99</v>
      </c>
      <c r="AG10" s="32" t="s">
        <v>14</v>
      </c>
      <c r="AH10" s="32" t="s">
        <v>17</v>
      </c>
      <c r="AI10" s="32" t="s">
        <v>99</v>
      </c>
      <c r="AJ10" s="32" t="s">
        <v>99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220</v>
      </c>
      <c r="B11" t="s">
        <v>88</v>
      </c>
      <c r="C11" t="s">
        <v>89</v>
      </c>
      <c r="D11" t="s">
        <v>138</v>
      </c>
      <c r="E11" t="s">
        <v>102</v>
      </c>
      <c r="F11" t="s">
        <v>92</v>
      </c>
      <c r="G11" s="32" t="s">
        <v>94</v>
      </c>
      <c r="H11" s="32" t="s">
        <v>94</v>
      </c>
      <c r="I11" s="32" t="s">
        <v>94</v>
      </c>
      <c r="J11" s="32" t="s">
        <v>94</v>
      </c>
      <c r="K11" s="32" t="s">
        <v>94</v>
      </c>
      <c r="L11" s="32" t="s">
        <v>94</v>
      </c>
      <c r="M11" s="32" t="s">
        <v>94</v>
      </c>
      <c r="N11" s="32" t="s">
        <v>94</v>
      </c>
      <c r="O11" s="32" t="s">
        <v>94</v>
      </c>
      <c r="P11" s="32" t="s">
        <v>94</v>
      </c>
      <c r="Q11" s="32" t="s">
        <v>94</v>
      </c>
      <c r="R11" s="32" t="s">
        <v>94</v>
      </c>
      <c r="S11" s="32">
        <v>0.11899999999999999</v>
      </c>
      <c r="T11" s="32" t="s">
        <v>94</v>
      </c>
      <c r="U11" s="32" t="s">
        <v>94</v>
      </c>
      <c r="V11" s="32">
        <v>15.993</v>
      </c>
      <c r="W11" s="32">
        <v>240.45500000000001</v>
      </c>
      <c r="X11" s="32">
        <v>27.603000000000002</v>
      </c>
      <c r="Y11" s="32">
        <v>29.259</v>
      </c>
      <c r="Z11" s="32">
        <v>36.401000000000003</v>
      </c>
      <c r="AA11" s="32">
        <v>99.921000000000006</v>
      </c>
      <c r="AB11" s="32">
        <v>346.33600000000001</v>
      </c>
      <c r="AC11" s="32">
        <v>108.142</v>
      </c>
      <c r="AD11" s="32">
        <v>125.96899999999999</v>
      </c>
      <c r="AE11" s="32">
        <v>52.328000000000003</v>
      </c>
      <c r="AF11" s="32">
        <v>136.01599999999999</v>
      </c>
      <c r="AG11" s="32">
        <v>1345.3520000000001</v>
      </c>
      <c r="AH11" s="32">
        <v>249.423</v>
      </c>
      <c r="AI11" s="32">
        <v>1778.2090000000001</v>
      </c>
      <c r="AJ11" s="32">
        <v>2182.8980000000001</v>
      </c>
      <c r="AK11">
        <v>4</v>
      </c>
      <c r="AL11" s="30">
        <v>5.79</v>
      </c>
      <c r="AM11" s="30">
        <v>63.07</v>
      </c>
      <c r="AN11" s="4">
        <v>6774.4250000000002</v>
      </c>
    </row>
    <row r="12" spans="1:40">
      <c r="A12" t="s">
        <v>220</v>
      </c>
      <c r="B12" t="s">
        <v>88</v>
      </c>
      <c r="C12" t="s">
        <v>89</v>
      </c>
      <c r="D12" t="s">
        <v>138</v>
      </c>
      <c r="E12" t="s">
        <v>102</v>
      </c>
      <c r="F12" t="s">
        <v>93</v>
      </c>
      <c r="G12" s="32" t="s">
        <v>94</v>
      </c>
      <c r="H12" s="32" t="s">
        <v>94</v>
      </c>
      <c r="I12" s="32" t="s">
        <v>94</v>
      </c>
      <c r="J12" s="32" t="s">
        <v>94</v>
      </c>
      <c r="K12" s="32" t="s">
        <v>94</v>
      </c>
      <c r="L12" s="32" t="s">
        <v>94</v>
      </c>
      <c r="M12" s="32" t="s">
        <v>94</v>
      </c>
      <c r="N12" s="32" t="s">
        <v>94</v>
      </c>
      <c r="O12" s="32" t="s">
        <v>94</v>
      </c>
      <c r="P12" s="32" t="s">
        <v>94</v>
      </c>
      <c r="Q12" s="32" t="s">
        <v>94</v>
      </c>
      <c r="R12" s="32" t="s">
        <v>94</v>
      </c>
      <c r="S12" s="32" t="s">
        <v>99</v>
      </c>
      <c r="T12" s="32" t="s">
        <v>94</v>
      </c>
      <c r="U12" s="32" t="s">
        <v>94</v>
      </c>
      <c r="V12" s="32" t="s">
        <v>99</v>
      </c>
      <c r="W12" s="32" t="s">
        <v>99</v>
      </c>
      <c r="X12" s="32" t="s">
        <v>99</v>
      </c>
      <c r="Y12" s="32" t="s">
        <v>99</v>
      </c>
      <c r="Z12" s="32" t="s">
        <v>99</v>
      </c>
      <c r="AA12" s="32" t="s">
        <v>99</v>
      </c>
      <c r="AB12" s="32" t="s">
        <v>99</v>
      </c>
      <c r="AC12" s="32" t="s">
        <v>99</v>
      </c>
      <c r="AD12" s="32" t="s">
        <v>99</v>
      </c>
      <c r="AE12" s="32" t="s">
        <v>99</v>
      </c>
      <c r="AF12" s="32" t="s">
        <v>99</v>
      </c>
      <c r="AG12" s="32" t="s">
        <v>99</v>
      </c>
      <c r="AH12" s="32" t="s">
        <v>99</v>
      </c>
      <c r="AI12" s="32" t="s">
        <v>99</v>
      </c>
      <c r="AJ12" s="32" t="s">
        <v>99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220</v>
      </c>
      <c r="B13" t="s">
        <v>88</v>
      </c>
      <c r="C13" t="s">
        <v>167</v>
      </c>
      <c r="D13" t="s">
        <v>168</v>
      </c>
      <c r="E13" t="s">
        <v>102</v>
      </c>
      <c r="F13" t="s">
        <v>92</v>
      </c>
      <c r="G13" s="32" t="s">
        <v>94</v>
      </c>
      <c r="H13" s="32" t="s">
        <v>94</v>
      </c>
      <c r="I13" s="32" t="s">
        <v>94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 t="s">
        <v>94</v>
      </c>
      <c r="P13" s="32" t="s">
        <v>94</v>
      </c>
      <c r="Q13" s="32" t="s">
        <v>94</v>
      </c>
      <c r="R13" s="32" t="s">
        <v>94</v>
      </c>
      <c r="S13" s="32" t="s">
        <v>94</v>
      </c>
      <c r="T13" s="32" t="s">
        <v>94</v>
      </c>
      <c r="U13" s="32" t="s">
        <v>94</v>
      </c>
      <c r="V13" s="32" t="s">
        <v>94</v>
      </c>
      <c r="W13" s="32" t="s">
        <v>94</v>
      </c>
      <c r="X13" s="32">
        <v>1236.405</v>
      </c>
      <c r="Y13" s="32">
        <v>1119.9159999999999</v>
      </c>
      <c r="Z13" s="32">
        <v>895.94899999999996</v>
      </c>
      <c r="AA13" s="32" t="s">
        <v>94</v>
      </c>
      <c r="AB13" s="32" t="s">
        <v>94</v>
      </c>
      <c r="AC13" s="32" t="s">
        <v>94</v>
      </c>
      <c r="AD13" s="32" t="s">
        <v>94</v>
      </c>
      <c r="AE13" s="32" t="s">
        <v>94</v>
      </c>
      <c r="AF13" s="32" t="s">
        <v>94</v>
      </c>
      <c r="AG13" s="32" t="s">
        <v>94</v>
      </c>
      <c r="AH13" s="32" t="s">
        <v>94</v>
      </c>
      <c r="AI13" s="32" t="s">
        <v>94</v>
      </c>
      <c r="AJ13" s="32" t="s">
        <v>94</v>
      </c>
      <c r="AK13">
        <v>5</v>
      </c>
      <c r="AL13" s="30">
        <v>2.78</v>
      </c>
      <c r="AM13" s="30">
        <v>65.849999999999994</v>
      </c>
      <c r="AN13" s="4">
        <v>3252.27</v>
      </c>
    </row>
    <row r="14" spans="1:40">
      <c r="A14" t="s">
        <v>220</v>
      </c>
      <c r="B14" t="s">
        <v>88</v>
      </c>
      <c r="C14" t="s">
        <v>167</v>
      </c>
      <c r="D14" t="s">
        <v>168</v>
      </c>
      <c r="E14" t="s">
        <v>102</v>
      </c>
      <c r="F14" t="s">
        <v>93</v>
      </c>
      <c r="G14" s="32" t="s">
        <v>94</v>
      </c>
      <c r="H14" s="32" t="s">
        <v>94</v>
      </c>
      <c r="I14" s="32" t="s">
        <v>94</v>
      </c>
      <c r="J14" s="32" t="s">
        <v>94</v>
      </c>
      <c r="K14" s="32" t="s">
        <v>94</v>
      </c>
      <c r="L14" s="32" t="s">
        <v>94</v>
      </c>
      <c r="M14" s="32" t="s">
        <v>94</v>
      </c>
      <c r="N14" s="32" t="s">
        <v>94</v>
      </c>
      <c r="O14" s="32" t="s">
        <v>94</v>
      </c>
      <c r="P14" s="32" t="s">
        <v>94</v>
      </c>
      <c r="Q14" s="32" t="s">
        <v>94</v>
      </c>
      <c r="R14" s="32" t="s">
        <v>94</v>
      </c>
      <c r="S14" s="32" t="s">
        <v>94</v>
      </c>
      <c r="T14" s="32" t="s">
        <v>94</v>
      </c>
      <c r="U14" s="32" t="s">
        <v>94</v>
      </c>
      <c r="V14" s="32" t="s">
        <v>94</v>
      </c>
      <c r="W14" s="32" t="s">
        <v>94</v>
      </c>
      <c r="X14" s="32" t="s">
        <v>99</v>
      </c>
      <c r="Y14" s="32" t="s">
        <v>99</v>
      </c>
      <c r="Z14" s="32" t="s">
        <v>99</v>
      </c>
      <c r="AA14" s="32" t="s">
        <v>94</v>
      </c>
      <c r="AB14" s="32" t="s">
        <v>94</v>
      </c>
      <c r="AC14" s="32" t="s">
        <v>94</v>
      </c>
      <c r="AD14" s="32" t="s">
        <v>94</v>
      </c>
      <c r="AE14" s="32" t="s">
        <v>94</v>
      </c>
      <c r="AF14" s="32" t="s">
        <v>94</v>
      </c>
      <c r="AG14" s="32" t="s">
        <v>94</v>
      </c>
      <c r="AH14" s="32" t="s">
        <v>94</v>
      </c>
      <c r="AI14" s="32" t="s">
        <v>94</v>
      </c>
      <c r="AJ14" s="32" t="s">
        <v>94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220</v>
      </c>
      <c r="B15" t="s">
        <v>88</v>
      </c>
      <c r="C15" t="s">
        <v>89</v>
      </c>
      <c r="D15" t="s">
        <v>160</v>
      </c>
      <c r="E15" t="s">
        <v>96</v>
      </c>
      <c r="F15" t="s">
        <v>92</v>
      </c>
      <c r="G15" s="32" t="s">
        <v>94</v>
      </c>
      <c r="H15" s="32" t="s">
        <v>94</v>
      </c>
      <c r="I15" s="32" t="s">
        <v>94</v>
      </c>
      <c r="J15" s="32" t="s">
        <v>94</v>
      </c>
      <c r="K15" s="32" t="s">
        <v>94</v>
      </c>
      <c r="L15" s="32">
        <v>52</v>
      </c>
      <c r="M15" s="32">
        <v>52</v>
      </c>
      <c r="N15" s="32">
        <v>52</v>
      </c>
      <c r="O15" s="32">
        <v>52</v>
      </c>
      <c r="P15" s="32">
        <v>94.1</v>
      </c>
      <c r="Q15" s="32">
        <v>87.7</v>
      </c>
      <c r="R15" s="32">
        <v>76.400000000000006</v>
      </c>
      <c r="S15" s="32" t="s">
        <v>94</v>
      </c>
      <c r="T15" s="32">
        <v>131</v>
      </c>
      <c r="U15" s="32">
        <v>235</v>
      </c>
      <c r="V15" s="32">
        <v>241</v>
      </c>
      <c r="W15" s="32">
        <v>247.2</v>
      </c>
      <c r="X15" s="32">
        <v>253.5</v>
      </c>
      <c r="Y15" s="32">
        <v>259.89999999999998</v>
      </c>
      <c r="Z15" s="32">
        <v>266.46199999999999</v>
      </c>
      <c r="AA15" s="32">
        <v>100.2</v>
      </c>
      <c r="AB15" s="32">
        <v>70.2</v>
      </c>
      <c r="AC15" s="32">
        <v>172</v>
      </c>
      <c r="AD15" s="32">
        <v>109</v>
      </c>
      <c r="AE15" s="32">
        <v>157.33799999999999</v>
      </c>
      <c r="AF15" s="32">
        <v>8.0210000000000008</v>
      </c>
      <c r="AG15" s="32">
        <v>101.877</v>
      </c>
      <c r="AH15" s="32">
        <v>60.302</v>
      </c>
      <c r="AI15" s="32" t="s">
        <v>94</v>
      </c>
      <c r="AJ15" s="32" t="s">
        <v>94</v>
      </c>
      <c r="AK15">
        <v>6</v>
      </c>
      <c r="AL15" s="30">
        <v>2.46</v>
      </c>
      <c r="AM15" s="30">
        <v>68.31</v>
      </c>
      <c r="AN15" s="4">
        <v>2879.2</v>
      </c>
    </row>
    <row r="16" spans="1:40">
      <c r="A16" t="s">
        <v>220</v>
      </c>
      <c r="B16" t="s">
        <v>88</v>
      </c>
      <c r="C16" t="s">
        <v>89</v>
      </c>
      <c r="D16" t="s">
        <v>160</v>
      </c>
      <c r="E16" t="s">
        <v>96</v>
      </c>
      <c r="F16" t="s">
        <v>93</v>
      </c>
      <c r="G16" s="32" t="s">
        <v>94</v>
      </c>
      <c r="H16" s="32" t="s">
        <v>94</v>
      </c>
      <c r="I16" s="32" t="s">
        <v>94</v>
      </c>
      <c r="J16" s="32" t="s">
        <v>94</v>
      </c>
      <c r="K16" s="32" t="s">
        <v>94</v>
      </c>
      <c r="L16" s="32" t="s">
        <v>99</v>
      </c>
      <c r="M16" s="32" t="s">
        <v>99</v>
      </c>
      <c r="N16" s="32" t="s">
        <v>99</v>
      </c>
      <c r="O16" s="32" t="s">
        <v>99</v>
      </c>
      <c r="P16" s="32" t="s">
        <v>99</v>
      </c>
      <c r="Q16" s="32" t="s">
        <v>99</v>
      </c>
      <c r="R16" s="32" t="s">
        <v>99</v>
      </c>
      <c r="S16" s="32" t="s">
        <v>94</v>
      </c>
      <c r="T16" s="32" t="s">
        <v>99</v>
      </c>
      <c r="U16" s="32" t="s">
        <v>99</v>
      </c>
      <c r="V16" s="32" t="s">
        <v>99</v>
      </c>
      <c r="W16" s="32" t="s">
        <v>99</v>
      </c>
      <c r="X16" s="32" t="s">
        <v>99</v>
      </c>
      <c r="Y16" s="32" t="s">
        <v>99</v>
      </c>
      <c r="Z16" s="32" t="s">
        <v>99</v>
      </c>
      <c r="AA16" s="32" t="s">
        <v>99</v>
      </c>
      <c r="AB16" s="32" t="s">
        <v>99</v>
      </c>
      <c r="AC16" s="32" t="s">
        <v>99</v>
      </c>
      <c r="AD16" s="32" t="s">
        <v>99</v>
      </c>
      <c r="AE16" s="32" t="s">
        <v>99</v>
      </c>
      <c r="AF16" s="32" t="s">
        <v>99</v>
      </c>
      <c r="AG16" s="32" t="s">
        <v>99</v>
      </c>
      <c r="AH16" s="32" t="s">
        <v>99</v>
      </c>
      <c r="AI16" s="32" t="s">
        <v>94</v>
      </c>
      <c r="AJ16" s="32" t="s">
        <v>94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220</v>
      </c>
      <c r="B17" t="s">
        <v>88</v>
      </c>
      <c r="C17" t="s">
        <v>89</v>
      </c>
      <c r="D17" t="s">
        <v>100</v>
      </c>
      <c r="E17" t="s">
        <v>102</v>
      </c>
      <c r="F17" t="s">
        <v>92</v>
      </c>
      <c r="G17" s="32" t="s">
        <v>94</v>
      </c>
      <c r="H17" s="32">
        <v>2.2999999999999998</v>
      </c>
      <c r="I17" s="32">
        <v>22</v>
      </c>
      <c r="J17" s="32">
        <v>40.200000000000003</v>
      </c>
      <c r="K17" s="32" t="s">
        <v>94</v>
      </c>
      <c r="L17" s="32" t="s">
        <v>94</v>
      </c>
      <c r="M17" s="32" t="s">
        <v>94</v>
      </c>
      <c r="N17" s="32">
        <v>0.159</v>
      </c>
      <c r="O17" s="32">
        <v>355.20400000000001</v>
      </c>
      <c r="P17" s="32">
        <v>174.77500000000001</v>
      </c>
      <c r="Q17" s="32">
        <v>447.315</v>
      </c>
      <c r="R17" s="32">
        <v>49.652999999999999</v>
      </c>
      <c r="S17" s="32">
        <v>6.0439999999999996</v>
      </c>
      <c r="T17" s="32">
        <v>26.091999999999999</v>
      </c>
      <c r="U17" s="32">
        <v>19.486999999999998</v>
      </c>
      <c r="V17" s="32">
        <v>19.331</v>
      </c>
      <c r="W17" s="32">
        <v>48.005000000000003</v>
      </c>
      <c r="X17" s="32">
        <v>50.616999999999997</v>
      </c>
      <c r="Y17" s="32">
        <v>224.56100000000001</v>
      </c>
      <c r="Z17" s="32">
        <v>109.589</v>
      </c>
      <c r="AA17" s="32">
        <v>259.95100000000002</v>
      </c>
      <c r="AB17" s="32">
        <v>202.81399999999999</v>
      </c>
      <c r="AC17" s="32">
        <v>127.465</v>
      </c>
      <c r="AD17" s="32">
        <v>147.94900000000001</v>
      </c>
      <c r="AE17" s="32">
        <v>23.49</v>
      </c>
      <c r="AF17" s="32">
        <v>56.843000000000004</v>
      </c>
      <c r="AG17" s="32">
        <v>21.204000000000001</v>
      </c>
      <c r="AH17" s="32">
        <v>3</v>
      </c>
      <c r="AI17" s="32">
        <v>65</v>
      </c>
      <c r="AJ17" s="32">
        <v>238.61500000000001</v>
      </c>
      <c r="AK17">
        <v>7</v>
      </c>
      <c r="AL17" s="30">
        <v>2.34</v>
      </c>
      <c r="AM17" s="30">
        <v>70.650000000000006</v>
      </c>
      <c r="AN17" s="4">
        <v>2741.665</v>
      </c>
    </row>
    <row r="18" spans="1:40">
      <c r="A18" t="s">
        <v>220</v>
      </c>
      <c r="B18" t="s">
        <v>88</v>
      </c>
      <c r="C18" t="s">
        <v>89</v>
      </c>
      <c r="D18" t="s">
        <v>100</v>
      </c>
      <c r="E18" t="s">
        <v>102</v>
      </c>
      <c r="F18" t="s">
        <v>93</v>
      </c>
      <c r="G18" s="32" t="s">
        <v>14</v>
      </c>
      <c r="H18" s="32" t="s">
        <v>14</v>
      </c>
      <c r="I18" s="32" t="s">
        <v>99</v>
      </c>
      <c r="J18" s="32" t="s">
        <v>14</v>
      </c>
      <c r="K18" s="32" t="s">
        <v>94</v>
      </c>
      <c r="L18" s="32" t="s">
        <v>94</v>
      </c>
      <c r="M18" s="32" t="s">
        <v>94</v>
      </c>
      <c r="N18" s="32" t="s">
        <v>99</v>
      </c>
      <c r="O18" s="32" t="s">
        <v>14</v>
      </c>
      <c r="P18" s="32" t="s">
        <v>14</v>
      </c>
      <c r="Q18" s="32" t="s">
        <v>14</v>
      </c>
      <c r="R18" s="32" t="s">
        <v>14</v>
      </c>
      <c r="S18" s="32" t="s">
        <v>14</v>
      </c>
      <c r="T18" s="32" t="s">
        <v>14</v>
      </c>
      <c r="U18" s="32" t="s">
        <v>34</v>
      </c>
      <c r="V18" s="32" t="s">
        <v>14</v>
      </c>
      <c r="W18" s="32" t="s">
        <v>14</v>
      </c>
      <c r="X18" s="32" t="s">
        <v>14</v>
      </c>
      <c r="Y18" s="32" t="s">
        <v>14</v>
      </c>
      <c r="Z18" s="32" t="s">
        <v>14</v>
      </c>
      <c r="AA18" s="32" t="s">
        <v>14</v>
      </c>
      <c r="AB18" s="32" t="s">
        <v>14</v>
      </c>
      <c r="AC18" s="32" t="s">
        <v>14</v>
      </c>
      <c r="AD18" s="32" t="s">
        <v>14</v>
      </c>
      <c r="AE18" s="32" t="s">
        <v>14</v>
      </c>
      <c r="AF18" s="32" t="s">
        <v>14</v>
      </c>
      <c r="AG18" s="32" t="s">
        <v>14</v>
      </c>
      <c r="AH18" s="32" t="s">
        <v>14</v>
      </c>
      <c r="AI18" s="32" t="s">
        <v>14</v>
      </c>
      <c r="AJ18" s="32" t="s">
        <v>14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220</v>
      </c>
      <c r="B19" t="s">
        <v>88</v>
      </c>
      <c r="C19" t="s">
        <v>106</v>
      </c>
      <c r="D19" t="s">
        <v>107</v>
      </c>
      <c r="E19" t="s">
        <v>104</v>
      </c>
      <c r="F19" t="s">
        <v>92</v>
      </c>
      <c r="G19" s="32" t="s">
        <v>94</v>
      </c>
      <c r="H19" s="32" t="s">
        <v>94</v>
      </c>
      <c r="I19" s="32" t="s">
        <v>94</v>
      </c>
      <c r="J19" s="32" t="s">
        <v>94</v>
      </c>
      <c r="K19" s="32" t="s">
        <v>94</v>
      </c>
      <c r="L19" s="32" t="s">
        <v>94</v>
      </c>
      <c r="M19" s="32" t="s">
        <v>94</v>
      </c>
      <c r="N19" s="32">
        <v>217.2</v>
      </c>
      <c r="O19" s="32">
        <v>169.38200000000001</v>
      </c>
      <c r="P19" s="32">
        <v>238</v>
      </c>
      <c r="Q19" s="32">
        <v>168.65600000000001</v>
      </c>
      <c r="R19" s="32">
        <v>187.1</v>
      </c>
      <c r="S19" s="32" t="s">
        <v>94</v>
      </c>
      <c r="T19" s="32">
        <v>171.42699999999999</v>
      </c>
      <c r="U19" s="32">
        <v>195.208</v>
      </c>
      <c r="V19" s="32">
        <v>198.62700000000001</v>
      </c>
      <c r="W19" s="32" t="s">
        <v>94</v>
      </c>
      <c r="X19" s="32" t="s">
        <v>94</v>
      </c>
      <c r="Y19" s="32">
        <v>148.47800000000001</v>
      </c>
      <c r="Z19" s="32">
        <v>155.49700000000001</v>
      </c>
      <c r="AA19" s="32">
        <v>86.957999999999998</v>
      </c>
      <c r="AB19" s="32">
        <v>146.59200000000001</v>
      </c>
      <c r="AC19" s="32">
        <v>109.78</v>
      </c>
      <c r="AD19" s="32" t="s">
        <v>94</v>
      </c>
      <c r="AE19" s="32">
        <v>126.63500000000001</v>
      </c>
      <c r="AF19" s="32">
        <v>69.938999999999993</v>
      </c>
      <c r="AG19" s="32">
        <v>76.956000000000003</v>
      </c>
      <c r="AH19" s="32">
        <v>70.807000000000002</v>
      </c>
      <c r="AI19" s="32">
        <v>58.142000000000003</v>
      </c>
      <c r="AJ19" s="32">
        <v>68.635000000000005</v>
      </c>
      <c r="AK19">
        <v>8</v>
      </c>
      <c r="AL19" s="30">
        <v>2.2799999999999998</v>
      </c>
      <c r="AM19" s="30">
        <v>72.930000000000007</v>
      </c>
      <c r="AN19" s="4">
        <v>2664.02</v>
      </c>
    </row>
    <row r="20" spans="1:40">
      <c r="A20" t="s">
        <v>220</v>
      </c>
      <c r="B20" t="s">
        <v>88</v>
      </c>
      <c r="C20" t="s">
        <v>106</v>
      </c>
      <c r="D20" t="s">
        <v>107</v>
      </c>
      <c r="E20" t="s">
        <v>104</v>
      </c>
      <c r="F20" t="s">
        <v>93</v>
      </c>
      <c r="G20" s="32" t="s">
        <v>94</v>
      </c>
      <c r="H20" s="32" t="s">
        <v>94</v>
      </c>
      <c r="I20" s="32" t="s">
        <v>94</v>
      </c>
      <c r="J20" s="32" t="s">
        <v>94</v>
      </c>
      <c r="K20" s="32" t="s">
        <v>94</v>
      </c>
      <c r="L20" s="32" t="s">
        <v>94</v>
      </c>
      <c r="M20" s="32" t="s">
        <v>94</v>
      </c>
      <c r="N20" s="32" t="s">
        <v>99</v>
      </c>
      <c r="O20" s="32" t="s">
        <v>99</v>
      </c>
      <c r="P20" s="32" t="s">
        <v>99</v>
      </c>
      <c r="Q20" s="32" t="s">
        <v>99</v>
      </c>
      <c r="R20" s="32" t="s">
        <v>99</v>
      </c>
      <c r="S20" s="32" t="s">
        <v>94</v>
      </c>
      <c r="T20" s="32" t="s">
        <v>99</v>
      </c>
      <c r="U20" s="32" t="s">
        <v>99</v>
      </c>
      <c r="V20" s="32" t="s">
        <v>99</v>
      </c>
      <c r="W20" s="32" t="s">
        <v>94</v>
      </c>
      <c r="X20" s="32" t="s">
        <v>94</v>
      </c>
      <c r="Y20" s="32" t="s">
        <v>99</v>
      </c>
      <c r="Z20" s="32" t="s">
        <v>99</v>
      </c>
      <c r="AA20" s="32" t="s">
        <v>99</v>
      </c>
      <c r="AB20" s="32" t="s">
        <v>99</v>
      </c>
      <c r="AC20" s="32" t="s">
        <v>99</v>
      </c>
      <c r="AD20" s="32" t="s">
        <v>94</v>
      </c>
      <c r="AE20" s="32" t="s">
        <v>99</v>
      </c>
      <c r="AF20" s="32" t="s">
        <v>99</v>
      </c>
      <c r="AG20" s="32" t="s">
        <v>99</v>
      </c>
      <c r="AH20" s="32" t="s">
        <v>99</v>
      </c>
      <c r="AI20" s="32" t="s">
        <v>99</v>
      </c>
      <c r="AJ20" s="32" t="s">
        <v>99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220</v>
      </c>
      <c r="B21" t="s">
        <v>88</v>
      </c>
      <c r="C21" t="s">
        <v>89</v>
      </c>
      <c r="D21" t="s">
        <v>95</v>
      </c>
      <c r="E21" t="s">
        <v>98</v>
      </c>
      <c r="F21" t="s">
        <v>92</v>
      </c>
      <c r="G21" s="32">
        <v>538</v>
      </c>
      <c r="H21" s="32">
        <v>479</v>
      </c>
      <c r="I21" s="32">
        <v>479</v>
      </c>
      <c r="J21" s="32">
        <v>340</v>
      </c>
      <c r="K21" s="32">
        <v>448</v>
      </c>
      <c r="L21" s="32" t="s">
        <v>94</v>
      </c>
      <c r="M21" s="32" t="s">
        <v>94</v>
      </c>
      <c r="N21" s="32" t="s">
        <v>94</v>
      </c>
      <c r="O21" s="32" t="s">
        <v>94</v>
      </c>
      <c r="P21" s="32" t="s">
        <v>94</v>
      </c>
      <c r="Q21" s="32" t="s">
        <v>94</v>
      </c>
      <c r="R21" s="32" t="s">
        <v>94</v>
      </c>
      <c r="S21" s="32" t="s">
        <v>94</v>
      </c>
      <c r="T21" s="32" t="s">
        <v>94</v>
      </c>
      <c r="U21" s="32" t="s">
        <v>94</v>
      </c>
      <c r="V21" s="32" t="s">
        <v>94</v>
      </c>
      <c r="W21" s="32" t="s">
        <v>94</v>
      </c>
      <c r="X21" s="32" t="s">
        <v>94</v>
      </c>
      <c r="Y21" s="32" t="s">
        <v>94</v>
      </c>
      <c r="Z21" s="32" t="s">
        <v>94</v>
      </c>
      <c r="AA21" s="32" t="s">
        <v>94</v>
      </c>
      <c r="AB21" s="32" t="s">
        <v>94</v>
      </c>
      <c r="AC21" s="32" t="s">
        <v>94</v>
      </c>
      <c r="AD21" s="32" t="s">
        <v>94</v>
      </c>
      <c r="AE21" s="32" t="s">
        <v>94</v>
      </c>
      <c r="AF21" s="32" t="s">
        <v>94</v>
      </c>
      <c r="AG21" s="32" t="s">
        <v>94</v>
      </c>
      <c r="AH21" s="32" t="s">
        <v>94</v>
      </c>
      <c r="AI21" s="32" t="s">
        <v>94</v>
      </c>
      <c r="AJ21" s="32" t="s">
        <v>94</v>
      </c>
      <c r="AK21">
        <v>9</v>
      </c>
      <c r="AL21" s="30">
        <v>1.95</v>
      </c>
      <c r="AM21" s="30">
        <v>74.88</v>
      </c>
      <c r="AN21" s="4">
        <v>2284</v>
      </c>
    </row>
    <row r="22" spans="1:40">
      <c r="A22" t="s">
        <v>220</v>
      </c>
      <c r="B22" t="s">
        <v>88</v>
      </c>
      <c r="C22" t="s">
        <v>89</v>
      </c>
      <c r="D22" t="s">
        <v>95</v>
      </c>
      <c r="E22" t="s">
        <v>98</v>
      </c>
      <c r="F22" t="s">
        <v>93</v>
      </c>
      <c r="G22" s="32" t="s">
        <v>99</v>
      </c>
      <c r="H22" s="32" t="s">
        <v>99</v>
      </c>
      <c r="I22" s="32" t="s">
        <v>99</v>
      </c>
      <c r="J22" s="32" t="s">
        <v>99</v>
      </c>
      <c r="K22" s="32" t="s">
        <v>99</v>
      </c>
      <c r="L22" s="32" t="s">
        <v>94</v>
      </c>
      <c r="M22" s="32" t="s">
        <v>94</v>
      </c>
      <c r="N22" s="32" t="s">
        <v>94</v>
      </c>
      <c r="O22" s="32" t="s">
        <v>94</v>
      </c>
      <c r="P22" s="32" t="s">
        <v>94</v>
      </c>
      <c r="Q22" s="32" t="s">
        <v>94</v>
      </c>
      <c r="R22" s="32" t="s">
        <v>94</v>
      </c>
      <c r="S22" s="32" t="s">
        <v>94</v>
      </c>
      <c r="T22" s="32" t="s">
        <v>94</v>
      </c>
      <c r="U22" s="32" t="s">
        <v>94</v>
      </c>
      <c r="V22" s="32" t="s">
        <v>94</v>
      </c>
      <c r="W22" s="32" t="s">
        <v>94</v>
      </c>
      <c r="X22" s="32" t="s">
        <v>94</v>
      </c>
      <c r="Y22" s="32" t="s">
        <v>94</v>
      </c>
      <c r="Z22" s="32" t="s">
        <v>94</v>
      </c>
      <c r="AA22" s="32" t="s">
        <v>94</v>
      </c>
      <c r="AB22" s="32" t="s">
        <v>94</v>
      </c>
      <c r="AC22" s="32" t="s">
        <v>94</v>
      </c>
      <c r="AD22" s="32" t="s">
        <v>94</v>
      </c>
      <c r="AE22" s="32" t="s">
        <v>94</v>
      </c>
      <c r="AF22" s="32" t="s">
        <v>94</v>
      </c>
      <c r="AG22" s="32" t="s">
        <v>94</v>
      </c>
      <c r="AH22" s="32" t="s">
        <v>94</v>
      </c>
      <c r="AI22" s="32" t="s">
        <v>94</v>
      </c>
      <c r="AJ22" s="32" t="s">
        <v>94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220</v>
      </c>
      <c r="B23" t="s">
        <v>88</v>
      </c>
      <c r="C23" t="s">
        <v>89</v>
      </c>
      <c r="D23" t="s">
        <v>199</v>
      </c>
      <c r="E23" t="s">
        <v>104</v>
      </c>
      <c r="F23" t="s">
        <v>92</v>
      </c>
      <c r="G23" s="32">
        <v>370</v>
      </c>
      <c r="H23" s="32">
        <v>473</v>
      </c>
      <c r="I23" s="32">
        <v>517</v>
      </c>
      <c r="J23" s="32">
        <v>330</v>
      </c>
      <c r="K23" s="32">
        <v>499</v>
      </c>
      <c r="L23" s="32" t="s">
        <v>94</v>
      </c>
      <c r="M23" s="32" t="s">
        <v>94</v>
      </c>
      <c r="N23" s="32" t="s">
        <v>94</v>
      </c>
      <c r="O23" s="32" t="s">
        <v>94</v>
      </c>
      <c r="P23" s="32" t="s">
        <v>94</v>
      </c>
      <c r="Q23" s="32" t="s">
        <v>94</v>
      </c>
      <c r="R23" s="32" t="s">
        <v>94</v>
      </c>
      <c r="S23" s="32" t="s">
        <v>94</v>
      </c>
      <c r="T23" s="32" t="s">
        <v>94</v>
      </c>
      <c r="U23" s="32" t="s">
        <v>94</v>
      </c>
      <c r="V23" s="32" t="s">
        <v>94</v>
      </c>
      <c r="W23" s="32" t="s">
        <v>94</v>
      </c>
      <c r="X23" s="32" t="s">
        <v>94</v>
      </c>
      <c r="Y23" s="32" t="s">
        <v>94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 t="s">
        <v>94</v>
      </c>
      <c r="AK23">
        <v>10</v>
      </c>
      <c r="AL23" s="30">
        <v>1.87</v>
      </c>
      <c r="AM23" s="30">
        <v>76.75</v>
      </c>
      <c r="AN23" s="4">
        <v>2189</v>
      </c>
    </row>
    <row r="24" spans="1:40">
      <c r="A24" t="s">
        <v>220</v>
      </c>
      <c r="B24" t="s">
        <v>88</v>
      </c>
      <c r="C24" t="s">
        <v>89</v>
      </c>
      <c r="D24" t="s">
        <v>199</v>
      </c>
      <c r="E24" t="s">
        <v>104</v>
      </c>
      <c r="F24" t="s">
        <v>93</v>
      </c>
      <c r="G24" s="32" t="s">
        <v>99</v>
      </c>
      <c r="H24" s="32" t="s">
        <v>99</v>
      </c>
      <c r="I24" s="32" t="s">
        <v>99</v>
      </c>
      <c r="J24" s="32" t="s">
        <v>99</v>
      </c>
      <c r="K24" s="32" t="s">
        <v>99</v>
      </c>
      <c r="L24" s="32" t="s">
        <v>94</v>
      </c>
      <c r="M24" s="32" t="s">
        <v>94</v>
      </c>
      <c r="N24" s="32" t="s">
        <v>94</v>
      </c>
      <c r="O24" s="32" t="s">
        <v>94</v>
      </c>
      <c r="P24" s="32" t="s">
        <v>94</v>
      </c>
      <c r="Q24" s="32" t="s">
        <v>94</v>
      </c>
      <c r="R24" s="32" t="s">
        <v>94</v>
      </c>
      <c r="S24" s="32" t="s">
        <v>94</v>
      </c>
      <c r="T24" s="32" t="s">
        <v>94</v>
      </c>
      <c r="U24" s="32" t="s">
        <v>94</v>
      </c>
      <c r="V24" s="32" t="s">
        <v>94</v>
      </c>
      <c r="W24" s="32" t="s">
        <v>94</v>
      </c>
      <c r="X24" s="32" t="s">
        <v>94</v>
      </c>
      <c r="Y24" s="32" t="s">
        <v>94</v>
      </c>
      <c r="Z24" s="32" t="s">
        <v>94</v>
      </c>
      <c r="AA24" s="32" t="s">
        <v>94</v>
      </c>
      <c r="AB24" s="32" t="s">
        <v>94</v>
      </c>
      <c r="AC24" s="32" t="s">
        <v>94</v>
      </c>
      <c r="AD24" s="32" t="s">
        <v>94</v>
      </c>
      <c r="AE24" s="32" t="s">
        <v>94</v>
      </c>
      <c r="AF24" s="32" t="s">
        <v>94</v>
      </c>
      <c r="AG24" s="32" t="s">
        <v>94</v>
      </c>
      <c r="AH24" s="32" t="s">
        <v>94</v>
      </c>
      <c r="AI24" s="32" t="s">
        <v>94</v>
      </c>
      <c r="AJ24" s="32" t="s">
        <v>94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220</v>
      </c>
      <c r="B25" t="s">
        <v>88</v>
      </c>
      <c r="C25" t="s">
        <v>89</v>
      </c>
      <c r="D25" t="s">
        <v>173</v>
      </c>
      <c r="E25" t="s">
        <v>102</v>
      </c>
      <c r="F25" t="s">
        <v>92</v>
      </c>
      <c r="G25" s="32" t="s">
        <v>94</v>
      </c>
      <c r="H25" s="32" t="s">
        <v>94</v>
      </c>
      <c r="I25" s="32" t="s">
        <v>94</v>
      </c>
      <c r="J25" s="32" t="s">
        <v>94</v>
      </c>
      <c r="K25" s="32" t="s">
        <v>94</v>
      </c>
      <c r="L25" s="32" t="s">
        <v>94</v>
      </c>
      <c r="M25" s="32" t="s">
        <v>94</v>
      </c>
      <c r="N25" s="32" t="s">
        <v>94</v>
      </c>
      <c r="O25" s="32" t="s">
        <v>94</v>
      </c>
      <c r="P25" s="32" t="s">
        <v>94</v>
      </c>
      <c r="Q25" s="32" t="s">
        <v>94</v>
      </c>
      <c r="R25" s="32">
        <v>91.373999999999995</v>
      </c>
      <c r="S25" s="32">
        <v>240.21899999999999</v>
      </c>
      <c r="T25" s="32">
        <v>120.22199999999999</v>
      </c>
      <c r="U25" s="32">
        <v>85.798000000000002</v>
      </c>
      <c r="V25" s="32">
        <v>111.22199999999999</v>
      </c>
      <c r="W25" s="32">
        <v>98.51</v>
      </c>
      <c r="X25" s="32">
        <v>209.73400000000001</v>
      </c>
      <c r="Y25" s="32">
        <v>373.25599999999997</v>
      </c>
      <c r="Z25" s="32">
        <v>228.17400000000001</v>
      </c>
      <c r="AA25" s="32" t="s">
        <v>94</v>
      </c>
      <c r="AB25" s="32">
        <v>108.83499999999999</v>
      </c>
      <c r="AC25" s="32" t="s">
        <v>94</v>
      </c>
      <c r="AD25" s="32">
        <v>77.471000000000004</v>
      </c>
      <c r="AE25" s="32">
        <v>122.736</v>
      </c>
      <c r="AF25" s="32">
        <v>110.60599999999999</v>
      </c>
      <c r="AG25" s="32">
        <v>48.975000000000001</v>
      </c>
      <c r="AH25" s="32">
        <v>36.131999999999998</v>
      </c>
      <c r="AI25" s="32">
        <v>25.265000000000001</v>
      </c>
      <c r="AJ25" s="32" t="s">
        <v>94</v>
      </c>
      <c r="AK25">
        <v>11</v>
      </c>
      <c r="AL25" s="30">
        <v>1.78</v>
      </c>
      <c r="AM25" s="30">
        <v>78.540000000000006</v>
      </c>
      <c r="AN25" s="4">
        <v>2088.5300000000002</v>
      </c>
    </row>
    <row r="26" spans="1:40">
      <c r="A26" t="s">
        <v>220</v>
      </c>
      <c r="B26" t="s">
        <v>88</v>
      </c>
      <c r="C26" t="s">
        <v>89</v>
      </c>
      <c r="D26" t="s">
        <v>173</v>
      </c>
      <c r="E26" t="s">
        <v>102</v>
      </c>
      <c r="F26" t="s">
        <v>93</v>
      </c>
      <c r="G26" s="32" t="s">
        <v>94</v>
      </c>
      <c r="H26" s="32" t="s">
        <v>94</v>
      </c>
      <c r="I26" s="32" t="s">
        <v>94</v>
      </c>
      <c r="J26" s="32" t="s">
        <v>94</v>
      </c>
      <c r="K26" s="32" t="s">
        <v>94</v>
      </c>
      <c r="L26" s="32" t="s">
        <v>94</v>
      </c>
      <c r="M26" s="32" t="s">
        <v>94</v>
      </c>
      <c r="N26" s="32" t="s">
        <v>94</v>
      </c>
      <c r="O26" s="32" t="s">
        <v>94</v>
      </c>
      <c r="P26" s="32" t="s">
        <v>94</v>
      </c>
      <c r="Q26" s="32" t="s">
        <v>94</v>
      </c>
      <c r="R26" s="32" t="s">
        <v>14</v>
      </c>
      <c r="S26" s="32" t="s">
        <v>14</v>
      </c>
      <c r="T26" s="32" t="s">
        <v>14</v>
      </c>
      <c r="U26" s="32" t="s">
        <v>14</v>
      </c>
      <c r="V26" s="32" t="s">
        <v>99</v>
      </c>
      <c r="W26" s="32" t="s">
        <v>99</v>
      </c>
      <c r="X26" s="32" t="s">
        <v>99</v>
      </c>
      <c r="Y26" s="32" t="s">
        <v>14</v>
      </c>
      <c r="Z26" s="32" t="s">
        <v>14</v>
      </c>
      <c r="AA26" s="32" t="s">
        <v>94</v>
      </c>
      <c r="AB26" s="32" t="s">
        <v>99</v>
      </c>
      <c r="AC26" s="32" t="s">
        <v>94</v>
      </c>
      <c r="AD26" s="32" t="s">
        <v>99</v>
      </c>
      <c r="AE26" s="32" t="s">
        <v>14</v>
      </c>
      <c r="AF26" s="32" t="s">
        <v>14</v>
      </c>
      <c r="AG26" s="32" t="s">
        <v>14</v>
      </c>
      <c r="AH26" s="32" t="s">
        <v>14</v>
      </c>
      <c r="AI26" s="32" t="s">
        <v>14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220</v>
      </c>
      <c r="B27" t="s">
        <v>88</v>
      </c>
      <c r="C27" t="s">
        <v>89</v>
      </c>
      <c r="D27" t="s">
        <v>111</v>
      </c>
      <c r="E27" t="s">
        <v>98</v>
      </c>
      <c r="F27" t="s">
        <v>92</v>
      </c>
      <c r="G27" s="32">
        <v>230</v>
      </c>
      <c r="H27" s="32">
        <v>230</v>
      </c>
      <c r="I27" s="32">
        <v>230</v>
      </c>
      <c r="J27" s="32">
        <v>230</v>
      </c>
      <c r="K27" s="32">
        <v>230</v>
      </c>
      <c r="L27" s="32">
        <v>230</v>
      </c>
      <c r="M27" s="32">
        <v>230</v>
      </c>
      <c r="N27" s="32">
        <v>230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 t="s">
        <v>94</v>
      </c>
      <c r="AA27" s="32" t="s">
        <v>94</v>
      </c>
      <c r="AB27" s="32" t="s">
        <v>94</v>
      </c>
      <c r="AC27" s="32" t="s">
        <v>94</v>
      </c>
      <c r="AD27" s="32" t="s">
        <v>94</v>
      </c>
      <c r="AE27" s="32" t="s">
        <v>94</v>
      </c>
      <c r="AF27" s="32" t="s">
        <v>94</v>
      </c>
      <c r="AG27" s="32" t="s">
        <v>94</v>
      </c>
      <c r="AH27" s="32" t="s">
        <v>94</v>
      </c>
      <c r="AI27" s="32" t="s">
        <v>94</v>
      </c>
      <c r="AJ27" s="32" t="s">
        <v>94</v>
      </c>
      <c r="AK27">
        <v>12</v>
      </c>
      <c r="AL27" s="30">
        <v>1.57</v>
      </c>
      <c r="AM27" s="30">
        <v>80.11</v>
      </c>
      <c r="AN27" s="4">
        <v>1840</v>
      </c>
    </row>
    <row r="28" spans="1:40">
      <c r="A28" t="s">
        <v>220</v>
      </c>
      <c r="B28" t="s">
        <v>88</v>
      </c>
      <c r="C28" t="s">
        <v>89</v>
      </c>
      <c r="D28" t="s">
        <v>111</v>
      </c>
      <c r="E28" t="s">
        <v>98</v>
      </c>
      <c r="F28" t="s">
        <v>93</v>
      </c>
      <c r="G28" s="32" t="s">
        <v>99</v>
      </c>
      <c r="H28" s="32" t="s">
        <v>99</v>
      </c>
      <c r="I28" s="32" t="s">
        <v>99</v>
      </c>
      <c r="J28" s="32" t="s">
        <v>99</v>
      </c>
      <c r="K28" s="32" t="s">
        <v>99</v>
      </c>
      <c r="L28" s="32" t="s">
        <v>99</v>
      </c>
      <c r="M28" s="32" t="s">
        <v>99</v>
      </c>
      <c r="N28" s="32" t="s">
        <v>99</v>
      </c>
      <c r="O28" s="32" t="s">
        <v>94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32" t="s">
        <v>94</v>
      </c>
      <c r="AB28" s="32" t="s">
        <v>94</v>
      </c>
      <c r="AC28" s="32" t="s">
        <v>94</v>
      </c>
      <c r="AD28" s="32" t="s">
        <v>94</v>
      </c>
      <c r="AE28" s="32" t="s">
        <v>94</v>
      </c>
      <c r="AF28" s="32" t="s">
        <v>94</v>
      </c>
      <c r="AG28" s="32" t="s">
        <v>94</v>
      </c>
      <c r="AH28" s="32" t="s">
        <v>94</v>
      </c>
      <c r="AI28" s="32" t="s">
        <v>94</v>
      </c>
      <c r="AJ28" s="32" t="s">
        <v>94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220</v>
      </c>
      <c r="B29" t="s">
        <v>88</v>
      </c>
      <c r="C29" t="s">
        <v>89</v>
      </c>
      <c r="D29" t="s">
        <v>90</v>
      </c>
      <c r="E29" t="s">
        <v>102</v>
      </c>
      <c r="F29" t="s">
        <v>92</v>
      </c>
      <c r="G29" s="32">
        <v>120</v>
      </c>
      <c r="H29" s="32">
        <v>53.04</v>
      </c>
      <c r="I29" s="32">
        <v>117</v>
      </c>
      <c r="J29" s="32">
        <v>104.07</v>
      </c>
      <c r="K29" s="32">
        <v>89.63</v>
      </c>
      <c r="L29" s="32">
        <v>78.83</v>
      </c>
      <c r="M29" s="32">
        <v>58.94</v>
      </c>
      <c r="N29" s="32">
        <v>60.08</v>
      </c>
      <c r="O29" s="32">
        <v>63.52</v>
      </c>
      <c r="P29" s="32">
        <v>78.84</v>
      </c>
      <c r="Q29" s="32">
        <v>64.037999999999997</v>
      </c>
      <c r="R29" s="32">
        <v>67.620999999999995</v>
      </c>
      <c r="S29" s="32">
        <v>63.584000000000003</v>
      </c>
      <c r="T29" s="32">
        <v>62.56</v>
      </c>
      <c r="U29" s="32">
        <v>64.093999999999994</v>
      </c>
      <c r="V29" s="32">
        <v>18.623000000000001</v>
      </c>
      <c r="W29" s="32">
        <v>40.253</v>
      </c>
      <c r="X29" s="32">
        <v>61.648000000000003</v>
      </c>
      <c r="Y29" s="32">
        <v>49.637999999999998</v>
      </c>
      <c r="Z29" s="32">
        <v>59.790999999999997</v>
      </c>
      <c r="AA29" s="32">
        <v>27.283000000000001</v>
      </c>
      <c r="AB29" s="32">
        <v>34.581000000000003</v>
      </c>
      <c r="AC29" s="32">
        <v>35.74</v>
      </c>
      <c r="AD29" s="32">
        <v>27.751000000000001</v>
      </c>
      <c r="AE29" s="32">
        <v>14.911</v>
      </c>
      <c r="AF29" s="32">
        <v>14.143000000000001</v>
      </c>
      <c r="AG29" s="32">
        <v>7.4119999999999999</v>
      </c>
      <c r="AH29" s="32">
        <v>6.1879999999999997</v>
      </c>
      <c r="AI29" s="32">
        <v>8.9589999999999996</v>
      </c>
      <c r="AJ29" s="32">
        <v>6.2249999999999996</v>
      </c>
      <c r="AK29">
        <v>13</v>
      </c>
      <c r="AL29" s="30">
        <v>1.33</v>
      </c>
      <c r="AM29" s="30">
        <v>81.44</v>
      </c>
      <c r="AN29" s="4">
        <v>1558.9929999999999</v>
      </c>
    </row>
    <row r="30" spans="1:40">
      <c r="A30" t="s">
        <v>220</v>
      </c>
      <c r="B30" t="s">
        <v>88</v>
      </c>
      <c r="C30" t="s">
        <v>89</v>
      </c>
      <c r="D30" t="s">
        <v>90</v>
      </c>
      <c r="E30" t="s">
        <v>102</v>
      </c>
      <c r="F30" t="s">
        <v>93</v>
      </c>
      <c r="G30" s="32" t="s">
        <v>17</v>
      </c>
      <c r="H30" s="32" t="s">
        <v>17</v>
      </c>
      <c r="I30" s="32" t="s">
        <v>17</v>
      </c>
      <c r="J30" s="32" t="s">
        <v>17</v>
      </c>
      <c r="K30" s="32" t="s">
        <v>17</v>
      </c>
      <c r="L30" s="32" t="s">
        <v>17</v>
      </c>
      <c r="M30" s="32" t="s">
        <v>17</v>
      </c>
      <c r="N30" s="32" t="s">
        <v>17</v>
      </c>
      <c r="O30" s="32" t="s">
        <v>17</v>
      </c>
      <c r="P30" s="32" t="s">
        <v>17</v>
      </c>
      <c r="Q30" s="32" t="s">
        <v>17</v>
      </c>
      <c r="R30" s="32" t="s">
        <v>17</v>
      </c>
      <c r="S30" s="32" t="s">
        <v>17</v>
      </c>
      <c r="T30" s="32" t="s">
        <v>17</v>
      </c>
      <c r="U30" s="32" t="s">
        <v>17</v>
      </c>
      <c r="V30" s="32" t="s">
        <v>17</v>
      </c>
      <c r="W30" s="32" t="s">
        <v>17</v>
      </c>
      <c r="X30" s="32" t="s">
        <v>17</v>
      </c>
      <c r="Y30" s="32" t="s">
        <v>17</v>
      </c>
      <c r="Z30" s="32" t="s">
        <v>17</v>
      </c>
      <c r="AA30" s="32" t="s">
        <v>17</v>
      </c>
      <c r="AB30" s="32" t="s">
        <v>17</v>
      </c>
      <c r="AC30" s="32" t="s">
        <v>17</v>
      </c>
      <c r="AD30" s="32" t="s">
        <v>17</v>
      </c>
      <c r="AE30" s="32" t="s">
        <v>17</v>
      </c>
      <c r="AF30" s="32" t="s">
        <v>17</v>
      </c>
      <c r="AG30" s="32" t="s">
        <v>17</v>
      </c>
      <c r="AH30" s="32" t="s">
        <v>17</v>
      </c>
      <c r="AI30" s="32" t="s">
        <v>17</v>
      </c>
      <c r="AJ30" s="32" t="s">
        <v>99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220</v>
      </c>
      <c r="B31" t="s">
        <v>88</v>
      </c>
      <c r="C31" t="s">
        <v>89</v>
      </c>
      <c r="D31" t="s">
        <v>115</v>
      </c>
      <c r="E31" t="s">
        <v>91</v>
      </c>
      <c r="F31" t="s">
        <v>92</v>
      </c>
      <c r="G31" s="32">
        <v>93</v>
      </c>
      <c r="H31" s="32">
        <v>99</v>
      </c>
      <c r="I31" s="32">
        <v>105</v>
      </c>
      <c r="J31" s="32">
        <v>108</v>
      </c>
      <c r="K31" s="32">
        <v>104</v>
      </c>
      <c r="L31" s="32">
        <v>61</v>
      </c>
      <c r="M31" s="32">
        <v>56</v>
      </c>
      <c r="N31" s="32">
        <v>91</v>
      </c>
      <c r="O31" s="32">
        <v>87</v>
      </c>
      <c r="P31" s="32">
        <v>88</v>
      </c>
      <c r="Q31" s="32">
        <v>83</v>
      </c>
      <c r="R31" s="32">
        <v>86.114000000000004</v>
      </c>
      <c r="S31" s="32">
        <v>123.57599999999999</v>
      </c>
      <c r="T31" s="32">
        <v>117.119</v>
      </c>
      <c r="U31" s="32">
        <v>101.072</v>
      </c>
      <c r="V31" s="32">
        <v>80.966999999999999</v>
      </c>
      <c r="W31" s="32" t="s">
        <v>94</v>
      </c>
      <c r="X31" s="32" t="s">
        <v>94</v>
      </c>
      <c r="Y31" s="32" t="s">
        <v>94</v>
      </c>
      <c r="Z31" s="32" t="s">
        <v>94</v>
      </c>
      <c r="AA31" s="32" t="s">
        <v>94</v>
      </c>
      <c r="AB31" s="32" t="s">
        <v>94</v>
      </c>
      <c r="AC31" s="32" t="s">
        <v>94</v>
      </c>
      <c r="AD31" s="32" t="s">
        <v>94</v>
      </c>
      <c r="AE31" s="32" t="s">
        <v>94</v>
      </c>
      <c r="AF31" s="32" t="s">
        <v>94</v>
      </c>
      <c r="AG31" s="32" t="s">
        <v>94</v>
      </c>
      <c r="AH31" s="32" t="s">
        <v>94</v>
      </c>
      <c r="AI31" s="32" t="s">
        <v>94</v>
      </c>
      <c r="AJ31" s="32" t="s">
        <v>94</v>
      </c>
      <c r="AK31">
        <v>14</v>
      </c>
      <c r="AL31" s="30">
        <v>1.27</v>
      </c>
      <c r="AM31" s="30">
        <v>82.71</v>
      </c>
      <c r="AN31" s="4">
        <v>1483.848</v>
      </c>
    </row>
    <row r="32" spans="1:40">
      <c r="A32" t="s">
        <v>220</v>
      </c>
      <c r="B32" t="s">
        <v>88</v>
      </c>
      <c r="C32" t="s">
        <v>89</v>
      </c>
      <c r="D32" t="s">
        <v>115</v>
      </c>
      <c r="E32" t="s">
        <v>91</v>
      </c>
      <c r="F32" t="s">
        <v>93</v>
      </c>
      <c r="G32" s="32" t="s">
        <v>17</v>
      </c>
      <c r="H32" s="32" t="s">
        <v>17</v>
      </c>
      <c r="I32" s="32" t="s">
        <v>99</v>
      </c>
      <c r="J32" s="32" t="s">
        <v>14</v>
      </c>
      <c r="K32" s="32" t="s">
        <v>99</v>
      </c>
      <c r="L32" s="32" t="s">
        <v>99</v>
      </c>
      <c r="M32" s="32" t="s">
        <v>99</v>
      </c>
      <c r="N32" s="32" t="s">
        <v>99</v>
      </c>
      <c r="O32" s="32" t="s">
        <v>99</v>
      </c>
      <c r="P32" s="32" t="s">
        <v>99</v>
      </c>
      <c r="Q32" s="32" t="s">
        <v>99</v>
      </c>
      <c r="R32" s="32" t="s">
        <v>99</v>
      </c>
      <c r="S32" s="32" t="s">
        <v>99</v>
      </c>
      <c r="T32" s="32" t="s">
        <v>99</v>
      </c>
      <c r="U32" s="32" t="s">
        <v>99</v>
      </c>
      <c r="V32" s="32" t="s">
        <v>17</v>
      </c>
      <c r="W32" s="32" t="s">
        <v>17</v>
      </c>
      <c r="X32" s="32" t="s">
        <v>17</v>
      </c>
      <c r="Y32" s="32" t="s">
        <v>17</v>
      </c>
      <c r="Z32" s="32" t="s">
        <v>94</v>
      </c>
      <c r="AA32" s="32" t="s">
        <v>94</v>
      </c>
      <c r="AB32" s="32" t="s">
        <v>94</v>
      </c>
      <c r="AC32" s="32" t="s">
        <v>94</v>
      </c>
      <c r="AD32" s="32" t="s">
        <v>94</v>
      </c>
      <c r="AE32" s="32" t="s">
        <v>94</v>
      </c>
      <c r="AF32" s="32" t="s">
        <v>94</v>
      </c>
      <c r="AG32" s="32" t="s">
        <v>94</v>
      </c>
      <c r="AH32" s="32" t="s">
        <v>94</v>
      </c>
      <c r="AI32" s="32" t="s">
        <v>94</v>
      </c>
      <c r="AJ32" s="32" t="s">
        <v>94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220</v>
      </c>
      <c r="B33" t="s">
        <v>88</v>
      </c>
      <c r="C33" t="s">
        <v>89</v>
      </c>
      <c r="D33" t="s">
        <v>135</v>
      </c>
      <c r="E33" t="s">
        <v>105</v>
      </c>
      <c r="F33" t="s">
        <v>92</v>
      </c>
      <c r="G33" s="32">
        <v>15</v>
      </c>
      <c r="H33" s="32">
        <v>25</v>
      </c>
      <c r="I33" s="32">
        <v>25</v>
      </c>
      <c r="J33" s="32">
        <v>29</v>
      </c>
      <c r="K33" s="32">
        <v>28</v>
      </c>
      <c r="L33" s="32">
        <v>32.1</v>
      </c>
      <c r="M33" s="32">
        <v>38</v>
      </c>
      <c r="N33" s="32">
        <v>45.9</v>
      </c>
      <c r="O33" s="32">
        <v>47.8</v>
      </c>
      <c r="P33" s="32">
        <v>46.890999999999998</v>
      </c>
      <c r="Q33" s="32">
        <v>214.1</v>
      </c>
      <c r="R33" s="32">
        <v>55.459000000000003</v>
      </c>
      <c r="S33" s="32">
        <v>64.643000000000001</v>
      </c>
      <c r="T33" s="32">
        <v>37.923000000000002</v>
      </c>
      <c r="U33" s="32">
        <v>69.741</v>
      </c>
      <c r="V33" s="32">
        <v>48.390999999999998</v>
      </c>
      <c r="W33" s="32">
        <v>85.524000000000001</v>
      </c>
      <c r="X33" s="32">
        <v>31.995999999999999</v>
      </c>
      <c r="Y33" s="32">
        <v>46.893000000000001</v>
      </c>
      <c r="Z33" s="32">
        <v>32.975000000000001</v>
      </c>
      <c r="AA33" s="32">
        <v>28.646000000000001</v>
      </c>
      <c r="AB33" s="32">
        <v>35.279000000000003</v>
      </c>
      <c r="AC33" s="32">
        <v>33.539000000000001</v>
      </c>
      <c r="AD33" s="32">
        <v>60.22</v>
      </c>
      <c r="AE33" s="32">
        <v>43.868000000000002</v>
      </c>
      <c r="AF33" s="32">
        <v>39.46</v>
      </c>
      <c r="AG33" s="32" t="s">
        <v>94</v>
      </c>
      <c r="AH33" s="32" t="s">
        <v>94</v>
      </c>
      <c r="AI33" s="32" t="s">
        <v>94</v>
      </c>
      <c r="AJ33" s="32" t="s">
        <v>94</v>
      </c>
      <c r="AK33">
        <v>15</v>
      </c>
      <c r="AL33" s="30">
        <v>1.08</v>
      </c>
      <c r="AM33" s="30">
        <v>83.79</v>
      </c>
      <c r="AN33" s="4">
        <v>1261.348</v>
      </c>
    </row>
    <row r="34" spans="1:40">
      <c r="A34" t="s">
        <v>220</v>
      </c>
      <c r="B34" t="s">
        <v>88</v>
      </c>
      <c r="C34" t="s">
        <v>89</v>
      </c>
      <c r="D34" t="s">
        <v>135</v>
      </c>
      <c r="E34" t="s">
        <v>105</v>
      </c>
      <c r="F34" t="s">
        <v>93</v>
      </c>
      <c r="G34" s="32" t="s">
        <v>14</v>
      </c>
      <c r="H34" s="32" t="s">
        <v>14</v>
      </c>
      <c r="I34" s="32" t="s">
        <v>14</v>
      </c>
      <c r="J34" s="32" t="s">
        <v>14</v>
      </c>
      <c r="K34" s="32" t="s">
        <v>14</v>
      </c>
      <c r="L34" s="32" t="s">
        <v>14</v>
      </c>
      <c r="M34" s="32" t="s">
        <v>14</v>
      </c>
      <c r="N34" s="32" t="s">
        <v>14</v>
      </c>
      <c r="O34" s="32" t="s">
        <v>14</v>
      </c>
      <c r="P34" s="32" t="s">
        <v>14</v>
      </c>
      <c r="Q34" s="32" t="s">
        <v>14</v>
      </c>
      <c r="R34" s="32" t="s">
        <v>14</v>
      </c>
      <c r="S34" s="32" t="s">
        <v>14</v>
      </c>
      <c r="T34" s="32" t="s">
        <v>14</v>
      </c>
      <c r="U34" s="32" t="s">
        <v>14</v>
      </c>
      <c r="V34" s="32" t="s">
        <v>14</v>
      </c>
      <c r="W34" s="32" t="s">
        <v>14</v>
      </c>
      <c r="X34" s="32" t="s">
        <v>14</v>
      </c>
      <c r="Y34" s="32" t="s">
        <v>14</v>
      </c>
      <c r="Z34" s="32" t="s">
        <v>14</v>
      </c>
      <c r="AA34" s="32" t="s">
        <v>14</v>
      </c>
      <c r="AB34" s="32" t="s">
        <v>14</v>
      </c>
      <c r="AC34" s="32" t="s">
        <v>14</v>
      </c>
      <c r="AD34" s="32" t="s">
        <v>14</v>
      </c>
      <c r="AE34" s="32" t="s">
        <v>14</v>
      </c>
      <c r="AF34" s="32" t="s">
        <v>14</v>
      </c>
      <c r="AG34" s="32" t="s">
        <v>94</v>
      </c>
      <c r="AH34" s="32" t="s">
        <v>94</v>
      </c>
      <c r="AI34" s="32" t="s">
        <v>94</v>
      </c>
      <c r="AJ34" s="32" t="s">
        <v>94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220</v>
      </c>
      <c r="B35" t="s">
        <v>88</v>
      </c>
      <c r="C35" t="s">
        <v>89</v>
      </c>
      <c r="D35" t="s">
        <v>135</v>
      </c>
      <c r="E35" t="s">
        <v>96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 t="s">
        <v>94</v>
      </c>
      <c r="Q35" s="32">
        <v>92.494</v>
      </c>
      <c r="R35" s="32">
        <v>62.92</v>
      </c>
      <c r="S35" s="32">
        <v>43.801000000000002</v>
      </c>
      <c r="T35" s="32">
        <v>223.55699999999999</v>
      </c>
      <c r="U35" s="32">
        <v>262.20600000000002</v>
      </c>
      <c r="V35" s="32">
        <v>136.16399999999999</v>
      </c>
      <c r="W35" s="32">
        <v>239.797</v>
      </c>
      <c r="X35" s="32">
        <v>56.192</v>
      </c>
      <c r="Y35" s="32" t="s">
        <v>94</v>
      </c>
      <c r="Z35" s="32" t="s">
        <v>94</v>
      </c>
      <c r="AA35" s="32" t="s">
        <v>94</v>
      </c>
      <c r="AB35" s="32" t="s">
        <v>94</v>
      </c>
      <c r="AC35" s="32" t="s">
        <v>94</v>
      </c>
      <c r="AD35" s="32" t="s">
        <v>94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 t="s">
        <v>94</v>
      </c>
      <c r="AJ35" s="32" t="s">
        <v>94</v>
      </c>
      <c r="AK35">
        <v>16</v>
      </c>
      <c r="AL35" s="30">
        <v>0.95</v>
      </c>
      <c r="AM35" s="30">
        <v>84.74</v>
      </c>
      <c r="AN35" s="4">
        <v>1117.1310000000001</v>
      </c>
    </row>
    <row r="36" spans="1:40">
      <c r="A36" t="s">
        <v>220</v>
      </c>
      <c r="B36" t="s">
        <v>88</v>
      </c>
      <c r="C36" t="s">
        <v>89</v>
      </c>
      <c r="D36" t="s">
        <v>135</v>
      </c>
      <c r="E36" t="s">
        <v>96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94</v>
      </c>
      <c r="Q36" s="32" t="s">
        <v>99</v>
      </c>
      <c r="R36" s="32" t="s">
        <v>99</v>
      </c>
      <c r="S36" s="32" t="s">
        <v>99</v>
      </c>
      <c r="T36" s="32" t="s">
        <v>99</v>
      </c>
      <c r="U36" s="32" t="s">
        <v>99</v>
      </c>
      <c r="V36" s="32" t="s">
        <v>99</v>
      </c>
      <c r="W36" s="32" t="s">
        <v>99</v>
      </c>
      <c r="X36" s="32" t="s">
        <v>99</v>
      </c>
      <c r="Y36" s="32" t="s">
        <v>94</v>
      </c>
      <c r="Z36" s="32" t="s">
        <v>94</v>
      </c>
      <c r="AA36" s="32" t="s">
        <v>94</v>
      </c>
      <c r="AB36" s="32" t="s">
        <v>94</v>
      </c>
      <c r="AC36" s="32" t="s">
        <v>94</v>
      </c>
      <c r="AD36" s="32" t="s">
        <v>94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94</v>
      </c>
      <c r="AJ36" s="32" t="s">
        <v>94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220</v>
      </c>
      <c r="B37" t="s">
        <v>88</v>
      </c>
      <c r="C37" t="s">
        <v>89</v>
      </c>
      <c r="D37" t="s">
        <v>100</v>
      </c>
      <c r="E37" t="s">
        <v>98</v>
      </c>
      <c r="F37" t="s">
        <v>92</v>
      </c>
      <c r="G37" s="32">
        <v>1</v>
      </c>
      <c r="H37" s="32" t="s">
        <v>94</v>
      </c>
      <c r="I37" s="32" t="s">
        <v>94</v>
      </c>
      <c r="J37" s="32">
        <v>1</v>
      </c>
      <c r="K37" s="32" t="s">
        <v>94</v>
      </c>
      <c r="L37" s="32" t="s">
        <v>94</v>
      </c>
      <c r="M37" s="32" t="s">
        <v>94</v>
      </c>
      <c r="N37" s="32" t="s">
        <v>94</v>
      </c>
      <c r="O37" s="32" t="s">
        <v>94</v>
      </c>
      <c r="P37" s="32">
        <v>344.53199999999998</v>
      </c>
      <c r="Q37" s="32" t="s">
        <v>94</v>
      </c>
      <c r="R37" s="32">
        <v>60.539000000000001</v>
      </c>
      <c r="S37" s="32">
        <v>61.698999999999998</v>
      </c>
      <c r="T37" s="32">
        <v>49.204999999999998</v>
      </c>
      <c r="U37" s="32">
        <v>50.511000000000003</v>
      </c>
      <c r="V37" s="32" t="s">
        <v>94</v>
      </c>
      <c r="W37" s="32">
        <v>129.863</v>
      </c>
      <c r="X37" s="32">
        <v>72.896000000000001</v>
      </c>
      <c r="Y37" s="32" t="s">
        <v>94</v>
      </c>
      <c r="Z37" s="32" t="s">
        <v>94</v>
      </c>
      <c r="AA37" s="32" t="s">
        <v>94</v>
      </c>
      <c r="AB37" s="32">
        <v>108.38</v>
      </c>
      <c r="AC37" s="32">
        <v>113.79900000000001</v>
      </c>
      <c r="AD37" s="32" t="s">
        <v>94</v>
      </c>
      <c r="AE37" s="32" t="s">
        <v>94</v>
      </c>
      <c r="AF37" s="32" t="s">
        <v>94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0.85</v>
      </c>
      <c r="AM37" s="30">
        <v>85.59</v>
      </c>
      <c r="AN37" s="4">
        <v>993.42399999999998</v>
      </c>
    </row>
    <row r="38" spans="1:40">
      <c r="A38" t="s">
        <v>220</v>
      </c>
      <c r="B38" t="s">
        <v>88</v>
      </c>
      <c r="C38" t="s">
        <v>89</v>
      </c>
      <c r="D38" t="s">
        <v>100</v>
      </c>
      <c r="E38" t="s">
        <v>98</v>
      </c>
      <c r="F38" t="s">
        <v>93</v>
      </c>
      <c r="G38" s="32" t="s">
        <v>99</v>
      </c>
      <c r="H38" s="32" t="s">
        <v>94</v>
      </c>
      <c r="I38" s="32" t="s">
        <v>94</v>
      </c>
      <c r="J38" s="32" t="s">
        <v>99</v>
      </c>
      <c r="K38" s="32" t="s">
        <v>94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99</v>
      </c>
      <c r="Q38" s="32" t="s">
        <v>94</v>
      </c>
      <c r="R38" s="32" t="s">
        <v>99</v>
      </c>
      <c r="S38" s="32" t="s">
        <v>99</v>
      </c>
      <c r="T38" s="32" t="s">
        <v>99</v>
      </c>
      <c r="U38" s="32" t="s">
        <v>99</v>
      </c>
      <c r="V38" s="32" t="s">
        <v>94</v>
      </c>
      <c r="W38" s="32" t="s">
        <v>99</v>
      </c>
      <c r="X38" s="32" t="s">
        <v>99</v>
      </c>
      <c r="Y38" s="32" t="s">
        <v>94</v>
      </c>
      <c r="Z38" s="32" t="s">
        <v>94</v>
      </c>
      <c r="AA38" s="32" t="s">
        <v>94</v>
      </c>
      <c r="AB38" s="32" t="s">
        <v>99</v>
      </c>
      <c r="AC38" s="32" t="s">
        <v>99</v>
      </c>
      <c r="AD38" s="32" t="s">
        <v>94</v>
      </c>
      <c r="AE38" s="32" t="s">
        <v>94</v>
      </c>
      <c r="AF38" s="32" t="s">
        <v>94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220</v>
      </c>
      <c r="B39" t="s">
        <v>88</v>
      </c>
      <c r="C39" t="s">
        <v>89</v>
      </c>
      <c r="D39" t="s">
        <v>95</v>
      </c>
      <c r="E39" t="s">
        <v>102</v>
      </c>
      <c r="F39" t="s">
        <v>92</v>
      </c>
      <c r="G39" s="32">
        <v>2.4049999999999998</v>
      </c>
      <c r="H39" s="32">
        <v>6.9969999999999999</v>
      </c>
      <c r="I39" s="32">
        <v>7.6829999999999998</v>
      </c>
      <c r="J39" s="32">
        <v>16.68</v>
      </c>
      <c r="K39" s="32">
        <v>17.975000000000001</v>
      </c>
      <c r="L39" s="32">
        <v>3.665</v>
      </c>
      <c r="M39" s="32">
        <v>6.4</v>
      </c>
      <c r="N39" s="32">
        <v>9.8000000000000007</v>
      </c>
      <c r="O39" s="32">
        <v>5.3</v>
      </c>
      <c r="P39" s="32">
        <v>7.4470000000000001</v>
      </c>
      <c r="Q39" s="32">
        <v>13.488</v>
      </c>
      <c r="R39" s="32">
        <v>9.2210000000000001</v>
      </c>
      <c r="S39" s="32">
        <v>27.231999999999999</v>
      </c>
      <c r="T39" s="32">
        <v>4.258</v>
      </c>
      <c r="U39" s="32">
        <v>22.2</v>
      </c>
      <c r="V39" s="32">
        <v>24.702000000000002</v>
      </c>
      <c r="W39" s="32">
        <v>18.635000000000002</v>
      </c>
      <c r="X39" s="32">
        <v>32.222000000000001</v>
      </c>
      <c r="Y39" s="32">
        <v>29.794</v>
      </c>
      <c r="Z39" s="32">
        <v>21.047999999999998</v>
      </c>
      <c r="AA39" s="32">
        <v>29.898</v>
      </c>
      <c r="AB39" s="32">
        <v>64.492000000000004</v>
      </c>
      <c r="AC39" s="32">
        <v>51.119</v>
      </c>
      <c r="AD39" s="32">
        <v>45.024000000000001</v>
      </c>
      <c r="AE39" s="32">
        <v>46.344000000000001</v>
      </c>
      <c r="AF39" s="32">
        <v>40.314</v>
      </c>
      <c r="AG39" s="32">
        <v>30.606000000000002</v>
      </c>
      <c r="AH39" s="32">
        <v>56.284999999999997</v>
      </c>
      <c r="AI39" s="32">
        <v>84.694000000000003</v>
      </c>
      <c r="AJ39" s="32">
        <v>90.126999999999995</v>
      </c>
      <c r="AK39">
        <v>18</v>
      </c>
      <c r="AL39" s="30">
        <v>0.71</v>
      </c>
      <c r="AM39" s="30">
        <v>86.3</v>
      </c>
      <c r="AN39" s="4">
        <v>826.05499999999995</v>
      </c>
    </row>
    <row r="40" spans="1:40">
      <c r="A40" t="s">
        <v>220</v>
      </c>
      <c r="B40" t="s">
        <v>88</v>
      </c>
      <c r="C40" t="s">
        <v>89</v>
      </c>
      <c r="D40" t="s">
        <v>95</v>
      </c>
      <c r="E40" t="s">
        <v>102</v>
      </c>
      <c r="F40" t="s">
        <v>93</v>
      </c>
      <c r="G40" s="32" t="s">
        <v>34</v>
      </c>
      <c r="H40" s="32" t="s">
        <v>14</v>
      </c>
      <c r="I40" s="32" t="s">
        <v>34</v>
      </c>
      <c r="J40" s="32" t="s">
        <v>34</v>
      </c>
      <c r="K40" s="32" t="s">
        <v>34</v>
      </c>
      <c r="L40" s="32" t="s">
        <v>14</v>
      </c>
      <c r="M40" s="32" t="s">
        <v>99</v>
      </c>
      <c r="N40" s="32" t="s">
        <v>99</v>
      </c>
      <c r="O40" s="32" t="s">
        <v>14</v>
      </c>
      <c r="P40" s="32" t="s">
        <v>14</v>
      </c>
      <c r="Q40" s="32" t="s">
        <v>14</v>
      </c>
      <c r="R40" s="32" t="s">
        <v>14</v>
      </c>
      <c r="S40" s="32" t="s">
        <v>14</v>
      </c>
      <c r="T40" s="32" t="s">
        <v>14</v>
      </c>
      <c r="U40" s="32" t="s">
        <v>14</v>
      </c>
      <c r="V40" s="32" t="s">
        <v>14</v>
      </c>
      <c r="W40" s="32" t="s">
        <v>14</v>
      </c>
      <c r="X40" s="32" t="s">
        <v>14</v>
      </c>
      <c r="Y40" s="32" t="s">
        <v>14</v>
      </c>
      <c r="Z40" s="32" t="s">
        <v>14</v>
      </c>
      <c r="AA40" s="32" t="s">
        <v>14</v>
      </c>
      <c r="AB40" s="32" t="s">
        <v>14</v>
      </c>
      <c r="AC40" s="32" t="s">
        <v>14</v>
      </c>
      <c r="AD40" s="32" t="s">
        <v>14</v>
      </c>
      <c r="AE40" s="32" t="s">
        <v>14</v>
      </c>
      <c r="AF40" s="32" t="s">
        <v>14</v>
      </c>
      <c r="AG40" s="32" t="s">
        <v>14</v>
      </c>
      <c r="AH40" s="32" t="s">
        <v>14</v>
      </c>
      <c r="AI40" s="32" t="s">
        <v>14</v>
      </c>
      <c r="AJ40" s="32" t="s">
        <v>99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220</v>
      </c>
      <c r="B41" t="s">
        <v>88</v>
      </c>
      <c r="C41" t="s">
        <v>89</v>
      </c>
      <c r="D41" t="s">
        <v>100</v>
      </c>
      <c r="E41" t="s">
        <v>101</v>
      </c>
      <c r="F41" t="s">
        <v>92</v>
      </c>
      <c r="G41" s="32" t="s">
        <v>94</v>
      </c>
      <c r="H41" s="32">
        <v>14</v>
      </c>
      <c r="I41" s="32">
        <v>36</v>
      </c>
      <c r="J41" s="32" t="s">
        <v>94</v>
      </c>
      <c r="K41" s="32" t="s">
        <v>94</v>
      </c>
      <c r="L41" s="32" t="s">
        <v>94</v>
      </c>
      <c r="M41" s="32" t="s">
        <v>94</v>
      </c>
      <c r="N41" s="32" t="s">
        <v>94</v>
      </c>
      <c r="O41" s="32">
        <v>49.4</v>
      </c>
      <c r="P41" s="32" t="s">
        <v>94</v>
      </c>
      <c r="Q41" s="32" t="s">
        <v>94</v>
      </c>
      <c r="R41" s="32" t="s">
        <v>94</v>
      </c>
      <c r="S41" s="32" t="s">
        <v>94</v>
      </c>
      <c r="T41" s="32" t="s">
        <v>94</v>
      </c>
      <c r="U41" s="32" t="s">
        <v>94</v>
      </c>
      <c r="V41" s="32" t="s">
        <v>94</v>
      </c>
      <c r="W41" s="32">
        <v>91.668000000000006</v>
      </c>
      <c r="X41" s="32">
        <v>45.372999999999998</v>
      </c>
      <c r="Y41" s="32">
        <v>252.904</v>
      </c>
      <c r="Z41" s="32">
        <v>43.594999999999999</v>
      </c>
      <c r="AA41" s="32">
        <v>52.314</v>
      </c>
      <c r="AB41" s="32">
        <v>92.566999999999993</v>
      </c>
      <c r="AC41" s="32">
        <v>80.533000000000001</v>
      </c>
      <c r="AD41" s="32" t="s">
        <v>94</v>
      </c>
      <c r="AE41" s="32" t="s">
        <v>94</v>
      </c>
      <c r="AF41" s="32" t="s">
        <v>94</v>
      </c>
      <c r="AG41" s="32" t="s">
        <v>94</v>
      </c>
      <c r="AH41" s="32">
        <v>25</v>
      </c>
      <c r="AI41" s="32">
        <v>10</v>
      </c>
      <c r="AJ41" s="32">
        <v>0.47199999999999998</v>
      </c>
      <c r="AK41">
        <v>19</v>
      </c>
      <c r="AL41" s="30">
        <v>0.68</v>
      </c>
      <c r="AM41" s="30">
        <v>86.97</v>
      </c>
      <c r="AN41" s="4">
        <v>793.82600000000002</v>
      </c>
    </row>
    <row r="42" spans="1:40">
      <c r="A42" t="s">
        <v>220</v>
      </c>
      <c r="B42" t="s">
        <v>88</v>
      </c>
      <c r="C42" t="s">
        <v>89</v>
      </c>
      <c r="D42" t="s">
        <v>100</v>
      </c>
      <c r="E42" t="s">
        <v>101</v>
      </c>
      <c r="F42" t="s">
        <v>93</v>
      </c>
      <c r="G42" s="32" t="s">
        <v>94</v>
      </c>
      <c r="H42" s="32" t="s">
        <v>99</v>
      </c>
      <c r="I42" s="32" t="s">
        <v>99</v>
      </c>
      <c r="J42" s="32" t="s">
        <v>94</v>
      </c>
      <c r="K42" s="32" t="s">
        <v>94</v>
      </c>
      <c r="L42" s="32" t="s">
        <v>94</v>
      </c>
      <c r="M42" s="32" t="s">
        <v>94</v>
      </c>
      <c r="N42" s="32" t="s">
        <v>94</v>
      </c>
      <c r="O42" s="32" t="s">
        <v>99</v>
      </c>
      <c r="P42" s="32" t="s">
        <v>94</v>
      </c>
      <c r="Q42" s="32" t="s">
        <v>94</v>
      </c>
      <c r="R42" s="32" t="s">
        <v>94</v>
      </c>
      <c r="S42" s="32" t="s">
        <v>94</v>
      </c>
      <c r="T42" s="32" t="s">
        <v>94</v>
      </c>
      <c r="U42" s="32" t="s">
        <v>94</v>
      </c>
      <c r="V42" s="32" t="s">
        <v>94</v>
      </c>
      <c r="W42" s="32" t="s">
        <v>99</v>
      </c>
      <c r="X42" s="32" t="s">
        <v>99</v>
      </c>
      <c r="Y42" s="32" t="s">
        <v>99</v>
      </c>
      <c r="Z42" s="32" t="s">
        <v>14</v>
      </c>
      <c r="AA42" s="32" t="s">
        <v>99</v>
      </c>
      <c r="AB42" s="32" t="s">
        <v>99</v>
      </c>
      <c r="AC42" s="32" t="s">
        <v>14</v>
      </c>
      <c r="AD42" s="32" t="s">
        <v>14</v>
      </c>
      <c r="AE42" s="32" t="s">
        <v>14</v>
      </c>
      <c r="AF42" s="32" t="s">
        <v>14</v>
      </c>
      <c r="AG42" s="32" t="s">
        <v>94</v>
      </c>
      <c r="AH42" s="32" t="s">
        <v>14</v>
      </c>
      <c r="AI42" s="32" t="s">
        <v>14</v>
      </c>
      <c r="AJ42" s="32" t="s">
        <v>14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220</v>
      </c>
      <c r="B43" t="s">
        <v>88</v>
      </c>
      <c r="C43" t="s">
        <v>106</v>
      </c>
      <c r="D43" t="s">
        <v>107</v>
      </c>
      <c r="E43" t="s">
        <v>101</v>
      </c>
      <c r="F43" t="s">
        <v>92</v>
      </c>
      <c r="G43" s="32" t="s">
        <v>94</v>
      </c>
      <c r="H43" s="32" t="s">
        <v>94</v>
      </c>
      <c r="I43" s="32" t="s">
        <v>94</v>
      </c>
      <c r="J43" s="32" t="s">
        <v>94</v>
      </c>
      <c r="K43" s="32">
        <v>310</v>
      </c>
      <c r="L43" s="32">
        <v>242.9</v>
      </c>
      <c r="M43" s="32">
        <v>213.02</v>
      </c>
      <c r="N43" s="32" t="s">
        <v>94</v>
      </c>
      <c r="O43" s="32" t="s">
        <v>94</v>
      </c>
      <c r="P43" s="32" t="s">
        <v>94</v>
      </c>
      <c r="Q43" s="32" t="s">
        <v>94</v>
      </c>
      <c r="R43" s="32" t="s">
        <v>94</v>
      </c>
      <c r="S43" s="32" t="s">
        <v>94</v>
      </c>
      <c r="T43" s="32" t="s">
        <v>94</v>
      </c>
      <c r="U43" s="32" t="s">
        <v>94</v>
      </c>
      <c r="V43" s="32" t="s">
        <v>94</v>
      </c>
      <c r="W43" s="32" t="s">
        <v>94</v>
      </c>
      <c r="X43" s="32" t="s">
        <v>94</v>
      </c>
      <c r="Y43" s="32" t="s">
        <v>94</v>
      </c>
      <c r="Z43" s="32" t="s">
        <v>94</v>
      </c>
      <c r="AA43" s="32" t="s">
        <v>94</v>
      </c>
      <c r="AB43" s="32" t="s">
        <v>94</v>
      </c>
      <c r="AC43" s="32" t="s">
        <v>94</v>
      </c>
      <c r="AD43" s="32" t="s">
        <v>94</v>
      </c>
      <c r="AE43" s="32" t="s">
        <v>94</v>
      </c>
      <c r="AF43" s="32" t="s">
        <v>94</v>
      </c>
      <c r="AG43" s="32" t="s">
        <v>94</v>
      </c>
      <c r="AH43" s="32" t="s">
        <v>94</v>
      </c>
      <c r="AI43" s="32" t="s">
        <v>94</v>
      </c>
      <c r="AJ43" s="32" t="s">
        <v>94</v>
      </c>
      <c r="AK43">
        <v>20</v>
      </c>
      <c r="AL43" s="30">
        <v>0.65</v>
      </c>
      <c r="AM43" s="30">
        <v>87.63</v>
      </c>
      <c r="AN43" s="4">
        <v>765.92</v>
      </c>
    </row>
    <row r="44" spans="1:40">
      <c r="A44" t="s">
        <v>220</v>
      </c>
      <c r="B44" t="s">
        <v>88</v>
      </c>
      <c r="C44" t="s">
        <v>106</v>
      </c>
      <c r="D44" t="s">
        <v>107</v>
      </c>
      <c r="E44" t="s">
        <v>101</v>
      </c>
      <c r="F44" t="s">
        <v>93</v>
      </c>
      <c r="G44" s="32" t="s">
        <v>94</v>
      </c>
      <c r="H44" s="32" t="s">
        <v>94</v>
      </c>
      <c r="I44" s="32" t="s">
        <v>94</v>
      </c>
      <c r="J44" s="32" t="s">
        <v>94</v>
      </c>
      <c r="K44" s="32" t="s">
        <v>99</v>
      </c>
      <c r="L44" s="32" t="s">
        <v>99</v>
      </c>
      <c r="M44" s="32" t="s">
        <v>99</v>
      </c>
      <c r="N44" s="32" t="s">
        <v>94</v>
      </c>
      <c r="O44" s="32" t="s">
        <v>94</v>
      </c>
      <c r="P44" s="32" t="s">
        <v>94</v>
      </c>
      <c r="Q44" s="32" t="s">
        <v>94</v>
      </c>
      <c r="R44" s="32" t="s">
        <v>94</v>
      </c>
      <c r="S44" s="32" t="s">
        <v>94</v>
      </c>
      <c r="T44" s="32" t="s">
        <v>94</v>
      </c>
      <c r="U44" s="32" t="s">
        <v>94</v>
      </c>
      <c r="V44" s="32" t="s">
        <v>94</v>
      </c>
      <c r="W44" s="32" t="s">
        <v>94</v>
      </c>
      <c r="X44" s="32" t="s">
        <v>94</v>
      </c>
      <c r="Y44" s="32" t="s">
        <v>94</v>
      </c>
      <c r="Z44" s="32" t="s">
        <v>94</v>
      </c>
      <c r="AA44" s="32" t="s">
        <v>94</v>
      </c>
      <c r="AB44" s="32" t="s">
        <v>94</v>
      </c>
      <c r="AC44" s="32" t="s">
        <v>94</v>
      </c>
      <c r="AD44" s="32" t="s">
        <v>94</v>
      </c>
      <c r="AE44" s="32" t="s">
        <v>94</v>
      </c>
      <c r="AF44" s="32" t="s">
        <v>94</v>
      </c>
      <c r="AG44" s="32" t="s">
        <v>94</v>
      </c>
      <c r="AH44" s="32" t="s">
        <v>94</v>
      </c>
      <c r="AI44" s="32" t="s">
        <v>94</v>
      </c>
      <c r="AJ44" s="32" t="s">
        <v>94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220</v>
      </c>
      <c r="B45" t="s">
        <v>88</v>
      </c>
      <c r="C45" t="s">
        <v>106</v>
      </c>
      <c r="D45" t="s">
        <v>107</v>
      </c>
      <c r="E45" t="s">
        <v>98</v>
      </c>
      <c r="F45" t="s">
        <v>92</v>
      </c>
      <c r="G45" s="32">
        <v>80</v>
      </c>
      <c r="H45" s="32">
        <v>221</v>
      </c>
      <c r="I45" s="32">
        <v>223</v>
      </c>
      <c r="J45" s="32">
        <v>223</v>
      </c>
      <c r="K45" s="32" t="s">
        <v>94</v>
      </c>
      <c r="L45" s="32" t="s">
        <v>94</v>
      </c>
      <c r="M45" s="32" t="s">
        <v>94</v>
      </c>
      <c r="N45" s="32" t="s">
        <v>94</v>
      </c>
      <c r="O45" s="32" t="s">
        <v>94</v>
      </c>
      <c r="P45" s="32" t="s">
        <v>94</v>
      </c>
      <c r="Q45" s="32" t="s">
        <v>94</v>
      </c>
      <c r="R45" s="32" t="s">
        <v>94</v>
      </c>
      <c r="S45" s="32" t="s">
        <v>94</v>
      </c>
      <c r="T45" s="32" t="s">
        <v>94</v>
      </c>
      <c r="U45" s="32" t="s">
        <v>94</v>
      </c>
      <c r="V45" s="32" t="s">
        <v>94</v>
      </c>
      <c r="W45" s="32" t="s">
        <v>94</v>
      </c>
      <c r="X45" s="32" t="s">
        <v>94</v>
      </c>
      <c r="Y45" s="32" t="s">
        <v>94</v>
      </c>
      <c r="Z45" s="32" t="s">
        <v>94</v>
      </c>
      <c r="AA45" s="32" t="s">
        <v>94</v>
      </c>
      <c r="AB45" s="32" t="s">
        <v>94</v>
      </c>
      <c r="AC45" s="32" t="s">
        <v>94</v>
      </c>
      <c r="AD45" s="32" t="s">
        <v>94</v>
      </c>
      <c r="AE45" s="32" t="s">
        <v>94</v>
      </c>
      <c r="AF45" s="32" t="s">
        <v>94</v>
      </c>
      <c r="AG45" s="32" t="s">
        <v>94</v>
      </c>
      <c r="AH45" s="32" t="s">
        <v>94</v>
      </c>
      <c r="AI45" s="32" t="s">
        <v>94</v>
      </c>
      <c r="AJ45" s="32" t="s">
        <v>94</v>
      </c>
      <c r="AK45">
        <v>21</v>
      </c>
      <c r="AL45" s="30">
        <v>0.64</v>
      </c>
      <c r="AM45" s="30">
        <v>88.27</v>
      </c>
      <c r="AN45" s="4">
        <v>747</v>
      </c>
    </row>
    <row r="46" spans="1:40">
      <c r="A46" t="s">
        <v>220</v>
      </c>
      <c r="B46" t="s">
        <v>88</v>
      </c>
      <c r="C46" t="s">
        <v>106</v>
      </c>
      <c r="D46" t="s">
        <v>107</v>
      </c>
      <c r="E46" t="s">
        <v>98</v>
      </c>
      <c r="F46" t="s">
        <v>93</v>
      </c>
      <c r="G46" s="32" t="s">
        <v>99</v>
      </c>
      <c r="H46" s="32" t="s">
        <v>99</v>
      </c>
      <c r="I46" s="32" t="s">
        <v>99</v>
      </c>
      <c r="J46" s="32" t="s">
        <v>99</v>
      </c>
      <c r="K46" s="32" t="s">
        <v>94</v>
      </c>
      <c r="L46" s="32" t="s">
        <v>94</v>
      </c>
      <c r="M46" s="32" t="s">
        <v>94</v>
      </c>
      <c r="N46" s="32" t="s">
        <v>94</v>
      </c>
      <c r="O46" s="32" t="s">
        <v>94</v>
      </c>
      <c r="P46" s="32" t="s">
        <v>94</v>
      </c>
      <c r="Q46" s="32" t="s">
        <v>94</v>
      </c>
      <c r="R46" s="32" t="s">
        <v>94</v>
      </c>
      <c r="S46" s="32" t="s">
        <v>94</v>
      </c>
      <c r="T46" s="32" t="s">
        <v>94</v>
      </c>
      <c r="U46" s="32" t="s">
        <v>94</v>
      </c>
      <c r="V46" s="32" t="s">
        <v>94</v>
      </c>
      <c r="W46" s="32" t="s">
        <v>94</v>
      </c>
      <c r="X46" s="32" t="s">
        <v>94</v>
      </c>
      <c r="Y46" s="32" t="s">
        <v>94</v>
      </c>
      <c r="Z46" s="32" t="s">
        <v>94</v>
      </c>
      <c r="AA46" s="32" t="s">
        <v>94</v>
      </c>
      <c r="AB46" s="32" t="s">
        <v>94</v>
      </c>
      <c r="AC46" s="32" t="s">
        <v>94</v>
      </c>
      <c r="AD46" s="32" t="s">
        <v>94</v>
      </c>
      <c r="AE46" s="32" t="s">
        <v>94</v>
      </c>
      <c r="AF46" s="32" t="s">
        <v>94</v>
      </c>
      <c r="AG46" s="32" t="s">
        <v>94</v>
      </c>
      <c r="AH46" s="32" t="s">
        <v>94</v>
      </c>
      <c r="AI46" s="32" t="s">
        <v>94</v>
      </c>
      <c r="AJ46" s="32" t="s">
        <v>94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220</v>
      </c>
      <c r="B47" t="s">
        <v>88</v>
      </c>
      <c r="C47" t="s">
        <v>89</v>
      </c>
      <c r="D47" t="s">
        <v>112</v>
      </c>
      <c r="E47" t="s">
        <v>102</v>
      </c>
      <c r="F47" t="s">
        <v>92</v>
      </c>
      <c r="G47" s="32" t="s">
        <v>94</v>
      </c>
      <c r="H47" s="32" t="s">
        <v>94</v>
      </c>
      <c r="I47" s="32" t="s">
        <v>94</v>
      </c>
      <c r="J47" s="32" t="s">
        <v>94</v>
      </c>
      <c r="K47" s="32" t="s">
        <v>94</v>
      </c>
      <c r="L47" s="32" t="s">
        <v>94</v>
      </c>
      <c r="M47" s="32">
        <v>255</v>
      </c>
      <c r="N47" s="32" t="s">
        <v>94</v>
      </c>
      <c r="O47" s="32" t="s">
        <v>94</v>
      </c>
      <c r="P47" s="32" t="s">
        <v>94</v>
      </c>
      <c r="Q47" s="32" t="s">
        <v>94</v>
      </c>
      <c r="R47" s="32">
        <v>200.49600000000001</v>
      </c>
      <c r="S47" s="32">
        <v>25.542999999999999</v>
      </c>
      <c r="T47" s="32" t="s">
        <v>94</v>
      </c>
      <c r="U47" s="32" t="s">
        <v>94</v>
      </c>
      <c r="V47" s="32" t="s">
        <v>94</v>
      </c>
      <c r="W47" s="32" t="s">
        <v>94</v>
      </c>
      <c r="X47" s="32">
        <v>5.117</v>
      </c>
      <c r="Y47" s="32">
        <v>4.0549999999999997</v>
      </c>
      <c r="Z47" s="32">
        <v>3.367</v>
      </c>
      <c r="AA47" s="32">
        <v>0.14699999999999999</v>
      </c>
      <c r="AB47" s="32">
        <v>10.750999999999999</v>
      </c>
      <c r="AC47" s="32">
        <v>117.374</v>
      </c>
      <c r="AD47" s="32">
        <v>66.245999999999995</v>
      </c>
      <c r="AE47" s="32">
        <v>11.117000000000001</v>
      </c>
      <c r="AF47" s="32">
        <v>8.3989999999999991</v>
      </c>
      <c r="AG47" s="32">
        <v>0.15</v>
      </c>
      <c r="AH47" s="32">
        <v>16.045999999999999</v>
      </c>
      <c r="AI47" s="32">
        <v>9.8000000000000004E-2</v>
      </c>
      <c r="AJ47" s="32">
        <v>0.40500000000000003</v>
      </c>
      <c r="AK47">
        <v>22</v>
      </c>
      <c r="AL47" s="30">
        <v>0.62</v>
      </c>
      <c r="AM47" s="30">
        <v>88.89</v>
      </c>
      <c r="AN47" s="4">
        <v>724.31100000000004</v>
      </c>
    </row>
    <row r="48" spans="1:40">
      <c r="A48" t="s">
        <v>220</v>
      </c>
      <c r="B48" t="s">
        <v>88</v>
      </c>
      <c r="C48" t="s">
        <v>89</v>
      </c>
      <c r="D48" t="s">
        <v>112</v>
      </c>
      <c r="E48" t="s">
        <v>102</v>
      </c>
      <c r="F48" t="s">
        <v>93</v>
      </c>
      <c r="G48" s="32" t="s">
        <v>94</v>
      </c>
      <c r="H48" s="32" t="s">
        <v>94</v>
      </c>
      <c r="I48" s="32" t="s">
        <v>94</v>
      </c>
      <c r="J48" s="32" t="s">
        <v>94</v>
      </c>
      <c r="K48" s="32" t="s">
        <v>94</v>
      </c>
      <c r="L48" s="32" t="s">
        <v>94</v>
      </c>
      <c r="M48" s="32" t="s">
        <v>99</v>
      </c>
      <c r="N48" s="32" t="s">
        <v>94</v>
      </c>
      <c r="O48" s="32" t="s">
        <v>94</v>
      </c>
      <c r="P48" s="32" t="s">
        <v>94</v>
      </c>
      <c r="Q48" s="32" t="s">
        <v>94</v>
      </c>
      <c r="R48" s="32" t="s">
        <v>99</v>
      </c>
      <c r="S48" s="32" t="s">
        <v>14</v>
      </c>
      <c r="T48" s="32" t="s">
        <v>94</v>
      </c>
      <c r="U48" s="32" t="s">
        <v>94</v>
      </c>
      <c r="V48" s="32" t="s">
        <v>94</v>
      </c>
      <c r="W48" s="32" t="s">
        <v>94</v>
      </c>
      <c r="X48" s="32" t="s">
        <v>14</v>
      </c>
      <c r="Y48" s="32" t="s">
        <v>14</v>
      </c>
      <c r="Z48" s="32" t="s">
        <v>14</v>
      </c>
      <c r="AA48" s="32" t="s">
        <v>14</v>
      </c>
      <c r="AB48" s="32" t="s">
        <v>14</v>
      </c>
      <c r="AC48" s="32" t="s">
        <v>14</v>
      </c>
      <c r="AD48" s="32" t="s">
        <v>14</v>
      </c>
      <c r="AE48" s="32" t="s">
        <v>14</v>
      </c>
      <c r="AF48" s="32" t="s">
        <v>14</v>
      </c>
      <c r="AG48" s="32" t="s">
        <v>99</v>
      </c>
      <c r="AH48" s="32" t="s">
        <v>14</v>
      </c>
      <c r="AI48" s="32" t="s">
        <v>99</v>
      </c>
      <c r="AJ48" s="32" t="s">
        <v>99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220</v>
      </c>
      <c r="B49" t="s">
        <v>88</v>
      </c>
      <c r="C49" t="s">
        <v>89</v>
      </c>
      <c r="D49" t="s">
        <v>199</v>
      </c>
      <c r="E49" t="s">
        <v>96</v>
      </c>
      <c r="F49" t="s">
        <v>92</v>
      </c>
      <c r="G49" s="32" t="s">
        <v>94</v>
      </c>
      <c r="H49" s="32" t="s">
        <v>94</v>
      </c>
      <c r="I49" s="32" t="s">
        <v>94</v>
      </c>
      <c r="J49" s="32" t="s">
        <v>94</v>
      </c>
      <c r="K49" s="32" t="s">
        <v>94</v>
      </c>
      <c r="L49" s="32" t="s">
        <v>94</v>
      </c>
      <c r="M49" s="32">
        <v>3</v>
      </c>
      <c r="N49" s="32">
        <v>159</v>
      </c>
      <c r="O49" s="32">
        <v>3</v>
      </c>
      <c r="P49" s="32">
        <v>93.272999999999996</v>
      </c>
      <c r="Q49" s="32">
        <v>95.85</v>
      </c>
      <c r="R49" s="32">
        <v>12.085000000000001</v>
      </c>
      <c r="S49" s="32">
        <v>59.262999999999998</v>
      </c>
      <c r="T49" s="32">
        <v>73.897999999999996</v>
      </c>
      <c r="U49" s="32">
        <v>46.241999999999997</v>
      </c>
      <c r="V49" s="32">
        <v>68.096999999999994</v>
      </c>
      <c r="W49" s="32">
        <v>28.564</v>
      </c>
      <c r="X49" s="32">
        <v>10.759</v>
      </c>
      <c r="Y49" s="32" t="s">
        <v>94</v>
      </c>
      <c r="Z49" s="32" t="s">
        <v>94</v>
      </c>
      <c r="AA49" s="32" t="s">
        <v>94</v>
      </c>
      <c r="AB49" s="32" t="s">
        <v>94</v>
      </c>
      <c r="AC49" s="32" t="s">
        <v>94</v>
      </c>
      <c r="AD49" s="32" t="s">
        <v>94</v>
      </c>
      <c r="AE49" s="32" t="s">
        <v>94</v>
      </c>
      <c r="AF49" s="32" t="s">
        <v>94</v>
      </c>
      <c r="AG49" s="32" t="s">
        <v>94</v>
      </c>
      <c r="AH49" s="32">
        <v>9.8339999999999996</v>
      </c>
      <c r="AI49" s="32">
        <v>34.290999999999997</v>
      </c>
      <c r="AJ49" s="32">
        <v>13.832000000000001</v>
      </c>
      <c r="AK49">
        <v>23</v>
      </c>
      <c r="AL49" s="30">
        <v>0.61</v>
      </c>
      <c r="AM49" s="30">
        <v>89.49</v>
      </c>
      <c r="AN49" s="4">
        <v>710.98699999999997</v>
      </c>
    </row>
    <row r="50" spans="1:40">
      <c r="A50" t="s">
        <v>220</v>
      </c>
      <c r="B50" t="s">
        <v>88</v>
      </c>
      <c r="C50" t="s">
        <v>89</v>
      </c>
      <c r="D50" t="s">
        <v>199</v>
      </c>
      <c r="E50" t="s">
        <v>96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94</v>
      </c>
      <c r="K50" s="32" t="s">
        <v>94</v>
      </c>
      <c r="L50" s="32" t="s">
        <v>94</v>
      </c>
      <c r="M50" s="32" t="s">
        <v>14</v>
      </c>
      <c r="N50" s="32" t="s">
        <v>14</v>
      </c>
      <c r="O50" s="32" t="s">
        <v>14</v>
      </c>
      <c r="P50" s="32" t="s">
        <v>34</v>
      </c>
      <c r="Q50" s="32" t="s">
        <v>14</v>
      </c>
      <c r="R50" s="32" t="s">
        <v>99</v>
      </c>
      <c r="S50" s="32" t="s">
        <v>17</v>
      </c>
      <c r="T50" s="32" t="s">
        <v>34</v>
      </c>
      <c r="U50" s="32" t="s">
        <v>99</v>
      </c>
      <c r="V50" s="32" t="s">
        <v>99</v>
      </c>
      <c r="W50" s="32" t="s">
        <v>99</v>
      </c>
      <c r="X50" s="32" t="s">
        <v>99</v>
      </c>
      <c r="Y50" s="32" t="s">
        <v>94</v>
      </c>
      <c r="Z50" s="32" t="s">
        <v>94</v>
      </c>
      <c r="AA50" s="32" t="s">
        <v>94</v>
      </c>
      <c r="AB50" s="32" t="s">
        <v>94</v>
      </c>
      <c r="AC50" s="32" t="s">
        <v>94</v>
      </c>
      <c r="AD50" s="32" t="s">
        <v>94</v>
      </c>
      <c r="AE50" s="32" t="s">
        <v>94</v>
      </c>
      <c r="AF50" s="32" t="s">
        <v>94</v>
      </c>
      <c r="AG50" s="32" t="s">
        <v>94</v>
      </c>
      <c r="AH50" s="32" t="s">
        <v>99</v>
      </c>
      <c r="AI50" s="32" t="s">
        <v>17</v>
      </c>
      <c r="AJ50" s="32" t="s">
        <v>99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220</v>
      </c>
      <c r="B51" t="s">
        <v>88</v>
      </c>
      <c r="C51" t="s">
        <v>89</v>
      </c>
      <c r="D51" t="s">
        <v>173</v>
      </c>
      <c r="E51" t="s">
        <v>96</v>
      </c>
      <c r="F51" t="s">
        <v>92</v>
      </c>
      <c r="G51" s="32" t="s">
        <v>94</v>
      </c>
      <c r="H51" s="32" t="s">
        <v>94</v>
      </c>
      <c r="I51" s="32" t="s">
        <v>94</v>
      </c>
      <c r="J51" s="32" t="s">
        <v>94</v>
      </c>
      <c r="K51" s="32" t="s">
        <v>94</v>
      </c>
      <c r="L51" s="32" t="s">
        <v>94</v>
      </c>
      <c r="M51" s="32" t="s">
        <v>94</v>
      </c>
      <c r="N51" s="32" t="s">
        <v>94</v>
      </c>
      <c r="O51" s="32" t="s">
        <v>94</v>
      </c>
      <c r="P51" s="32" t="s">
        <v>94</v>
      </c>
      <c r="Q51" s="32">
        <v>38.905000000000001</v>
      </c>
      <c r="R51" s="32">
        <v>43.847999999999999</v>
      </c>
      <c r="S51" s="32">
        <v>104.30800000000001</v>
      </c>
      <c r="T51" s="32">
        <v>102.178</v>
      </c>
      <c r="U51" s="32">
        <v>64.563999999999993</v>
      </c>
      <c r="V51" s="32">
        <v>13.458</v>
      </c>
      <c r="W51" s="32">
        <v>66.412999999999997</v>
      </c>
      <c r="X51" s="32">
        <v>14.784000000000001</v>
      </c>
      <c r="Y51" s="32" t="s">
        <v>94</v>
      </c>
      <c r="Z51" s="32" t="s">
        <v>94</v>
      </c>
      <c r="AA51" s="32" t="s">
        <v>94</v>
      </c>
      <c r="AB51" s="32" t="s">
        <v>94</v>
      </c>
      <c r="AC51" s="32" t="s">
        <v>94</v>
      </c>
      <c r="AD51" s="32" t="s">
        <v>94</v>
      </c>
      <c r="AE51" s="32">
        <v>0.28899999999999998</v>
      </c>
      <c r="AF51" s="32" t="s">
        <v>94</v>
      </c>
      <c r="AG51" s="32">
        <v>0.89800000000000002</v>
      </c>
      <c r="AH51" s="32">
        <v>70.805000000000007</v>
      </c>
      <c r="AI51" s="32">
        <v>96.82</v>
      </c>
      <c r="AJ51" s="32">
        <v>64.786000000000001</v>
      </c>
      <c r="AK51">
        <v>24</v>
      </c>
      <c r="AL51" s="30">
        <v>0.57999999999999996</v>
      </c>
      <c r="AM51" s="30">
        <v>90.08</v>
      </c>
      <c r="AN51" s="4">
        <v>682.05600000000004</v>
      </c>
    </row>
    <row r="52" spans="1:40">
      <c r="A52" t="s">
        <v>220</v>
      </c>
      <c r="B52" t="s">
        <v>88</v>
      </c>
      <c r="C52" t="s">
        <v>89</v>
      </c>
      <c r="D52" t="s">
        <v>173</v>
      </c>
      <c r="E52" t="s">
        <v>96</v>
      </c>
      <c r="F52" t="s">
        <v>93</v>
      </c>
      <c r="G52" s="32" t="s">
        <v>94</v>
      </c>
      <c r="H52" s="32" t="s">
        <v>94</v>
      </c>
      <c r="I52" s="32" t="s">
        <v>94</v>
      </c>
      <c r="J52" s="32" t="s">
        <v>94</v>
      </c>
      <c r="K52" s="32" t="s">
        <v>94</v>
      </c>
      <c r="L52" s="32" t="s">
        <v>94</v>
      </c>
      <c r="M52" s="32" t="s">
        <v>94</v>
      </c>
      <c r="N52" s="32" t="s">
        <v>94</v>
      </c>
      <c r="O52" s="32" t="s">
        <v>94</v>
      </c>
      <c r="P52" s="32" t="s">
        <v>94</v>
      </c>
      <c r="Q52" s="32" t="s">
        <v>99</v>
      </c>
      <c r="R52" s="32" t="s">
        <v>99</v>
      </c>
      <c r="S52" s="32" t="s">
        <v>99</v>
      </c>
      <c r="T52" s="32" t="s">
        <v>99</v>
      </c>
      <c r="U52" s="32" t="s">
        <v>99</v>
      </c>
      <c r="V52" s="32" t="s">
        <v>99</v>
      </c>
      <c r="W52" s="32" t="s">
        <v>99</v>
      </c>
      <c r="X52" s="32" t="s">
        <v>99</v>
      </c>
      <c r="Y52" s="32" t="s">
        <v>94</v>
      </c>
      <c r="Z52" s="32" t="s">
        <v>94</v>
      </c>
      <c r="AA52" s="32" t="s">
        <v>94</v>
      </c>
      <c r="AB52" s="32" t="s">
        <v>94</v>
      </c>
      <c r="AC52" s="32" t="s">
        <v>94</v>
      </c>
      <c r="AD52" s="32" t="s">
        <v>94</v>
      </c>
      <c r="AE52" s="32" t="s">
        <v>14</v>
      </c>
      <c r="AF52" s="32" t="s">
        <v>14</v>
      </c>
      <c r="AG52" s="32" t="s">
        <v>14</v>
      </c>
      <c r="AH52" s="32" t="s">
        <v>14</v>
      </c>
      <c r="AI52" s="32" t="s">
        <v>99</v>
      </c>
      <c r="AJ52" s="32" t="s">
        <v>14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220</v>
      </c>
      <c r="B53" t="s">
        <v>88</v>
      </c>
      <c r="C53" t="s">
        <v>89</v>
      </c>
      <c r="D53" t="s">
        <v>103</v>
      </c>
      <c r="E53" t="s">
        <v>104</v>
      </c>
      <c r="F53" t="s">
        <v>92</v>
      </c>
      <c r="G53" s="32">
        <v>49</v>
      </c>
      <c r="H53" s="32">
        <v>56</v>
      </c>
      <c r="I53" s="32">
        <v>56</v>
      </c>
      <c r="J53" s="32">
        <v>59</v>
      </c>
      <c r="K53" s="32">
        <v>82</v>
      </c>
      <c r="L53" s="32">
        <v>50.6</v>
      </c>
      <c r="M53" s="32">
        <v>71.099999999999994</v>
      </c>
      <c r="N53" s="32">
        <v>59.222999999999999</v>
      </c>
      <c r="O53" s="32">
        <v>44.076999999999998</v>
      </c>
      <c r="P53" s="32" t="s">
        <v>94</v>
      </c>
      <c r="Q53" s="32" t="s">
        <v>94</v>
      </c>
      <c r="R53" s="32" t="s">
        <v>94</v>
      </c>
      <c r="S53" s="32" t="s">
        <v>94</v>
      </c>
      <c r="T53" s="32" t="s">
        <v>94</v>
      </c>
      <c r="U53" s="32" t="s">
        <v>94</v>
      </c>
      <c r="V53" s="32" t="s">
        <v>94</v>
      </c>
      <c r="W53" s="32" t="s">
        <v>94</v>
      </c>
      <c r="X53" s="32" t="s">
        <v>94</v>
      </c>
      <c r="Y53" s="32" t="s">
        <v>94</v>
      </c>
      <c r="Z53" s="32" t="s">
        <v>94</v>
      </c>
      <c r="AA53" s="32" t="s">
        <v>94</v>
      </c>
      <c r="AB53" s="32" t="s">
        <v>94</v>
      </c>
      <c r="AC53" s="32" t="s">
        <v>94</v>
      </c>
      <c r="AD53" s="32" t="s">
        <v>94</v>
      </c>
      <c r="AE53" s="32">
        <v>23.885999999999999</v>
      </c>
      <c r="AF53" s="32">
        <v>15.82</v>
      </c>
      <c r="AG53" s="32">
        <v>14.526999999999999</v>
      </c>
      <c r="AH53" s="32">
        <v>16.312000000000001</v>
      </c>
      <c r="AI53" s="32">
        <v>48.158000000000001</v>
      </c>
      <c r="AJ53" s="32">
        <v>22.689</v>
      </c>
      <c r="AK53">
        <v>25</v>
      </c>
      <c r="AL53" s="30">
        <v>0.56999999999999995</v>
      </c>
      <c r="AM53" s="30">
        <v>90.65</v>
      </c>
      <c r="AN53" s="4">
        <v>668.39200000000005</v>
      </c>
    </row>
    <row r="54" spans="1:40">
      <c r="A54" t="s">
        <v>220</v>
      </c>
      <c r="B54" t="s">
        <v>88</v>
      </c>
      <c r="C54" t="s">
        <v>89</v>
      </c>
      <c r="D54" t="s">
        <v>103</v>
      </c>
      <c r="E54" t="s">
        <v>104</v>
      </c>
      <c r="F54" t="s">
        <v>93</v>
      </c>
      <c r="G54" s="32" t="s">
        <v>99</v>
      </c>
      <c r="H54" s="32" t="s">
        <v>99</v>
      </c>
      <c r="I54" s="32" t="s">
        <v>99</v>
      </c>
      <c r="J54" s="32" t="s">
        <v>99</v>
      </c>
      <c r="K54" s="32" t="s">
        <v>99</v>
      </c>
      <c r="L54" s="32" t="s">
        <v>99</v>
      </c>
      <c r="M54" s="32" t="s">
        <v>99</v>
      </c>
      <c r="N54" s="32" t="s">
        <v>99</v>
      </c>
      <c r="O54" s="32" t="s">
        <v>99</v>
      </c>
      <c r="P54" s="32" t="s">
        <v>94</v>
      </c>
      <c r="Q54" s="32" t="s">
        <v>94</v>
      </c>
      <c r="R54" s="32" t="s">
        <v>94</v>
      </c>
      <c r="S54" s="32" t="s">
        <v>94</v>
      </c>
      <c r="T54" s="32" t="s">
        <v>94</v>
      </c>
      <c r="U54" s="32" t="s">
        <v>94</v>
      </c>
      <c r="V54" s="32" t="s">
        <v>94</v>
      </c>
      <c r="W54" s="32" t="s">
        <v>94</v>
      </c>
      <c r="X54" s="32" t="s">
        <v>94</v>
      </c>
      <c r="Y54" s="32" t="s">
        <v>94</v>
      </c>
      <c r="Z54" s="32" t="s">
        <v>94</v>
      </c>
      <c r="AA54" s="32" t="s">
        <v>94</v>
      </c>
      <c r="AB54" s="32" t="s">
        <v>94</v>
      </c>
      <c r="AC54" s="32" t="s">
        <v>94</v>
      </c>
      <c r="AD54" s="32" t="s">
        <v>94</v>
      </c>
      <c r="AE54" s="32" t="s">
        <v>99</v>
      </c>
      <c r="AF54" s="32" t="s">
        <v>99</v>
      </c>
      <c r="AG54" s="32" t="s">
        <v>99</v>
      </c>
      <c r="AH54" s="32" t="s">
        <v>99</v>
      </c>
      <c r="AI54" s="32" t="s">
        <v>99</v>
      </c>
      <c r="AJ54" s="32" t="s">
        <v>99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220</v>
      </c>
      <c r="B55" t="s">
        <v>88</v>
      </c>
      <c r="C55" t="s">
        <v>89</v>
      </c>
      <c r="D55" t="s">
        <v>90</v>
      </c>
      <c r="E55" t="s">
        <v>101</v>
      </c>
      <c r="F55" t="s">
        <v>92</v>
      </c>
      <c r="G55" s="32">
        <v>8</v>
      </c>
      <c r="H55" s="32">
        <v>4</v>
      </c>
      <c r="I55" s="32">
        <v>8</v>
      </c>
      <c r="J55" s="32">
        <v>1</v>
      </c>
      <c r="K55" s="32">
        <v>35</v>
      </c>
      <c r="L55" s="32">
        <v>25.46</v>
      </c>
      <c r="M55" s="32">
        <v>24.68</v>
      </c>
      <c r="N55" s="32">
        <v>21.4</v>
      </c>
      <c r="O55" s="32">
        <v>29.69</v>
      </c>
      <c r="P55" s="32">
        <v>31.742999999999999</v>
      </c>
      <c r="Q55" s="32">
        <v>21.527000000000001</v>
      </c>
      <c r="R55" s="32">
        <v>21.023</v>
      </c>
      <c r="S55" s="32">
        <v>27.553000000000001</v>
      </c>
      <c r="T55" s="32">
        <v>17.919</v>
      </c>
      <c r="U55" s="32">
        <v>20.954000000000001</v>
      </c>
      <c r="V55" s="32">
        <v>18.297999999999998</v>
      </c>
      <c r="W55" s="32">
        <v>24.952000000000002</v>
      </c>
      <c r="X55" s="32">
        <v>27.183</v>
      </c>
      <c r="Y55" s="32">
        <v>20.530999999999999</v>
      </c>
      <c r="Z55" s="32">
        <v>21.55</v>
      </c>
      <c r="AA55" s="32">
        <v>20.695</v>
      </c>
      <c r="AB55" s="32">
        <v>35.090000000000003</v>
      </c>
      <c r="AC55" s="32">
        <v>32.53</v>
      </c>
      <c r="AD55" s="32">
        <v>25.552</v>
      </c>
      <c r="AE55" s="32">
        <v>26.622</v>
      </c>
      <c r="AF55" s="32">
        <v>13.593999999999999</v>
      </c>
      <c r="AG55" s="32">
        <v>15.009</v>
      </c>
      <c r="AH55" s="32">
        <v>14.443</v>
      </c>
      <c r="AI55" s="32">
        <v>15.500999999999999</v>
      </c>
      <c r="AJ55" s="32">
        <v>13.804</v>
      </c>
      <c r="AK55">
        <v>26</v>
      </c>
      <c r="AL55" s="30">
        <v>0.53</v>
      </c>
      <c r="AM55" s="30">
        <v>91.18</v>
      </c>
      <c r="AN55" s="4">
        <v>623.303</v>
      </c>
    </row>
    <row r="56" spans="1:40">
      <c r="A56" t="s">
        <v>220</v>
      </c>
      <c r="B56" t="s">
        <v>88</v>
      </c>
      <c r="C56" t="s">
        <v>89</v>
      </c>
      <c r="D56" t="s">
        <v>90</v>
      </c>
      <c r="E56" t="s">
        <v>101</v>
      </c>
      <c r="F56" t="s">
        <v>93</v>
      </c>
      <c r="G56" s="32" t="s">
        <v>17</v>
      </c>
      <c r="H56" s="32" t="s">
        <v>17</v>
      </c>
      <c r="I56" s="32" t="s">
        <v>17</v>
      </c>
      <c r="J56" s="32" t="s">
        <v>17</v>
      </c>
      <c r="K56" s="32" t="s">
        <v>17</v>
      </c>
      <c r="L56" s="32" t="s">
        <v>17</v>
      </c>
      <c r="M56" s="32" t="s">
        <v>17</v>
      </c>
      <c r="N56" s="32" t="s">
        <v>17</v>
      </c>
      <c r="O56" s="32" t="s">
        <v>99</v>
      </c>
      <c r="P56" s="32" t="s">
        <v>17</v>
      </c>
      <c r="Q56" s="32" t="s">
        <v>17</v>
      </c>
      <c r="R56" s="32" t="s">
        <v>17</v>
      </c>
      <c r="S56" s="32" t="s">
        <v>17</v>
      </c>
      <c r="T56" s="32" t="s">
        <v>17</v>
      </c>
      <c r="U56" s="32" t="s">
        <v>17</v>
      </c>
      <c r="V56" s="32" t="s">
        <v>17</v>
      </c>
      <c r="W56" s="32" t="s">
        <v>17</v>
      </c>
      <c r="X56" s="32" t="s">
        <v>17</v>
      </c>
      <c r="Y56" s="32" t="s">
        <v>17</v>
      </c>
      <c r="Z56" s="32" t="s">
        <v>17</v>
      </c>
      <c r="AA56" s="32" t="s">
        <v>17</v>
      </c>
      <c r="AB56" s="32" t="s">
        <v>17</v>
      </c>
      <c r="AC56" s="32" t="s">
        <v>17</v>
      </c>
      <c r="AD56" s="32" t="s">
        <v>17</v>
      </c>
      <c r="AE56" s="32" t="s">
        <v>17</v>
      </c>
      <c r="AF56" s="32" t="s">
        <v>17</v>
      </c>
      <c r="AG56" s="32" t="s">
        <v>17</v>
      </c>
      <c r="AH56" s="32" t="s">
        <v>17</v>
      </c>
      <c r="AI56" s="32" t="s">
        <v>17</v>
      </c>
      <c r="AJ56" s="32" t="s">
        <v>99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220</v>
      </c>
      <c r="B57" t="s">
        <v>88</v>
      </c>
      <c r="C57" t="s">
        <v>89</v>
      </c>
      <c r="D57" t="s">
        <v>115</v>
      </c>
      <c r="E57" t="s">
        <v>104</v>
      </c>
      <c r="F57" t="s">
        <v>92</v>
      </c>
      <c r="G57" s="32" t="s">
        <v>94</v>
      </c>
      <c r="H57" s="32" t="s">
        <v>94</v>
      </c>
      <c r="I57" s="32" t="s">
        <v>94</v>
      </c>
      <c r="J57" s="32" t="s">
        <v>94</v>
      </c>
      <c r="K57" s="32" t="s">
        <v>94</v>
      </c>
      <c r="L57" s="32" t="s">
        <v>94</v>
      </c>
      <c r="M57" s="32" t="s">
        <v>94</v>
      </c>
      <c r="N57" s="32" t="s">
        <v>94</v>
      </c>
      <c r="O57" s="32" t="s">
        <v>94</v>
      </c>
      <c r="P57" s="32" t="s">
        <v>94</v>
      </c>
      <c r="Q57" s="32" t="s">
        <v>94</v>
      </c>
      <c r="R57" s="32" t="s">
        <v>94</v>
      </c>
      <c r="S57" s="32" t="s">
        <v>94</v>
      </c>
      <c r="T57" s="32" t="s">
        <v>94</v>
      </c>
      <c r="U57" s="32" t="s">
        <v>94</v>
      </c>
      <c r="V57" s="32" t="s">
        <v>94</v>
      </c>
      <c r="W57" s="32">
        <v>100.226</v>
      </c>
      <c r="X57" s="32">
        <v>88.188999999999993</v>
      </c>
      <c r="Y57" s="32">
        <v>74.924000000000007</v>
      </c>
      <c r="Z57" s="32" t="s">
        <v>94</v>
      </c>
      <c r="AA57" s="32" t="s">
        <v>94</v>
      </c>
      <c r="AB57" s="32" t="s">
        <v>94</v>
      </c>
      <c r="AC57" s="32" t="s">
        <v>94</v>
      </c>
      <c r="AD57" s="32" t="s">
        <v>94</v>
      </c>
      <c r="AE57" s="32" t="s">
        <v>94</v>
      </c>
      <c r="AF57" s="32">
        <v>59.851999999999997</v>
      </c>
      <c r="AG57" s="32">
        <v>67.2</v>
      </c>
      <c r="AH57" s="32">
        <v>76.183000000000007</v>
      </c>
      <c r="AI57" s="32">
        <v>67.891999999999996</v>
      </c>
      <c r="AJ57" s="32">
        <v>52.037999999999997</v>
      </c>
      <c r="AK57">
        <v>27</v>
      </c>
      <c r="AL57" s="30">
        <v>0.5</v>
      </c>
      <c r="AM57" s="30">
        <v>91.68</v>
      </c>
      <c r="AN57" s="4">
        <v>586.50400000000002</v>
      </c>
    </row>
    <row r="58" spans="1:40">
      <c r="A58" t="s">
        <v>220</v>
      </c>
      <c r="B58" t="s">
        <v>88</v>
      </c>
      <c r="C58" t="s">
        <v>89</v>
      </c>
      <c r="D58" t="s">
        <v>115</v>
      </c>
      <c r="E58" t="s">
        <v>104</v>
      </c>
      <c r="F58" t="s">
        <v>93</v>
      </c>
      <c r="G58" s="32" t="s">
        <v>94</v>
      </c>
      <c r="H58" s="32" t="s">
        <v>94</v>
      </c>
      <c r="I58" s="32" t="s">
        <v>94</v>
      </c>
      <c r="J58" s="32" t="s">
        <v>94</v>
      </c>
      <c r="K58" s="32" t="s">
        <v>94</v>
      </c>
      <c r="L58" s="32" t="s">
        <v>94</v>
      </c>
      <c r="M58" s="32" t="s">
        <v>94</v>
      </c>
      <c r="N58" s="32" t="s">
        <v>94</v>
      </c>
      <c r="O58" s="32" t="s">
        <v>94</v>
      </c>
      <c r="P58" s="32" t="s">
        <v>94</v>
      </c>
      <c r="Q58" s="32" t="s">
        <v>94</v>
      </c>
      <c r="R58" s="32" t="s">
        <v>94</v>
      </c>
      <c r="S58" s="32" t="s">
        <v>94</v>
      </c>
      <c r="T58" s="32" t="s">
        <v>94</v>
      </c>
      <c r="U58" s="32" t="s">
        <v>94</v>
      </c>
      <c r="V58" s="32" t="s">
        <v>94</v>
      </c>
      <c r="W58" s="32" t="s">
        <v>99</v>
      </c>
      <c r="X58" s="32" t="s">
        <v>99</v>
      </c>
      <c r="Y58" s="32" t="s">
        <v>99</v>
      </c>
      <c r="Z58" s="32" t="s">
        <v>94</v>
      </c>
      <c r="AA58" s="32" t="s">
        <v>94</v>
      </c>
      <c r="AB58" s="32" t="s">
        <v>94</v>
      </c>
      <c r="AC58" s="32" t="s">
        <v>94</v>
      </c>
      <c r="AD58" s="32" t="s">
        <v>94</v>
      </c>
      <c r="AE58" s="32" t="s">
        <v>94</v>
      </c>
      <c r="AF58" s="32" t="s">
        <v>99</v>
      </c>
      <c r="AG58" s="32" t="s">
        <v>99</v>
      </c>
      <c r="AH58" s="32" t="s">
        <v>99</v>
      </c>
      <c r="AI58" s="32" t="s">
        <v>99</v>
      </c>
      <c r="AJ58" s="32" t="s">
        <v>99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220</v>
      </c>
      <c r="B59" t="s">
        <v>88</v>
      </c>
      <c r="C59" t="s">
        <v>106</v>
      </c>
      <c r="D59" t="s">
        <v>108</v>
      </c>
      <c r="E59" t="s">
        <v>98</v>
      </c>
      <c r="F59" t="s">
        <v>92</v>
      </c>
      <c r="G59" s="32" t="s">
        <v>94</v>
      </c>
      <c r="H59" s="32" t="s">
        <v>94</v>
      </c>
      <c r="I59" s="32">
        <v>325.2</v>
      </c>
      <c r="J59" s="32">
        <v>112.1</v>
      </c>
      <c r="K59" s="32">
        <v>31.1</v>
      </c>
      <c r="L59" s="32">
        <v>35.4</v>
      </c>
      <c r="M59" s="32">
        <v>35</v>
      </c>
      <c r="N59" s="32">
        <v>35</v>
      </c>
      <c r="O59" s="32" t="s">
        <v>94</v>
      </c>
      <c r="P59" s="32" t="s">
        <v>94</v>
      </c>
      <c r="Q59" s="32" t="s">
        <v>94</v>
      </c>
      <c r="R59" s="32" t="s">
        <v>94</v>
      </c>
      <c r="S59" s="32" t="s">
        <v>94</v>
      </c>
      <c r="T59" s="32" t="s">
        <v>94</v>
      </c>
      <c r="U59" s="32" t="s">
        <v>94</v>
      </c>
      <c r="V59" s="32" t="s">
        <v>94</v>
      </c>
      <c r="W59" s="32" t="s">
        <v>94</v>
      </c>
      <c r="X59" s="32" t="s">
        <v>94</v>
      </c>
      <c r="Y59" s="32" t="s">
        <v>94</v>
      </c>
      <c r="Z59" s="32" t="s">
        <v>94</v>
      </c>
      <c r="AA59" s="32" t="s">
        <v>94</v>
      </c>
      <c r="AB59" s="32" t="s">
        <v>94</v>
      </c>
      <c r="AC59" s="32" t="s">
        <v>94</v>
      </c>
      <c r="AD59" s="32" t="s">
        <v>94</v>
      </c>
      <c r="AE59" s="32" t="s">
        <v>94</v>
      </c>
      <c r="AF59" s="32" t="s">
        <v>94</v>
      </c>
      <c r="AG59" s="32" t="s">
        <v>94</v>
      </c>
      <c r="AH59" s="32" t="s">
        <v>94</v>
      </c>
      <c r="AI59" s="32" t="s">
        <v>94</v>
      </c>
      <c r="AJ59" s="32" t="s">
        <v>94</v>
      </c>
      <c r="AK59">
        <v>28</v>
      </c>
      <c r="AL59" s="30">
        <v>0.49</v>
      </c>
      <c r="AM59" s="30">
        <v>92.17</v>
      </c>
      <c r="AN59" s="4">
        <v>573.79999999999995</v>
      </c>
    </row>
    <row r="60" spans="1:40">
      <c r="A60" t="s">
        <v>220</v>
      </c>
      <c r="B60" t="s">
        <v>88</v>
      </c>
      <c r="C60" t="s">
        <v>106</v>
      </c>
      <c r="D60" t="s">
        <v>108</v>
      </c>
      <c r="E60" t="s">
        <v>98</v>
      </c>
      <c r="F60" t="s">
        <v>93</v>
      </c>
      <c r="G60" s="32" t="s">
        <v>94</v>
      </c>
      <c r="H60" s="32" t="s">
        <v>94</v>
      </c>
      <c r="I60" s="32" t="s">
        <v>99</v>
      </c>
      <c r="J60" s="32" t="s">
        <v>99</v>
      </c>
      <c r="K60" s="32" t="s">
        <v>99</v>
      </c>
      <c r="L60" s="32" t="s">
        <v>99</v>
      </c>
      <c r="M60" s="32" t="s">
        <v>99</v>
      </c>
      <c r="N60" s="32" t="s">
        <v>99</v>
      </c>
      <c r="O60" s="32" t="s">
        <v>94</v>
      </c>
      <c r="P60" s="32" t="s">
        <v>94</v>
      </c>
      <c r="Q60" s="32" t="s">
        <v>94</v>
      </c>
      <c r="R60" s="32" t="s">
        <v>94</v>
      </c>
      <c r="S60" s="32" t="s">
        <v>94</v>
      </c>
      <c r="T60" s="32" t="s">
        <v>94</v>
      </c>
      <c r="U60" s="32" t="s">
        <v>94</v>
      </c>
      <c r="V60" s="32" t="s">
        <v>94</v>
      </c>
      <c r="W60" s="32" t="s">
        <v>94</v>
      </c>
      <c r="X60" s="32" t="s">
        <v>94</v>
      </c>
      <c r="Y60" s="32" t="s">
        <v>94</v>
      </c>
      <c r="Z60" s="32" t="s">
        <v>94</v>
      </c>
      <c r="AA60" s="32" t="s">
        <v>94</v>
      </c>
      <c r="AB60" s="32" t="s">
        <v>94</v>
      </c>
      <c r="AC60" s="32" t="s">
        <v>94</v>
      </c>
      <c r="AD60" s="32" t="s">
        <v>94</v>
      </c>
      <c r="AE60" s="32" t="s">
        <v>94</v>
      </c>
      <c r="AF60" s="32" t="s">
        <v>94</v>
      </c>
      <c r="AG60" s="32" t="s">
        <v>94</v>
      </c>
      <c r="AH60" s="32" t="s">
        <v>94</v>
      </c>
      <c r="AI60" s="32" t="s">
        <v>94</v>
      </c>
      <c r="AJ60" s="32" t="s">
        <v>94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220</v>
      </c>
      <c r="B61" t="s">
        <v>88</v>
      </c>
      <c r="C61" t="s">
        <v>89</v>
      </c>
      <c r="D61" t="s">
        <v>97</v>
      </c>
      <c r="E61" t="s">
        <v>96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 t="s">
        <v>94</v>
      </c>
      <c r="Q61" s="32">
        <v>28.045000000000002</v>
      </c>
      <c r="R61" s="32">
        <v>9.5649999999999995</v>
      </c>
      <c r="S61" s="32">
        <v>2.72</v>
      </c>
      <c r="T61" s="32">
        <v>15.67</v>
      </c>
      <c r="U61" s="32">
        <v>25.800999999999998</v>
      </c>
      <c r="V61" s="32">
        <v>26.09</v>
      </c>
      <c r="W61" s="32">
        <v>16.643000000000001</v>
      </c>
      <c r="X61" s="32" t="s">
        <v>94</v>
      </c>
      <c r="Y61" s="32" t="s">
        <v>94</v>
      </c>
      <c r="Z61" s="32" t="s">
        <v>94</v>
      </c>
      <c r="AA61" s="32">
        <v>5.5430000000000001</v>
      </c>
      <c r="AB61" s="32" t="s">
        <v>94</v>
      </c>
      <c r="AC61" s="32">
        <v>132.52000000000001</v>
      </c>
      <c r="AD61" s="32">
        <v>63.874000000000002</v>
      </c>
      <c r="AE61" s="32">
        <v>58.552999999999997</v>
      </c>
      <c r="AF61" s="32">
        <v>28.771999999999998</v>
      </c>
      <c r="AG61" s="32">
        <v>48.499000000000002</v>
      </c>
      <c r="AH61" s="32">
        <v>42.645000000000003</v>
      </c>
      <c r="AI61" s="32">
        <v>39.854999999999997</v>
      </c>
      <c r="AJ61" s="32">
        <v>18.155999999999999</v>
      </c>
      <c r="AK61">
        <v>29</v>
      </c>
      <c r="AL61" s="30">
        <v>0.48</v>
      </c>
      <c r="AM61" s="30">
        <v>92.65</v>
      </c>
      <c r="AN61" s="4">
        <v>562.952</v>
      </c>
    </row>
    <row r="62" spans="1:40">
      <c r="A62" t="s">
        <v>220</v>
      </c>
      <c r="B62" t="s">
        <v>88</v>
      </c>
      <c r="C62" t="s">
        <v>89</v>
      </c>
      <c r="D62" t="s">
        <v>97</v>
      </c>
      <c r="E62" t="s">
        <v>96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94</v>
      </c>
      <c r="O62" s="32" t="s">
        <v>94</v>
      </c>
      <c r="P62" s="32" t="s">
        <v>94</v>
      </c>
      <c r="Q62" s="32" t="s">
        <v>99</v>
      </c>
      <c r="R62" s="32" t="s">
        <v>99</v>
      </c>
      <c r="S62" s="32" t="s">
        <v>99</v>
      </c>
      <c r="T62" s="32" t="s">
        <v>99</v>
      </c>
      <c r="U62" s="32" t="s">
        <v>99</v>
      </c>
      <c r="V62" s="32" t="s">
        <v>99</v>
      </c>
      <c r="W62" s="32" t="s">
        <v>99</v>
      </c>
      <c r="X62" s="32" t="s">
        <v>94</v>
      </c>
      <c r="Y62" s="32" t="s">
        <v>94</v>
      </c>
      <c r="Z62" s="32" t="s">
        <v>94</v>
      </c>
      <c r="AA62" s="32" t="s">
        <v>99</v>
      </c>
      <c r="AB62" s="32" t="s">
        <v>94</v>
      </c>
      <c r="AC62" s="32" t="s">
        <v>99</v>
      </c>
      <c r="AD62" s="32" t="s">
        <v>99</v>
      </c>
      <c r="AE62" s="32" t="s">
        <v>99</v>
      </c>
      <c r="AF62" s="32" t="s">
        <v>34</v>
      </c>
      <c r="AG62" s="32" t="s">
        <v>34</v>
      </c>
      <c r="AH62" s="32" t="s">
        <v>34</v>
      </c>
      <c r="AI62" s="32" t="s">
        <v>34</v>
      </c>
      <c r="AJ62" s="32" t="s">
        <v>34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220</v>
      </c>
      <c r="B63" t="s">
        <v>88</v>
      </c>
      <c r="C63" t="s">
        <v>89</v>
      </c>
      <c r="D63" t="s">
        <v>135</v>
      </c>
      <c r="E63" t="s">
        <v>102</v>
      </c>
      <c r="F63" t="s">
        <v>92</v>
      </c>
      <c r="G63" s="32" t="s">
        <v>94</v>
      </c>
      <c r="H63" s="32" t="s">
        <v>94</v>
      </c>
      <c r="I63" s="32" t="s">
        <v>94</v>
      </c>
      <c r="J63" s="32" t="s">
        <v>94</v>
      </c>
      <c r="K63" s="32" t="s">
        <v>94</v>
      </c>
      <c r="L63" s="32" t="s">
        <v>94</v>
      </c>
      <c r="M63" s="32" t="s">
        <v>94</v>
      </c>
      <c r="N63" s="32" t="s">
        <v>94</v>
      </c>
      <c r="O63" s="32" t="s">
        <v>94</v>
      </c>
      <c r="P63" s="32">
        <v>258.048</v>
      </c>
      <c r="Q63" s="32">
        <v>22.728000000000002</v>
      </c>
      <c r="R63" s="32">
        <v>54.219000000000001</v>
      </c>
      <c r="S63" s="32">
        <v>1.167</v>
      </c>
      <c r="T63" s="32" t="s">
        <v>94</v>
      </c>
      <c r="U63" s="32">
        <v>2.92</v>
      </c>
      <c r="V63" s="32">
        <v>4.6479999999999997</v>
      </c>
      <c r="W63" s="32">
        <v>1.681</v>
      </c>
      <c r="X63" s="32">
        <v>3.0089999999999999</v>
      </c>
      <c r="Y63" s="32">
        <v>3.3130000000000002</v>
      </c>
      <c r="Z63" s="32">
        <v>7.8380000000000001</v>
      </c>
      <c r="AA63" s="32">
        <v>21.619</v>
      </c>
      <c r="AB63" s="32">
        <v>23.891999999999999</v>
      </c>
      <c r="AC63" s="32">
        <v>17.585999999999999</v>
      </c>
      <c r="AD63" s="32">
        <v>19.120999999999999</v>
      </c>
      <c r="AE63" s="32">
        <v>17.587</v>
      </c>
      <c r="AF63" s="32">
        <v>13.696</v>
      </c>
      <c r="AG63" s="32">
        <v>19.408999999999999</v>
      </c>
      <c r="AH63" s="32">
        <v>16.919</v>
      </c>
      <c r="AI63" s="32">
        <v>20.683</v>
      </c>
      <c r="AJ63" s="32">
        <v>16.731999999999999</v>
      </c>
      <c r="AK63">
        <v>30</v>
      </c>
      <c r="AL63" s="30">
        <v>0.47</v>
      </c>
      <c r="AM63" s="30">
        <v>93.12</v>
      </c>
      <c r="AN63" s="4">
        <v>546.81500000000005</v>
      </c>
    </row>
    <row r="64" spans="1:40">
      <c r="A64" t="s">
        <v>220</v>
      </c>
      <c r="B64" t="s">
        <v>88</v>
      </c>
      <c r="C64" t="s">
        <v>89</v>
      </c>
      <c r="D64" t="s">
        <v>135</v>
      </c>
      <c r="E64" t="s">
        <v>102</v>
      </c>
      <c r="F64" t="s">
        <v>93</v>
      </c>
      <c r="G64" s="32" t="s">
        <v>94</v>
      </c>
      <c r="H64" s="32" t="s">
        <v>94</v>
      </c>
      <c r="I64" s="32" t="s">
        <v>94</v>
      </c>
      <c r="J64" s="32" t="s">
        <v>94</v>
      </c>
      <c r="K64" s="32" t="s">
        <v>94</v>
      </c>
      <c r="L64" s="32" t="s">
        <v>94</v>
      </c>
      <c r="M64" s="32" t="s">
        <v>94</v>
      </c>
      <c r="N64" s="32" t="s">
        <v>94</v>
      </c>
      <c r="O64" s="32" t="s">
        <v>94</v>
      </c>
      <c r="P64" s="32" t="s">
        <v>99</v>
      </c>
      <c r="Q64" s="32" t="s">
        <v>99</v>
      </c>
      <c r="R64" s="32" t="s">
        <v>99</v>
      </c>
      <c r="S64" s="32" t="s">
        <v>99</v>
      </c>
      <c r="T64" s="32" t="s">
        <v>94</v>
      </c>
      <c r="U64" s="32" t="s">
        <v>17</v>
      </c>
      <c r="V64" s="32" t="s">
        <v>17</v>
      </c>
      <c r="W64" s="32" t="s">
        <v>99</v>
      </c>
      <c r="X64" s="32" t="s">
        <v>99</v>
      </c>
      <c r="Y64" s="32" t="s">
        <v>17</v>
      </c>
      <c r="Z64" s="32" t="s">
        <v>17</v>
      </c>
      <c r="AA64" s="32" t="s">
        <v>17</v>
      </c>
      <c r="AB64" s="32" t="s">
        <v>17</v>
      </c>
      <c r="AC64" s="32" t="s">
        <v>99</v>
      </c>
      <c r="AD64" s="32" t="s">
        <v>99</v>
      </c>
      <c r="AE64" s="32" t="s">
        <v>99</v>
      </c>
      <c r="AF64" s="32" t="s">
        <v>17</v>
      </c>
      <c r="AG64" s="32" t="s">
        <v>17</v>
      </c>
      <c r="AH64" s="32" t="s">
        <v>99</v>
      </c>
      <c r="AI64" s="32" t="s">
        <v>99</v>
      </c>
      <c r="AJ64" s="32" t="s">
        <v>14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220</v>
      </c>
      <c r="B65" t="s">
        <v>88</v>
      </c>
      <c r="C65" t="s">
        <v>89</v>
      </c>
      <c r="D65" t="s">
        <v>138</v>
      </c>
      <c r="E65" t="s">
        <v>117</v>
      </c>
      <c r="F65" t="s">
        <v>92</v>
      </c>
      <c r="G65" s="32" t="s">
        <v>94</v>
      </c>
      <c r="H65" s="32" t="s">
        <v>94</v>
      </c>
      <c r="I65" s="32" t="s">
        <v>94</v>
      </c>
      <c r="J65" s="32" t="s">
        <v>94</v>
      </c>
      <c r="K65" s="32" t="s">
        <v>94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 t="s">
        <v>94</v>
      </c>
      <c r="R65" s="32" t="s">
        <v>94</v>
      </c>
      <c r="S65" s="32">
        <v>3.7999999999999999E-2</v>
      </c>
      <c r="T65" s="32" t="s">
        <v>94</v>
      </c>
      <c r="U65" s="32" t="s">
        <v>94</v>
      </c>
      <c r="V65" s="32">
        <v>17.181000000000001</v>
      </c>
      <c r="W65" s="32">
        <v>22.972000000000001</v>
      </c>
      <c r="X65" s="32">
        <v>10.691000000000001</v>
      </c>
      <c r="Y65" s="32">
        <v>28.934999999999999</v>
      </c>
      <c r="Z65" s="32">
        <v>9.5950000000000006</v>
      </c>
      <c r="AA65" s="32">
        <v>21.597999999999999</v>
      </c>
      <c r="AB65" s="32">
        <v>21.282</v>
      </c>
      <c r="AC65" s="32">
        <v>6.6449999999999996</v>
      </c>
      <c r="AD65" s="32">
        <v>7.7409999999999997</v>
      </c>
      <c r="AE65" s="32">
        <v>3.2149999999999999</v>
      </c>
      <c r="AF65" s="32">
        <v>8.3580000000000005</v>
      </c>
      <c r="AG65" s="32">
        <v>82.668999999999997</v>
      </c>
      <c r="AH65" s="32">
        <v>15.327</v>
      </c>
      <c r="AI65" s="32">
        <v>109.268</v>
      </c>
      <c r="AJ65" s="32">
        <v>134.13499999999999</v>
      </c>
      <c r="AK65">
        <v>31</v>
      </c>
      <c r="AL65" s="30">
        <v>0.43</v>
      </c>
      <c r="AM65" s="30">
        <v>93.55</v>
      </c>
      <c r="AN65" s="4">
        <v>499.649</v>
      </c>
    </row>
    <row r="66" spans="1:40">
      <c r="A66" t="s">
        <v>220</v>
      </c>
      <c r="B66" t="s">
        <v>88</v>
      </c>
      <c r="C66" t="s">
        <v>89</v>
      </c>
      <c r="D66" t="s">
        <v>138</v>
      </c>
      <c r="E66" t="s">
        <v>117</v>
      </c>
      <c r="F66" t="s">
        <v>93</v>
      </c>
      <c r="G66" s="32" t="s">
        <v>94</v>
      </c>
      <c r="H66" s="32" t="s">
        <v>94</v>
      </c>
      <c r="I66" s="32" t="s">
        <v>94</v>
      </c>
      <c r="J66" s="32" t="s">
        <v>94</v>
      </c>
      <c r="K66" s="32" t="s">
        <v>94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99</v>
      </c>
      <c r="T66" s="32" t="s">
        <v>94</v>
      </c>
      <c r="U66" s="32" t="s">
        <v>94</v>
      </c>
      <c r="V66" s="32" t="s">
        <v>99</v>
      </c>
      <c r="W66" s="32" t="s">
        <v>99</v>
      </c>
      <c r="X66" s="32" t="s">
        <v>99</v>
      </c>
      <c r="Y66" s="32" t="s">
        <v>99</v>
      </c>
      <c r="Z66" s="32" t="s">
        <v>99</v>
      </c>
      <c r="AA66" s="32" t="s">
        <v>99</v>
      </c>
      <c r="AB66" s="32" t="s">
        <v>99</v>
      </c>
      <c r="AC66" s="32" t="s">
        <v>99</v>
      </c>
      <c r="AD66" s="32" t="s">
        <v>99</v>
      </c>
      <c r="AE66" s="32" t="s">
        <v>99</v>
      </c>
      <c r="AF66" s="32" t="s">
        <v>99</v>
      </c>
      <c r="AG66" s="32" t="s">
        <v>99</v>
      </c>
      <c r="AH66" s="32" t="s">
        <v>99</v>
      </c>
      <c r="AI66" s="32" t="s">
        <v>99</v>
      </c>
      <c r="AJ66" s="32" t="s">
        <v>99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220</v>
      </c>
      <c r="B67" t="s">
        <v>88</v>
      </c>
      <c r="C67" t="s">
        <v>89</v>
      </c>
      <c r="D67" t="s">
        <v>115</v>
      </c>
      <c r="E67" t="s">
        <v>98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 t="s">
        <v>94</v>
      </c>
      <c r="S67" s="32" t="s">
        <v>94</v>
      </c>
      <c r="T67" s="32" t="s">
        <v>94</v>
      </c>
      <c r="U67" s="32" t="s">
        <v>94</v>
      </c>
      <c r="V67" s="32" t="s">
        <v>94</v>
      </c>
      <c r="W67" s="32" t="s">
        <v>94</v>
      </c>
      <c r="X67" s="32" t="s">
        <v>94</v>
      </c>
      <c r="Y67" s="32" t="s">
        <v>94</v>
      </c>
      <c r="Z67" s="32">
        <v>76.456000000000003</v>
      </c>
      <c r="AA67" s="32">
        <v>86.03</v>
      </c>
      <c r="AB67" s="32">
        <v>94.534999999999997</v>
      </c>
      <c r="AC67" s="32">
        <v>92.176000000000002</v>
      </c>
      <c r="AD67" s="32">
        <v>68.16</v>
      </c>
      <c r="AE67" s="32">
        <v>82.15</v>
      </c>
      <c r="AF67" s="32" t="s">
        <v>94</v>
      </c>
      <c r="AG67" s="32" t="s">
        <v>94</v>
      </c>
      <c r="AH67" s="32" t="s">
        <v>94</v>
      </c>
      <c r="AI67" s="32" t="s">
        <v>94</v>
      </c>
      <c r="AJ67" s="32" t="s">
        <v>94</v>
      </c>
      <c r="AK67">
        <v>32</v>
      </c>
      <c r="AL67" s="30">
        <v>0.43</v>
      </c>
      <c r="AM67" s="30">
        <v>93.97</v>
      </c>
      <c r="AN67" s="4">
        <v>499.50700000000001</v>
      </c>
    </row>
    <row r="68" spans="1:40">
      <c r="A68" t="s">
        <v>220</v>
      </c>
      <c r="B68" t="s">
        <v>88</v>
      </c>
      <c r="C68" t="s">
        <v>89</v>
      </c>
      <c r="D68" t="s">
        <v>115</v>
      </c>
      <c r="E68" t="s">
        <v>98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94</v>
      </c>
      <c r="Q68" s="32" t="s">
        <v>94</v>
      </c>
      <c r="R68" s="32" t="s">
        <v>94</v>
      </c>
      <c r="S68" s="32" t="s">
        <v>94</v>
      </c>
      <c r="T68" s="32" t="s">
        <v>94</v>
      </c>
      <c r="U68" s="32" t="s">
        <v>94</v>
      </c>
      <c r="V68" s="32" t="s">
        <v>94</v>
      </c>
      <c r="W68" s="32" t="s">
        <v>94</v>
      </c>
      <c r="X68" s="32" t="s">
        <v>94</v>
      </c>
      <c r="Y68" s="32" t="s">
        <v>94</v>
      </c>
      <c r="Z68" s="32" t="s">
        <v>99</v>
      </c>
      <c r="AA68" s="32" t="s">
        <v>99</v>
      </c>
      <c r="AB68" s="32" t="s">
        <v>99</v>
      </c>
      <c r="AC68" s="32" t="s">
        <v>99</v>
      </c>
      <c r="AD68" s="32" t="s">
        <v>99</v>
      </c>
      <c r="AE68" s="32" t="s">
        <v>99</v>
      </c>
      <c r="AF68" s="32" t="s">
        <v>94</v>
      </c>
      <c r="AG68" s="32" t="s">
        <v>94</v>
      </c>
      <c r="AH68" s="32" t="s">
        <v>94</v>
      </c>
      <c r="AI68" s="32" t="s">
        <v>94</v>
      </c>
      <c r="AJ68" s="32" t="s">
        <v>94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220</v>
      </c>
      <c r="B69" t="s">
        <v>88</v>
      </c>
      <c r="C69" t="s">
        <v>89</v>
      </c>
      <c r="D69" t="s">
        <v>212</v>
      </c>
      <c r="E69" t="s">
        <v>91</v>
      </c>
      <c r="F69" t="s">
        <v>92</v>
      </c>
      <c r="G69" s="32">
        <v>25.25</v>
      </c>
      <c r="H69" s="32">
        <v>23.4</v>
      </c>
      <c r="I69" s="32">
        <v>18.596</v>
      </c>
      <c r="J69" s="32">
        <v>9.8439999999999994</v>
      </c>
      <c r="K69" s="32">
        <v>14.706</v>
      </c>
      <c r="L69" s="32">
        <v>14.893000000000001</v>
      </c>
      <c r="M69" s="32">
        <v>21.771000000000001</v>
      </c>
      <c r="N69" s="32">
        <v>24.562999999999999</v>
      </c>
      <c r="O69" s="32">
        <v>18.22</v>
      </c>
      <c r="P69" s="32">
        <v>16.71</v>
      </c>
      <c r="Q69" s="32">
        <v>11.379</v>
      </c>
      <c r="R69" s="32">
        <v>20.062000000000001</v>
      </c>
      <c r="S69" s="32">
        <v>12.651</v>
      </c>
      <c r="T69" s="32">
        <v>18.471</v>
      </c>
      <c r="U69" s="32">
        <v>29.36</v>
      </c>
      <c r="V69" s="32">
        <v>18.71</v>
      </c>
      <c r="W69" s="32">
        <v>31.09</v>
      </c>
      <c r="X69" s="32">
        <v>11.55</v>
      </c>
      <c r="Y69" s="32">
        <v>15.86</v>
      </c>
      <c r="Z69" s="32">
        <v>16.059999999999999</v>
      </c>
      <c r="AA69" s="32">
        <v>10.32</v>
      </c>
      <c r="AB69" s="32">
        <v>14.63</v>
      </c>
      <c r="AC69" s="32">
        <v>15.673</v>
      </c>
      <c r="AD69" s="32">
        <v>9.0739999999999998</v>
      </c>
      <c r="AE69" s="32">
        <v>4.8719999999999999</v>
      </c>
      <c r="AF69" s="32">
        <v>5.28</v>
      </c>
      <c r="AG69" s="32">
        <v>6.06</v>
      </c>
      <c r="AH69" s="32">
        <v>5.0810000000000004</v>
      </c>
      <c r="AI69" s="32">
        <v>13.339</v>
      </c>
      <c r="AJ69" s="32">
        <v>8.6259999999999994</v>
      </c>
      <c r="AK69">
        <v>33</v>
      </c>
      <c r="AL69" s="30">
        <v>0.4</v>
      </c>
      <c r="AM69" s="30">
        <v>94.37</v>
      </c>
      <c r="AN69" s="4">
        <v>466.1</v>
      </c>
    </row>
    <row r="70" spans="1:40">
      <c r="A70" t="s">
        <v>220</v>
      </c>
      <c r="B70" t="s">
        <v>88</v>
      </c>
      <c r="C70" t="s">
        <v>89</v>
      </c>
      <c r="D70" t="s">
        <v>212</v>
      </c>
      <c r="E70" t="s">
        <v>91</v>
      </c>
      <c r="F70" t="s">
        <v>93</v>
      </c>
      <c r="G70" s="32" t="s">
        <v>99</v>
      </c>
      <c r="H70" s="32" t="s">
        <v>99</v>
      </c>
      <c r="I70" s="32" t="s">
        <v>99</v>
      </c>
      <c r="J70" s="32" t="s">
        <v>99</v>
      </c>
      <c r="K70" s="32" t="s">
        <v>99</v>
      </c>
      <c r="L70" s="32" t="s">
        <v>99</v>
      </c>
      <c r="M70" s="32" t="s">
        <v>99</v>
      </c>
      <c r="N70" s="32" t="s">
        <v>99</v>
      </c>
      <c r="O70" s="32" t="s">
        <v>99</v>
      </c>
      <c r="P70" s="32" t="s">
        <v>99</v>
      </c>
      <c r="Q70" s="32" t="s">
        <v>99</v>
      </c>
      <c r="R70" s="32" t="s">
        <v>99</v>
      </c>
      <c r="S70" s="32" t="s">
        <v>99</v>
      </c>
      <c r="T70" s="32" t="s">
        <v>99</v>
      </c>
      <c r="U70" s="32" t="s">
        <v>34</v>
      </c>
      <c r="V70" s="32" t="s">
        <v>34</v>
      </c>
      <c r="W70" s="32" t="s">
        <v>34</v>
      </c>
      <c r="X70" s="32" t="s">
        <v>34</v>
      </c>
      <c r="Y70" s="32" t="s">
        <v>34</v>
      </c>
      <c r="Z70" s="32" t="s">
        <v>14</v>
      </c>
      <c r="AA70" s="32" t="s">
        <v>34</v>
      </c>
      <c r="AB70" s="32" t="s">
        <v>34</v>
      </c>
      <c r="AC70" s="32" t="s">
        <v>34</v>
      </c>
      <c r="AD70" s="32" t="s">
        <v>34</v>
      </c>
      <c r="AE70" s="32" t="s">
        <v>34</v>
      </c>
      <c r="AF70" s="32" t="s">
        <v>34</v>
      </c>
      <c r="AG70" s="32" t="s">
        <v>34</v>
      </c>
      <c r="AH70" s="32" t="s">
        <v>34</v>
      </c>
      <c r="AI70" s="32" t="s">
        <v>34</v>
      </c>
      <c r="AJ70" s="32" t="s">
        <v>34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220</v>
      </c>
      <c r="B71" t="s">
        <v>88</v>
      </c>
      <c r="C71" t="s">
        <v>89</v>
      </c>
      <c r="D71" t="s">
        <v>199</v>
      </c>
      <c r="E71" t="s">
        <v>105</v>
      </c>
      <c r="F71" t="s">
        <v>92</v>
      </c>
      <c r="G71" s="32">
        <v>38</v>
      </c>
      <c r="H71" s="32">
        <v>30</v>
      </c>
      <c r="I71" s="32">
        <v>86</v>
      </c>
      <c r="J71" s="32">
        <v>99</v>
      </c>
      <c r="K71" s="32">
        <v>88</v>
      </c>
      <c r="L71" s="32">
        <v>72</v>
      </c>
      <c r="M71" s="32">
        <v>41</v>
      </c>
      <c r="N71" s="32" t="s">
        <v>94</v>
      </c>
      <c r="O71" s="32" t="s">
        <v>94</v>
      </c>
      <c r="P71" s="32" t="s">
        <v>94</v>
      </c>
      <c r="Q71" s="32" t="s">
        <v>94</v>
      </c>
      <c r="R71" s="32" t="s">
        <v>94</v>
      </c>
      <c r="S71" s="32" t="s">
        <v>94</v>
      </c>
      <c r="T71" s="32" t="s">
        <v>94</v>
      </c>
      <c r="U71" s="32" t="s">
        <v>94</v>
      </c>
      <c r="V71" s="32" t="s">
        <v>94</v>
      </c>
      <c r="W71" s="32" t="s">
        <v>94</v>
      </c>
      <c r="X71" s="32">
        <v>1.9470000000000001</v>
      </c>
      <c r="Y71" s="32">
        <v>1.9470000000000001</v>
      </c>
      <c r="Z71" s="32">
        <v>1.9470000000000001</v>
      </c>
      <c r="AA71" s="32">
        <v>1.9470000000000001</v>
      </c>
      <c r="AB71" s="32" t="s">
        <v>94</v>
      </c>
      <c r="AC71" s="32" t="s">
        <v>94</v>
      </c>
      <c r="AD71" s="32" t="s">
        <v>94</v>
      </c>
      <c r="AE71" s="32" t="s">
        <v>94</v>
      </c>
      <c r="AF71" s="32" t="s">
        <v>94</v>
      </c>
      <c r="AG71" s="32" t="s">
        <v>94</v>
      </c>
      <c r="AH71" s="32" t="s">
        <v>94</v>
      </c>
      <c r="AI71" s="32" t="s">
        <v>94</v>
      </c>
      <c r="AJ71" s="32" t="s">
        <v>94</v>
      </c>
      <c r="AK71">
        <v>34</v>
      </c>
      <c r="AL71" s="30">
        <v>0.39</v>
      </c>
      <c r="AM71" s="30">
        <v>94.77</v>
      </c>
      <c r="AN71" s="4">
        <v>461.78800000000001</v>
      </c>
    </row>
    <row r="72" spans="1:40">
      <c r="A72" t="s">
        <v>220</v>
      </c>
      <c r="B72" t="s">
        <v>88</v>
      </c>
      <c r="C72" t="s">
        <v>89</v>
      </c>
      <c r="D72" t="s">
        <v>199</v>
      </c>
      <c r="E72" t="s">
        <v>105</v>
      </c>
      <c r="F72" t="s">
        <v>93</v>
      </c>
      <c r="G72" s="32" t="s">
        <v>14</v>
      </c>
      <c r="H72" s="32" t="s">
        <v>99</v>
      </c>
      <c r="I72" s="32" t="s">
        <v>99</v>
      </c>
      <c r="J72" s="32" t="s">
        <v>14</v>
      </c>
      <c r="K72" s="32" t="s">
        <v>14</v>
      </c>
      <c r="L72" s="32" t="s">
        <v>14</v>
      </c>
      <c r="M72" s="32" t="s">
        <v>99</v>
      </c>
      <c r="N72" s="32" t="s">
        <v>94</v>
      </c>
      <c r="O72" s="32" t="s">
        <v>94</v>
      </c>
      <c r="P72" s="32" t="s">
        <v>94</v>
      </c>
      <c r="Q72" s="32" t="s">
        <v>94</v>
      </c>
      <c r="R72" s="32" t="s">
        <v>94</v>
      </c>
      <c r="S72" s="32" t="s">
        <v>14</v>
      </c>
      <c r="T72" s="32" t="s">
        <v>94</v>
      </c>
      <c r="U72" s="32" t="s">
        <v>94</v>
      </c>
      <c r="V72" s="32" t="s">
        <v>94</v>
      </c>
      <c r="W72" s="32" t="s">
        <v>94</v>
      </c>
      <c r="X72" s="32" t="s">
        <v>14</v>
      </c>
      <c r="Y72" s="32" t="s">
        <v>14</v>
      </c>
      <c r="Z72" s="32" t="s">
        <v>14</v>
      </c>
      <c r="AA72" s="32" t="s">
        <v>99</v>
      </c>
      <c r="AB72" s="32" t="s">
        <v>94</v>
      </c>
      <c r="AC72" s="32" t="s">
        <v>94</v>
      </c>
      <c r="AD72" s="32" t="s">
        <v>94</v>
      </c>
      <c r="AE72" s="32" t="s">
        <v>94</v>
      </c>
      <c r="AF72" s="32" t="s">
        <v>94</v>
      </c>
      <c r="AG72" s="32" t="s">
        <v>94</v>
      </c>
      <c r="AH72" s="32" t="s">
        <v>94</v>
      </c>
      <c r="AI72" s="32" t="s">
        <v>94</v>
      </c>
      <c r="AJ72" s="32" t="s">
        <v>94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220</v>
      </c>
      <c r="B73" t="s">
        <v>88</v>
      </c>
      <c r="C73" t="s">
        <v>89</v>
      </c>
      <c r="D73" t="s">
        <v>112</v>
      </c>
      <c r="E73" t="s">
        <v>104</v>
      </c>
      <c r="F73" t="s">
        <v>92</v>
      </c>
      <c r="G73" s="32" t="s">
        <v>94</v>
      </c>
      <c r="H73" s="32" t="s">
        <v>94</v>
      </c>
      <c r="I73" s="32" t="s">
        <v>94</v>
      </c>
      <c r="J73" s="32" t="s">
        <v>94</v>
      </c>
      <c r="K73" s="32" t="s">
        <v>94</v>
      </c>
      <c r="L73" s="32" t="s">
        <v>94</v>
      </c>
      <c r="M73" s="32" t="s">
        <v>94</v>
      </c>
      <c r="N73" s="32">
        <v>17</v>
      </c>
      <c r="O73" s="32">
        <v>40</v>
      </c>
      <c r="P73" s="32">
        <v>60</v>
      </c>
      <c r="Q73" s="32" t="s">
        <v>94</v>
      </c>
      <c r="R73" s="32">
        <v>40.323</v>
      </c>
      <c r="S73" s="32">
        <v>3.7</v>
      </c>
      <c r="T73" s="32">
        <v>23.652999999999999</v>
      </c>
      <c r="U73" s="32">
        <v>31.44</v>
      </c>
      <c r="V73" s="32">
        <v>39.677</v>
      </c>
      <c r="W73" s="32">
        <v>30.693000000000001</v>
      </c>
      <c r="X73" s="32" t="s">
        <v>94</v>
      </c>
      <c r="Y73" s="32">
        <v>27.6</v>
      </c>
      <c r="Z73" s="32">
        <v>20.626000000000001</v>
      </c>
      <c r="AA73" s="32">
        <v>8.7200000000000006</v>
      </c>
      <c r="AB73" s="32" t="s">
        <v>94</v>
      </c>
      <c r="AC73" s="32">
        <v>9.0289999999999999</v>
      </c>
      <c r="AD73" s="32">
        <v>15.882999999999999</v>
      </c>
      <c r="AE73" s="32">
        <v>15.51</v>
      </c>
      <c r="AF73" s="32">
        <v>21.376000000000001</v>
      </c>
      <c r="AG73" s="32" t="s">
        <v>94</v>
      </c>
      <c r="AH73" s="32" t="s">
        <v>94</v>
      </c>
      <c r="AI73" s="32">
        <v>4.4669999999999996</v>
      </c>
      <c r="AJ73" s="32">
        <v>2.4470000000000001</v>
      </c>
      <c r="AK73">
        <v>35</v>
      </c>
      <c r="AL73" s="30">
        <v>0.35</v>
      </c>
      <c r="AM73" s="30">
        <v>95.12</v>
      </c>
      <c r="AN73" s="4">
        <v>412.14400000000001</v>
      </c>
    </row>
    <row r="74" spans="1:40">
      <c r="A74" t="s">
        <v>220</v>
      </c>
      <c r="B74" t="s">
        <v>88</v>
      </c>
      <c r="C74" t="s">
        <v>89</v>
      </c>
      <c r="D74" t="s">
        <v>112</v>
      </c>
      <c r="E74" t="s">
        <v>104</v>
      </c>
      <c r="F74" t="s">
        <v>93</v>
      </c>
      <c r="G74" s="32" t="s">
        <v>94</v>
      </c>
      <c r="H74" s="32" t="s">
        <v>94</v>
      </c>
      <c r="I74" s="32" t="s">
        <v>94</v>
      </c>
      <c r="J74" s="32" t="s">
        <v>94</v>
      </c>
      <c r="K74" s="32" t="s">
        <v>94</v>
      </c>
      <c r="L74" s="32" t="s">
        <v>94</v>
      </c>
      <c r="M74" s="32" t="s">
        <v>94</v>
      </c>
      <c r="N74" s="32" t="s">
        <v>99</v>
      </c>
      <c r="O74" s="32" t="s">
        <v>99</v>
      </c>
      <c r="P74" s="32" t="s">
        <v>99</v>
      </c>
      <c r="Q74" s="32" t="s">
        <v>94</v>
      </c>
      <c r="R74" s="32" t="s">
        <v>99</v>
      </c>
      <c r="S74" s="32" t="s">
        <v>99</v>
      </c>
      <c r="T74" s="32" t="s">
        <v>99</v>
      </c>
      <c r="U74" s="32" t="s">
        <v>99</v>
      </c>
      <c r="V74" s="32" t="s">
        <v>99</v>
      </c>
      <c r="W74" s="32" t="s">
        <v>99</v>
      </c>
      <c r="X74" s="32" t="s">
        <v>94</v>
      </c>
      <c r="Y74" s="32" t="s">
        <v>99</v>
      </c>
      <c r="Z74" s="32" t="s">
        <v>99</v>
      </c>
      <c r="AA74" s="32" t="s">
        <v>99</v>
      </c>
      <c r="AB74" s="32" t="s">
        <v>94</v>
      </c>
      <c r="AC74" s="32" t="s">
        <v>99</v>
      </c>
      <c r="AD74" s="32" t="s">
        <v>99</v>
      </c>
      <c r="AE74" s="32" t="s">
        <v>99</v>
      </c>
      <c r="AF74" s="32" t="s">
        <v>99</v>
      </c>
      <c r="AG74" s="32" t="s">
        <v>94</v>
      </c>
      <c r="AH74" s="32" t="s">
        <v>94</v>
      </c>
      <c r="AI74" s="32" t="s">
        <v>99</v>
      </c>
      <c r="AJ74" s="32" t="s">
        <v>99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220</v>
      </c>
      <c r="B75" t="s">
        <v>88</v>
      </c>
      <c r="C75" t="s">
        <v>106</v>
      </c>
      <c r="D75" t="s">
        <v>110</v>
      </c>
      <c r="E75" t="s">
        <v>98</v>
      </c>
      <c r="F75" t="s">
        <v>92</v>
      </c>
      <c r="G75" s="32">
        <v>58</v>
      </c>
      <c r="H75" s="32">
        <v>58</v>
      </c>
      <c r="I75" s="32">
        <v>58</v>
      </c>
      <c r="J75" s="32">
        <v>58</v>
      </c>
      <c r="K75" s="32">
        <v>50</v>
      </c>
      <c r="L75" s="32">
        <v>45.9</v>
      </c>
      <c r="M75" s="32">
        <v>11</v>
      </c>
      <c r="N75" s="32">
        <v>36.911000000000001</v>
      </c>
      <c r="O75" s="32">
        <v>10</v>
      </c>
      <c r="P75" s="32" t="s">
        <v>94</v>
      </c>
      <c r="Q75" s="32" t="s">
        <v>94</v>
      </c>
      <c r="R75" s="32">
        <v>2.1999999999999999E-2</v>
      </c>
      <c r="S75" s="32">
        <v>0.03</v>
      </c>
      <c r="T75" s="32" t="s">
        <v>94</v>
      </c>
      <c r="U75" s="32" t="s">
        <v>94</v>
      </c>
      <c r="V75" s="32" t="s">
        <v>94</v>
      </c>
      <c r="W75" s="32" t="s">
        <v>94</v>
      </c>
      <c r="X75" s="32" t="s">
        <v>94</v>
      </c>
      <c r="Y75" s="32" t="s">
        <v>94</v>
      </c>
      <c r="Z75" s="32">
        <v>1.2330000000000001</v>
      </c>
      <c r="AA75" s="32">
        <v>1.306</v>
      </c>
      <c r="AB75" s="32">
        <v>2.3039999999999998</v>
      </c>
      <c r="AC75" s="32" t="s">
        <v>94</v>
      </c>
      <c r="AD75" s="32">
        <v>0.49199999999999999</v>
      </c>
      <c r="AE75" s="32">
        <v>2.9460000000000002</v>
      </c>
      <c r="AF75" s="32">
        <v>0.26600000000000001</v>
      </c>
      <c r="AG75" s="32" t="s">
        <v>94</v>
      </c>
      <c r="AH75" s="32" t="s">
        <v>94</v>
      </c>
      <c r="AI75" s="32" t="s">
        <v>94</v>
      </c>
      <c r="AJ75" s="32" t="s">
        <v>94</v>
      </c>
      <c r="AK75" s="34">
        <v>36</v>
      </c>
      <c r="AL75" s="30">
        <v>0.34</v>
      </c>
      <c r="AM75" s="30">
        <v>95.46</v>
      </c>
      <c r="AN75" s="4">
        <v>394.41</v>
      </c>
    </row>
    <row r="76" spans="1:40">
      <c r="A76" t="s">
        <v>220</v>
      </c>
      <c r="B76" t="s">
        <v>88</v>
      </c>
      <c r="C76" t="s">
        <v>106</v>
      </c>
      <c r="D76" t="s">
        <v>110</v>
      </c>
      <c r="E76" t="s">
        <v>98</v>
      </c>
      <c r="F76" t="s">
        <v>93</v>
      </c>
      <c r="G76" s="32" t="s">
        <v>99</v>
      </c>
      <c r="H76" s="32" t="s">
        <v>99</v>
      </c>
      <c r="I76" s="32" t="s">
        <v>99</v>
      </c>
      <c r="J76" s="32" t="s">
        <v>99</v>
      </c>
      <c r="K76" s="32" t="s">
        <v>99</v>
      </c>
      <c r="L76" s="32" t="s">
        <v>99</v>
      </c>
      <c r="M76" s="32" t="s">
        <v>99</v>
      </c>
      <c r="N76" s="32" t="s">
        <v>99</v>
      </c>
      <c r="O76" s="32" t="s">
        <v>99</v>
      </c>
      <c r="P76" s="32" t="s">
        <v>94</v>
      </c>
      <c r="Q76" s="32" t="s">
        <v>94</v>
      </c>
      <c r="R76" s="32" t="s">
        <v>14</v>
      </c>
      <c r="S76" s="32" t="s">
        <v>14</v>
      </c>
      <c r="T76" s="32" t="s">
        <v>94</v>
      </c>
      <c r="U76" s="32" t="s">
        <v>94</v>
      </c>
      <c r="V76" s="32" t="s">
        <v>94</v>
      </c>
      <c r="W76" s="32" t="s">
        <v>94</v>
      </c>
      <c r="X76" s="32" t="s">
        <v>94</v>
      </c>
      <c r="Y76" s="32" t="s">
        <v>94</v>
      </c>
      <c r="Z76" s="32" t="s">
        <v>99</v>
      </c>
      <c r="AA76" s="32" t="s">
        <v>99</v>
      </c>
      <c r="AB76" s="32" t="s">
        <v>99</v>
      </c>
      <c r="AC76" s="32" t="s">
        <v>94</v>
      </c>
      <c r="AD76" s="32" t="s">
        <v>14</v>
      </c>
      <c r="AE76" s="32" t="s">
        <v>14</v>
      </c>
      <c r="AF76" s="32" t="s">
        <v>14</v>
      </c>
      <c r="AG76" s="32" t="s">
        <v>94</v>
      </c>
      <c r="AH76" s="32" t="s">
        <v>94</v>
      </c>
      <c r="AI76" s="32" t="s">
        <v>94</v>
      </c>
      <c r="AJ76" s="32" t="s">
        <v>94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220</v>
      </c>
      <c r="B77" t="s">
        <v>88</v>
      </c>
      <c r="C77" t="s">
        <v>106</v>
      </c>
      <c r="D77" t="s">
        <v>221</v>
      </c>
      <c r="E77" t="s">
        <v>98</v>
      </c>
      <c r="F77" t="s">
        <v>92</v>
      </c>
      <c r="G77" s="32">
        <v>40</v>
      </c>
      <c r="H77" s="32">
        <v>50</v>
      </c>
      <c r="I77" s="32">
        <v>50</v>
      </c>
      <c r="J77" s="32">
        <v>50</v>
      </c>
      <c r="K77" s="32">
        <v>50</v>
      </c>
      <c r="L77" s="32">
        <v>50</v>
      </c>
      <c r="M77" s="32">
        <v>50</v>
      </c>
      <c r="N77" s="32">
        <v>50</v>
      </c>
      <c r="O77" s="32" t="s">
        <v>94</v>
      </c>
      <c r="P77" s="32" t="s">
        <v>94</v>
      </c>
      <c r="Q77" s="32" t="s">
        <v>94</v>
      </c>
      <c r="R77" s="32" t="s">
        <v>94</v>
      </c>
      <c r="S77" s="32" t="s">
        <v>94</v>
      </c>
      <c r="T77" s="32" t="s">
        <v>94</v>
      </c>
      <c r="U77" s="32" t="s">
        <v>94</v>
      </c>
      <c r="V77" s="32" t="s">
        <v>94</v>
      </c>
      <c r="W77" s="32" t="s">
        <v>94</v>
      </c>
      <c r="X77" s="32" t="s">
        <v>94</v>
      </c>
      <c r="Y77" s="32" t="s">
        <v>94</v>
      </c>
      <c r="Z77" s="32" t="s">
        <v>94</v>
      </c>
      <c r="AA77" s="32" t="s">
        <v>94</v>
      </c>
      <c r="AB77" s="32" t="s">
        <v>94</v>
      </c>
      <c r="AC77" s="32" t="s">
        <v>94</v>
      </c>
      <c r="AD77" s="32" t="s">
        <v>94</v>
      </c>
      <c r="AE77" s="32" t="s">
        <v>94</v>
      </c>
      <c r="AF77" s="32" t="s">
        <v>94</v>
      </c>
      <c r="AG77" s="32" t="s">
        <v>94</v>
      </c>
      <c r="AH77" s="32" t="s">
        <v>94</v>
      </c>
      <c r="AI77" s="32" t="s">
        <v>94</v>
      </c>
      <c r="AJ77" s="32" t="s">
        <v>94</v>
      </c>
      <c r="AK77">
        <v>37</v>
      </c>
      <c r="AL77" s="30">
        <v>0.33</v>
      </c>
      <c r="AM77" s="30">
        <v>95.79</v>
      </c>
      <c r="AN77" s="4">
        <v>390</v>
      </c>
    </row>
    <row r="78" spans="1:40">
      <c r="A78" t="s">
        <v>220</v>
      </c>
      <c r="B78" t="s">
        <v>88</v>
      </c>
      <c r="C78" t="s">
        <v>106</v>
      </c>
      <c r="D78" t="s">
        <v>221</v>
      </c>
      <c r="E78" t="s">
        <v>98</v>
      </c>
      <c r="F78" t="s">
        <v>93</v>
      </c>
      <c r="G78" s="32" t="s">
        <v>99</v>
      </c>
      <c r="H78" s="32" t="s">
        <v>99</v>
      </c>
      <c r="I78" s="32" t="s">
        <v>99</v>
      </c>
      <c r="J78" s="32" t="s">
        <v>99</v>
      </c>
      <c r="K78" s="32" t="s">
        <v>99</v>
      </c>
      <c r="L78" s="32" t="s">
        <v>99</v>
      </c>
      <c r="M78" s="32" t="s">
        <v>99</v>
      </c>
      <c r="N78" s="32" t="s">
        <v>99</v>
      </c>
      <c r="O78" s="32" t="s">
        <v>94</v>
      </c>
      <c r="P78" s="32" t="s">
        <v>94</v>
      </c>
      <c r="Q78" s="32" t="s">
        <v>94</v>
      </c>
      <c r="R78" s="32" t="s">
        <v>94</v>
      </c>
      <c r="S78" s="32" t="s">
        <v>94</v>
      </c>
      <c r="T78" s="32" t="s">
        <v>94</v>
      </c>
      <c r="U78" s="32" t="s">
        <v>94</v>
      </c>
      <c r="V78" s="32" t="s">
        <v>94</v>
      </c>
      <c r="W78" s="32" t="s">
        <v>94</v>
      </c>
      <c r="X78" s="32" t="s">
        <v>94</v>
      </c>
      <c r="Y78" s="32" t="s">
        <v>94</v>
      </c>
      <c r="Z78" s="32" t="s">
        <v>94</v>
      </c>
      <c r="AA78" s="32" t="s">
        <v>94</v>
      </c>
      <c r="AB78" s="32" t="s">
        <v>94</v>
      </c>
      <c r="AC78" s="32" t="s">
        <v>94</v>
      </c>
      <c r="AD78" s="32" t="s">
        <v>94</v>
      </c>
      <c r="AE78" s="32" t="s">
        <v>94</v>
      </c>
      <c r="AF78" s="32" t="s">
        <v>94</v>
      </c>
      <c r="AG78" s="32" t="s">
        <v>94</v>
      </c>
      <c r="AH78" s="32" t="s">
        <v>94</v>
      </c>
      <c r="AI78" s="32" t="s">
        <v>94</v>
      </c>
      <c r="AJ78" s="32" t="s">
        <v>94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220</v>
      </c>
      <c r="B79" t="s">
        <v>88</v>
      </c>
      <c r="C79" t="s">
        <v>89</v>
      </c>
      <c r="D79" t="s">
        <v>171</v>
      </c>
      <c r="E79" t="s">
        <v>101</v>
      </c>
      <c r="F79" t="s">
        <v>92</v>
      </c>
      <c r="G79" s="32" t="s">
        <v>94</v>
      </c>
      <c r="H79" s="32" t="s">
        <v>94</v>
      </c>
      <c r="I79" s="32" t="s">
        <v>94</v>
      </c>
      <c r="J79" s="32" t="s">
        <v>94</v>
      </c>
      <c r="K79" s="32" t="s">
        <v>94</v>
      </c>
      <c r="L79" s="32" t="s">
        <v>94</v>
      </c>
      <c r="M79" s="32" t="s">
        <v>94</v>
      </c>
      <c r="N79" s="32" t="s">
        <v>94</v>
      </c>
      <c r="O79" s="32">
        <v>31.207000000000001</v>
      </c>
      <c r="P79" s="32">
        <v>41.38</v>
      </c>
      <c r="Q79" s="32">
        <v>24.088999999999999</v>
      </c>
      <c r="R79" s="32">
        <v>36.04</v>
      </c>
      <c r="S79" s="32">
        <v>33.384999999999998</v>
      </c>
      <c r="T79" s="32">
        <v>23.547999999999998</v>
      </c>
      <c r="U79" s="32">
        <v>13.929</v>
      </c>
      <c r="V79" s="32">
        <v>1.7030000000000001</v>
      </c>
      <c r="W79" s="32">
        <v>25.234999999999999</v>
      </c>
      <c r="X79" s="32">
        <v>20.469000000000001</v>
      </c>
      <c r="Y79" s="32">
        <v>19.071999999999999</v>
      </c>
      <c r="Z79" s="32">
        <v>12.663</v>
      </c>
      <c r="AA79" s="32">
        <v>7.556</v>
      </c>
      <c r="AB79" s="32">
        <v>7.9740000000000002</v>
      </c>
      <c r="AC79" s="32">
        <v>8.1120000000000001</v>
      </c>
      <c r="AD79" s="32">
        <v>5.6159999999999997</v>
      </c>
      <c r="AE79" s="32">
        <v>7.7690000000000001</v>
      </c>
      <c r="AF79" s="32">
        <v>5.2169999999999996</v>
      </c>
      <c r="AG79" s="32">
        <v>3.5990000000000002</v>
      </c>
      <c r="AH79" s="32">
        <v>6.5650000000000004</v>
      </c>
      <c r="AI79" s="32">
        <v>10.098000000000001</v>
      </c>
      <c r="AJ79" s="32">
        <v>12.827999999999999</v>
      </c>
      <c r="AK79">
        <v>38</v>
      </c>
      <c r="AL79" s="30">
        <v>0.31</v>
      </c>
      <c r="AM79" s="30">
        <v>96.09</v>
      </c>
      <c r="AN79" s="4">
        <v>358.05399999999997</v>
      </c>
    </row>
    <row r="80" spans="1:40">
      <c r="A80" t="s">
        <v>220</v>
      </c>
      <c r="B80" t="s">
        <v>88</v>
      </c>
      <c r="C80" t="s">
        <v>89</v>
      </c>
      <c r="D80" t="s">
        <v>171</v>
      </c>
      <c r="E80" t="s">
        <v>101</v>
      </c>
      <c r="F80" t="s">
        <v>93</v>
      </c>
      <c r="G80" s="32" t="s">
        <v>94</v>
      </c>
      <c r="H80" s="32" t="s">
        <v>94</v>
      </c>
      <c r="I80" s="32" t="s">
        <v>94</v>
      </c>
      <c r="J80" s="32" t="s">
        <v>94</v>
      </c>
      <c r="K80" s="32" t="s">
        <v>94</v>
      </c>
      <c r="L80" s="32" t="s">
        <v>94</v>
      </c>
      <c r="M80" s="32" t="s">
        <v>94</v>
      </c>
      <c r="N80" s="32" t="s">
        <v>94</v>
      </c>
      <c r="O80" s="32" t="s">
        <v>99</v>
      </c>
      <c r="P80" s="32" t="s">
        <v>99</v>
      </c>
      <c r="Q80" s="32" t="s">
        <v>99</v>
      </c>
      <c r="R80" s="32" t="s">
        <v>99</v>
      </c>
      <c r="S80" s="32" t="s">
        <v>99</v>
      </c>
      <c r="T80" s="32" t="s">
        <v>99</v>
      </c>
      <c r="U80" s="32" t="s">
        <v>99</v>
      </c>
      <c r="V80" s="32" t="s">
        <v>99</v>
      </c>
      <c r="W80" s="32" t="s">
        <v>99</v>
      </c>
      <c r="X80" s="32" t="s">
        <v>99</v>
      </c>
      <c r="Y80" s="32" t="s">
        <v>99</v>
      </c>
      <c r="Z80" s="32" t="s">
        <v>99</v>
      </c>
      <c r="AA80" s="32" t="s">
        <v>99</v>
      </c>
      <c r="AB80" s="32" t="s">
        <v>99</v>
      </c>
      <c r="AC80" s="32" t="s">
        <v>99</v>
      </c>
      <c r="AD80" s="32" t="s">
        <v>99</v>
      </c>
      <c r="AE80" s="32" t="s">
        <v>99</v>
      </c>
      <c r="AF80" s="32" t="s">
        <v>99</v>
      </c>
      <c r="AG80" s="32" t="s">
        <v>99</v>
      </c>
      <c r="AH80" s="32" t="s">
        <v>99</v>
      </c>
      <c r="AI80" s="32" t="s">
        <v>99</v>
      </c>
      <c r="AJ80" s="32" t="s">
        <v>99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220</v>
      </c>
      <c r="B81" t="s">
        <v>88</v>
      </c>
      <c r="C81" t="s">
        <v>89</v>
      </c>
      <c r="D81" t="s">
        <v>160</v>
      </c>
      <c r="E81" t="s">
        <v>119</v>
      </c>
      <c r="F81" t="s">
        <v>92</v>
      </c>
      <c r="G81" s="32">
        <v>46</v>
      </c>
      <c r="H81" s="32">
        <v>80</v>
      </c>
      <c r="I81" s="32">
        <v>52</v>
      </c>
      <c r="J81" s="32">
        <v>56</v>
      </c>
      <c r="K81" s="32">
        <v>61.5</v>
      </c>
      <c r="L81" s="32" t="s">
        <v>94</v>
      </c>
      <c r="M81" s="32" t="s">
        <v>94</v>
      </c>
      <c r="N81" s="32" t="s">
        <v>94</v>
      </c>
      <c r="O81" s="32" t="s">
        <v>94</v>
      </c>
      <c r="P81" s="32" t="s">
        <v>94</v>
      </c>
      <c r="Q81" s="32" t="s">
        <v>94</v>
      </c>
      <c r="R81" s="32" t="s">
        <v>94</v>
      </c>
      <c r="S81" s="32" t="s">
        <v>94</v>
      </c>
      <c r="T81" s="32" t="s">
        <v>94</v>
      </c>
      <c r="U81" s="32" t="s">
        <v>94</v>
      </c>
      <c r="V81" s="32" t="s">
        <v>94</v>
      </c>
      <c r="W81" s="32" t="s">
        <v>94</v>
      </c>
      <c r="X81" s="32" t="s">
        <v>94</v>
      </c>
      <c r="Y81" s="32" t="s">
        <v>94</v>
      </c>
      <c r="Z81" s="32" t="s">
        <v>94</v>
      </c>
      <c r="AA81" s="32" t="s">
        <v>94</v>
      </c>
      <c r="AB81" s="32" t="s">
        <v>94</v>
      </c>
      <c r="AC81" s="32" t="s">
        <v>94</v>
      </c>
      <c r="AD81" s="32" t="s">
        <v>94</v>
      </c>
      <c r="AE81" s="32" t="s">
        <v>94</v>
      </c>
      <c r="AF81" s="32" t="s">
        <v>94</v>
      </c>
      <c r="AG81" s="32" t="s">
        <v>94</v>
      </c>
      <c r="AH81" s="32" t="s">
        <v>94</v>
      </c>
      <c r="AI81" s="32" t="s">
        <v>94</v>
      </c>
      <c r="AJ81" s="32" t="s">
        <v>94</v>
      </c>
      <c r="AK81">
        <v>39</v>
      </c>
      <c r="AL81" s="30">
        <v>0.25</v>
      </c>
      <c r="AM81" s="30">
        <v>96.35</v>
      </c>
      <c r="AN81" s="4">
        <v>295.5</v>
      </c>
    </row>
    <row r="82" spans="1:40">
      <c r="A82" t="s">
        <v>220</v>
      </c>
      <c r="B82" t="s">
        <v>88</v>
      </c>
      <c r="C82" t="s">
        <v>89</v>
      </c>
      <c r="D82" t="s">
        <v>160</v>
      </c>
      <c r="E82" t="s">
        <v>119</v>
      </c>
      <c r="F82" t="s">
        <v>93</v>
      </c>
      <c r="G82" s="32" t="s">
        <v>99</v>
      </c>
      <c r="H82" s="32" t="s">
        <v>99</v>
      </c>
      <c r="I82" s="32" t="s">
        <v>99</v>
      </c>
      <c r="J82" s="32" t="s">
        <v>99</v>
      </c>
      <c r="K82" s="32" t="s">
        <v>99</v>
      </c>
      <c r="L82" s="32" t="s">
        <v>94</v>
      </c>
      <c r="M82" s="32" t="s">
        <v>94</v>
      </c>
      <c r="N82" s="32" t="s">
        <v>94</v>
      </c>
      <c r="O82" s="32" t="s">
        <v>94</v>
      </c>
      <c r="P82" s="32" t="s">
        <v>94</v>
      </c>
      <c r="Q82" s="32" t="s">
        <v>94</v>
      </c>
      <c r="R82" s="32" t="s">
        <v>94</v>
      </c>
      <c r="S82" s="32" t="s">
        <v>94</v>
      </c>
      <c r="T82" s="32" t="s">
        <v>94</v>
      </c>
      <c r="U82" s="32" t="s">
        <v>94</v>
      </c>
      <c r="V82" s="32" t="s">
        <v>94</v>
      </c>
      <c r="W82" s="32" t="s">
        <v>94</v>
      </c>
      <c r="X82" s="32" t="s">
        <v>94</v>
      </c>
      <c r="Y82" s="32" t="s">
        <v>94</v>
      </c>
      <c r="Z82" s="32" t="s">
        <v>94</v>
      </c>
      <c r="AA82" s="32" t="s">
        <v>94</v>
      </c>
      <c r="AB82" s="32" t="s">
        <v>94</v>
      </c>
      <c r="AC82" s="32" t="s">
        <v>94</v>
      </c>
      <c r="AD82" s="32" t="s">
        <v>94</v>
      </c>
      <c r="AE82" s="32" t="s">
        <v>94</v>
      </c>
      <c r="AF82" s="32" t="s">
        <v>94</v>
      </c>
      <c r="AG82" s="32" t="s">
        <v>94</v>
      </c>
      <c r="AH82" s="32" t="s">
        <v>94</v>
      </c>
      <c r="AI82" s="32" t="s">
        <v>94</v>
      </c>
      <c r="AJ82" s="32" t="s">
        <v>94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220</v>
      </c>
      <c r="B83" t="s">
        <v>88</v>
      </c>
      <c r="C83" t="s">
        <v>89</v>
      </c>
      <c r="D83" t="s">
        <v>112</v>
      </c>
      <c r="E83" t="s">
        <v>98</v>
      </c>
      <c r="F83" t="s">
        <v>92</v>
      </c>
      <c r="G83" s="32">
        <v>16</v>
      </c>
      <c r="H83" s="32">
        <v>23</v>
      </c>
      <c r="I83" s="32">
        <v>10</v>
      </c>
      <c r="J83" s="32">
        <v>64.599999999999994</v>
      </c>
      <c r="K83" s="32">
        <v>52</v>
      </c>
      <c r="L83" s="32">
        <v>46.1</v>
      </c>
      <c r="M83" s="32">
        <v>55.9</v>
      </c>
      <c r="N83" s="32" t="s">
        <v>94</v>
      </c>
      <c r="O83" s="32" t="s">
        <v>94</v>
      </c>
      <c r="P83" s="32" t="s">
        <v>94</v>
      </c>
      <c r="Q83" s="32" t="s">
        <v>94</v>
      </c>
      <c r="R83" s="32" t="s">
        <v>94</v>
      </c>
      <c r="S83" s="32" t="s">
        <v>94</v>
      </c>
      <c r="T83" s="32" t="s">
        <v>94</v>
      </c>
      <c r="U83" s="32" t="s">
        <v>94</v>
      </c>
      <c r="V83" s="32" t="s">
        <v>94</v>
      </c>
      <c r="W83" s="32" t="s">
        <v>94</v>
      </c>
      <c r="X83" s="32" t="s">
        <v>94</v>
      </c>
      <c r="Y83" s="32" t="s">
        <v>94</v>
      </c>
      <c r="Z83" s="32" t="s">
        <v>94</v>
      </c>
      <c r="AA83" s="32" t="s">
        <v>94</v>
      </c>
      <c r="AB83" s="32" t="s">
        <v>94</v>
      </c>
      <c r="AC83" s="32" t="s">
        <v>94</v>
      </c>
      <c r="AD83" s="32" t="s">
        <v>94</v>
      </c>
      <c r="AE83" s="32" t="s">
        <v>94</v>
      </c>
      <c r="AF83" s="32" t="s">
        <v>94</v>
      </c>
      <c r="AG83" s="32" t="s">
        <v>94</v>
      </c>
      <c r="AH83" s="32" t="s">
        <v>94</v>
      </c>
      <c r="AI83" s="32">
        <v>7.0000000000000007E-2</v>
      </c>
      <c r="AJ83" s="32">
        <v>15.047000000000001</v>
      </c>
      <c r="AK83">
        <v>40</v>
      </c>
      <c r="AL83" s="30">
        <v>0.24</v>
      </c>
      <c r="AM83" s="30">
        <v>96.59</v>
      </c>
      <c r="AN83" s="4">
        <v>282.71699999999998</v>
      </c>
    </row>
    <row r="84" spans="1:40">
      <c r="A84" t="s">
        <v>220</v>
      </c>
      <c r="B84" t="s">
        <v>88</v>
      </c>
      <c r="C84" t="s">
        <v>89</v>
      </c>
      <c r="D84" t="s">
        <v>112</v>
      </c>
      <c r="E84" t="s">
        <v>98</v>
      </c>
      <c r="F84" t="s">
        <v>93</v>
      </c>
      <c r="G84" s="32" t="s">
        <v>99</v>
      </c>
      <c r="H84" s="32" t="s">
        <v>99</v>
      </c>
      <c r="I84" s="32" t="s">
        <v>99</v>
      </c>
      <c r="J84" s="32" t="s">
        <v>99</v>
      </c>
      <c r="K84" s="32" t="s">
        <v>99</v>
      </c>
      <c r="L84" s="32" t="s">
        <v>99</v>
      </c>
      <c r="M84" s="32" t="s">
        <v>99</v>
      </c>
      <c r="N84" s="32" t="s">
        <v>94</v>
      </c>
      <c r="O84" s="32" t="s">
        <v>94</v>
      </c>
      <c r="P84" s="32" t="s">
        <v>94</v>
      </c>
      <c r="Q84" s="32" t="s">
        <v>94</v>
      </c>
      <c r="R84" s="32" t="s">
        <v>94</v>
      </c>
      <c r="S84" s="32" t="s">
        <v>94</v>
      </c>
      <c r="T84" s="32" t="s">
        <v>94</v>
      </c>
      <c r="U84" s="32" t="s">
        <v>94</v>
      </c>
      <c r="V84" s="32" t="s">
        <v>94</v>
      </c>
      <c r="W84" s="32" t="s">
        <v>94</v>
      </c>
      <c r="X84" s="32" t="s">
        <v>94</v>
      </c>
      <c r="Y84" s="32" t="s">
        <v>94</v>
      </c>
      <c r="Z84" s="32" t="s">
        <v>94</v>
      </c>
      <c r="AA84" s="32" t="s">
        <v>94</v>
      </c>
      <c r="AB84" s="32" t="s">
        <v>94</v>
      </c>
      <c r="AC84" s="32" t="s">
        <v>94</v>
      </c>
      <c r="AD84" s="32" t="s">
        <v>94</v>
      </c>
      <c r="AE84" s="32" t="s">
        <v>94</v>
      </c>
      <c r="AF84" s="32" t="s">
        <v>94</v>
      </c>
      <c r="AG84" s="32" t="s">
        <v>94</v>
      </c>
      <c r="AH84" s="32" t="s">
        <v>94</v>
      </c>
      <c r="AI84" s="32" t="s">
        <v>99</v>
      </c>
      <c r="AJ84" s="32" t="s">
        <v>99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A85" t="s">
        <v>220</v>
      </c>
      <c r="B85" t="s">
        <v>88</v>
      </c>
      <c r="C85" t="s">
        <v>89</v>
      </c>
      <c r="D85" t="s">
        <v>171</v>
      </c>
      <c r="E85" t="s">
        <v>102</v>
      </c>
      <c r="F85" t="s">
        <v>92</v>
      </c>
      <c r="G85" s="32" t="s">
        <v>94</v>
      </c>
      <c r="H85" s="32" t="s">
        <v>94</v>
      </c>
      <c r="I85" s="32">
        <v>51.5</v>
      </c>
      <c r="J85" s="32">
        <v>51.6</v>
      </c>
      <c r="K85" s="32">
        <v>40.700000000000003</v>
      </c>
      <c r="L85" s="32">
        <v>41</v>
      </c>
      <c r="M85" s="32" t="s">
        <v>94</v>
      </c>
      <c r="N85" s="32" t="s">
        <v>94</v>
      </c>
      <c r="O85" s="32">
        <v>3.0859999999999999</v>
      </c>
      <c r="P85" s="32">
        <v>4.093</v>
      </c>
      <c r="Q85" s="32">
        <v>2.2480000000000002</v>
      </c>
      <c r="R85" s="32">
        <v>4.8499999999999996</v>
      </c>
      <c r="S85" s="32">
        <v>2.952</v>
      </c>
      <c r="T85" s="32">
        <v>3.3260000000000001</v>
      </c>
      <c r="U85" s="32">
        <v>2.734</v>
      </c>
      <c r="V85" s="32">
        <v>28.1</v>
      </c>
      <c r="W85" s="32">
        <v>3.327</v>
      </c>
      <c r="X85" s="32">
        <v>1.4139999999999999</v>
      </c>
      <c r="Y85" s="32">
        <v>1.6020000000000001</v>
      </c>
      <c r="Z85" s="32">
        <v>3.8530000000000002</v>
      </c>
      <c r="AA85" s="32">
        <v>2.9319999999999999</v>
      </c>
      <c r="AB85" s="32">
        <v>3.1930000000000001</v>
      </c>
      <c r="AC85" s="32">
        <v>2.222</v>
      </c>
      <c r="AD85" s="32">
        <v>1.1160000000000001</v>
      </c>
      <c r="AE85" s="32">
        <v>1.2969999999999999</v>
      </c>
      <c r="AF85" s="32">
        <v>1.8660000000000001</v>
      </c>
      <c r="AG85" s="32">
        <v>1.0469999999999999</v>
      </c>
      <c r="AH85" s="32">
        <v>4.7569999999999997</v>
      </c>
      <c r="AI85" s="32">
        <v>1.446</v>
      </c>
      <c r="AJ85" s="32">
        <v>2.8069999999999999</v>
      </c>
      <c r="AK85">
        <v>41</v>
      </c>
      <c r="AL85" s="30">
        <v>0.23</v>
      </c>
      <c r="AM85" s="30">
        <v>96.82</v>
      </c>
      <c r="AN85" s="4">
        <v>269.06799999999998</v>
      </c>
    </row>
    <row r="86" spans="1:40">
      <c r="A86" t="s">
        <v>220</v>
      </c>
      <c r="B86" t="s">
        <v>88</v>
      </c>
      <c r="C86" t="s">
        <v>89</v>
      </c>
      <c r="D86" t="s">
        <v>171</v>
      </c>
      <c r="E86" t="s">
        <v>102</v>
      </c>
      <c r="F86" t="s">
        <v>93</v>
      </c>
      <c r="G86" s="32" t="s">
        <v>94</v>
      </c>
      <c r="H86" s="32" t="s">
        <v>94</v>
      </c>
      <c r="I86" s="32" t="s">
        <v>99</v>
      </c>
      <c r="J86" s="32" t="s">
        <v>99</v>
      </c>
      <c r="K86" s="32" t="s">
        <v>99</v>
      </c>
      <c r="L86" s="32" t="s">
        <v>99</v>
      </c>
      <c r="M86" s="32" t="s">
        <v>94</v>
      </c>
      <c r="N86" s="32" t="s">
        <v>94</v>
      </c>
      <c r="O86" s="32" t="s">
        <v>99</v>
      </c>
      <c r="P86" s="32" t="s">
        <v>99</v>
      </c>
      <c r="Q86" s="32" t="s">
        <v>99</v>
      </c>
      <c r="R86" s="32" t="s">
        <v>99</v>
      </c>
      <c r="S86" s="32" t="s">
        <v>99</v>
      </c>
      <c r="T86" s="32" t="s">
        <v>99</v>
      </c>
      <c r="U86" s="32" t="s">
        <v>99</v>
      </c>
      <c r="V86" s="32" t="s">
        <v>99</v>
      </c>
      <c r="W86" s="32" t="s">
        <v>14</v>
      </c>
      <c r="X86" s="32" t="s">
        <v>14</v>
      </c>
      <c r="Y86" s="32" t="s">
        <v>14</v>
      </c>
      <c r="Z86" s="32" t="s">
        <v>14</v>
      </c>
      <c r="AA86" s="32" t="s">
        <v>14</v>
      </c>
      <c r="AB86" s="32" t="s">
        <v>14</v>
      </c>
      <c r="AC86" s="32" t="s">
        <v>99</v>
      </c>
      <c r="AD86" s="32" t="s">
        <v>14</v>
      </c>
      <c r="AE86" s="32" t="s">
        <v>14</v>
      </c>
      <c r="AF86" s="32" t="s">
        <v>14</v>
      </c>
      <c r="AG86" s="32" t="s">
        <v>14</v>
      </c>
      <c r="AH86" s="32" t="s">
        <v>14</v>
      </c>
      <c r="AI86" s="32" t="s">
        <v>14</v>
      </c>
      <c r="AJ86" s="32" t="s">
        <v>14</v>
      </c>
      <c r="AK86">
        <v>41</v>
      </c>
      <c r="AL86" s="30" t="s">
        <v>94</v>
      </c>
      <c r="AM86" s="30" t="s">
        <v>94</v>
      </c>
      <c r="AN86" s="4" t="s">
        <v>94</v>
      </c>
    </row>
    <row r="87" spans="1:40">
      <c r="A87" t="s">
        <v>220</v>
      </c>
      <c r="B87" t="s">
        <v>88</v>
      </c>
      <c r="C87" t="s">
        <v>106</v>
      </c>
      <c r="D87" t="s">
        <v>200</v>
      </c>
      <c r="E87" t="s">
        <v>96</v>
      </c>
      <c r="F87" t="s">
        <v>92</v>
      </c>
      <c r="G87" s="32" t="s">
        <v>94</v>
      </c>
      <c r="H87" s="32" t="s">
        <v>94</v>
      </c>
      <c r="I87" s="32" t="s">
        <v>94</v>
      </c>
      <c r="J87" s="32" t="s">
        <v>94</v>
      </c>
      <c r="K87" s="32" t="s">
        <v>94</v>
      </c>
      <c r="L87" s="32" t="s">
        <v>94</v>
      </c>
      <c r="M87" s="32" t="s">
        <v>94</v>
      </c>
      <c r="N87" s="32" t="s">
        <v>94</v>
      </c>
      <c r="O87" s="32" t="s">
        <v>94</v>
      </c>
      <c r="P87" s="32" t="s">
        <v>94</v>
      </c>
      <c r="Q87" s="32">
        <v>28.27</v>
      </c>
      <c r="R87" s="32">
        <v>30.094999999999999</v>
      </c>
      <c r="S87" s="32">
        <v>43.68</v>
      </c>
      <c r="T87" s="32">
        <v>97.322999999999993</v>
      </c>
      <c r="U87" s="32">
        <v>25.815000000000001</v>
      </c>
      <c r="V87" s="32">
        <v>39.338000000000001</v>
      </c>
      <c r="W87" s="32" t="s">
        <v>94</v>
      </c>
      <c r="X87" s="32" t="s">
        <v>94</v>
      </c>
      <c r="Y87" s="32" t="s">
        <v>94</v>
      </c>
      <c r="Z87" s="32" t="s">
        <v>94</v>
      </c>
      <c r="AA87" s="32" t="s">
        <v>94</v>
      </c>
      <c r="AB87" s="32" t="s">
        <v>94</v>
      </c>
      <c r="AC87" s="32" t="s">
        <v>94</v>
      </c>
      <c r="AD87" s="32" t="s">
        <v>94</v>
      </c>
      <c r="AE87" s="32" t="s">
        <v>94</v>
      </c>
      <c r="AF87" s="32" t="s">
        <v>94</v>
      </c>
      <c r="AG87" s="32" t="s">
        <v>94</v>
      </c>
      <c r="AH87" s="32" t="s">
        <v>94</v>
      </c>
      <c r="AI87" s="32" t="s">
        <v>94</v>
      </c>
      <c r="AJ87" s="32" t="s">
        <v>94</v>
      </c>
      <c r="AK87">
        <v>42</v>
      </c>
      <c r="AL87" s="30">
        <v>0.23</v>
      </c>
      <c r="AM87" s="30">
        <v>97.04</v>
      </c>
      <c r="AN87" s="4">
        <v>264.52100000000002</v>
      </c>
    </row>
    <row r="88" spans="1:40">
      <c r="A88" t="s">
        <v>220</v>
      </c>
      <c r="B88" t="s">
        <v>88</v>
      </c>
      <c r="C88" t="s">
        <v>106</v>
      </c>
      <c r="D88" t="s">
        <v>200</v>
      </c>
      <c r="E88" t="s">
        <v>96</v>
      </c>
      <c r="F88" t="s">
        <v>93</v>
      </c>
      <c r="G88" s="32" t="s">
        <v>94</v>
      </c>
      <c r="H88" s="32" t="s">
        <v>94</v>
      </c>
      <c r="I88" s="32" t="s">
        <v>94</v>
      </c>
      <c r="J88" s="32" t="s">
        <v>94</v>
      </c>
      <c r="K88" s="32" t="s">
        <v>94</v>
      </c>
      <c r="L88" s="32" t="s">
        <v>94</v>
      </c>
      <c r="M88" s="32" t="s">
        <v>94</v>
      </c>
      <c r="N88" s="32" t="s">
        <v>94</v>
      </c>
      <c r="O88" s="32" t="s">
        <v>94</v>
      </c>
      <c r="P88" s="32" t="s">
        <v>94</v>
      </c>
      <c r="Q88" s="32" t="s">
        <v>99</v>
      </c>
      <c r="R88" s="32" t="s">
        <v>99</v>
      </c>
      <c r="S88" s="32" t="s">
        <v>99</v>
      </c>
      <c r="T88" s="32" t="s">
        <v>99</v>
      </c>
      <c r="U88" s="32" t="s">
        <v>99</v>
      </c>
      <c r="V88" s="32" t="s">
        <v>99</v>
      </c>
      <c r="W88" s="32" t="s">
        <v>94</v>
      </c>
      <c r="X88" s="32" t="s">
        <v>94</v>
      </c>
      <c r="Y88" s="32" t="s">
        <v>94</v>
      </c>
      <c r="Z88" s="32" t="s">
        <v>94</v>
      </c>
      <c r="AA88" s="32" t="s">
        <v>94</v>
      </c>
      <c r="AB88" s="32" t="s">
        <v>94</v>
      </c>
      <c r="AC88" s="32" t="s">
        <v>94</v>
      </c>
      <c r="AD88" s="32" t="s">
        <v>94</v>
      </c>
      <c r="AE88" s="32" t="s">
        <v>94</v>
      </c>
      <c r="AF88" s="32" t="s">
        <v>94</v>
      </c>
      <c r="AG88" s="32" t="s">
        <v>94</v>
      </c>
      <c r="AH88" s="32" t="s">
        <v>94</v>
      </c>
      <c r="AI88" s="32" t="s">
        <v>94</v>
      </c>
      <c r="AJ88" s="32" t="s">
        <v>94</v>
      </c>
      <c r="AK88">
        <v>42</v>
      </c>
      <c r="AL88" s="30" t="s">
        <v>94</v>
      </c>
      <c r="AM88" s="30" t="s">
        <v>94</v>
      </c>
      <c r="AN88" s="4" t="s">
        <v>94</v>
      </c>
    </row>
    <row r="89" spans="1:40">
      <c r="A89" t="s">
        <v>220</v>
      </c>
      <c r="B89" t="s">
        <v>88</v>
      </c>
      <c r="C89" t="s">
        <v>89</v>
      </c>
      <c r="D89" t="s">
        <v>170</v>
      </c>
      <c r="E89" t="s">
        <v>102</v>
      </c>
      <c r="F89" t="s">
        <v>92</v>
      </c>
      <c r="G89" s="32" t="s">
        <v>94</v>
      </c>
      <c r="H89" s="32" t="s">
        <v>94</v>
      </c>
      <c r="I89" s="32" t="s">
        <v>94</v>
      </c>
      <c r="J89" s="32" t="s">
        <v>94</v>
      </c>
      <c r="K89" s="32" t="s">
        <v>94</v>
      </c>
      <c r="L89" s="32" t="s">
        <v>94</v>
      </c>
      <c r="M89" s="32" t="s">
        <v>94</v>
      </c>
      <c r="N89" s="32" t="s">
        <v>94</v>
      </c>
      <c r="O89" s="32" t="s">
        <v>94</v>
      </c>
      <c r="P89" s="32" t="s">
        <v>94</v>
      </c>
      <c r="Q89" s="32" t="s">
        <v>94</v>
      </c>
      <c r="R89" s="32" t="s">
        <v>94</v>
      </c>
      <c r="S89" s="32" t="s">
        <v>94</v>
      </c>
      <c r="T89" s="32" t="s">
        <v>94</v>
      </c>
      <c r="U89" s="32" t="s">
        <v>94</v>
      </c>
      <c r="V89" s="32" t="s">
        <v>94</v>
      </c>
      <c r="W89" s="32" t="s">
        <v>94</v>
      </c>
      <c r="X89" s="32" t="s">
        <v>94</v>
      </c>
      <c r="Y89" s="32" t="s">
        <v>94</v>
      </c>
      <c r="Z89" s="32" t="s">
        <v>94</v>
      </c>
      <c r="AA89" s="32" t="s">
        <v>94</v>
      </c>
      <c r="AB89" s="32" t="s">
        <v>94</v>
      </c>
      <c r="AC89" s="32">
        <v>3.746</v>
      </c>
      <c r="AD89" s="32">
        <v>28.567</v>
      </c>
      <c r="AE89" s="32">
        <v>27.041</v>
      </c>
      <c r="AF89" s="32">
        <v>34.14</v>
      </c>
      <c r="AG89" s="32">
        <v>22.952999999999999</v>
      </c>
      <c r="AH89" s="32">
        <v>33.305</v>
      </c>
      <c r="AI89" s="32">
        <v>59.323999999999998</v>
      </c>
      <c r="AJ89" s="32">
        <v>52.494</v>
      </c>
      <c r="AK89">
        <v>43</v>
      </c>
      <c r="AL89" s="30">
        <v>0.22</v>
      </c>
      <c r="AM89" s="30">
        <v>97.27</v>
      </c>
      <c r="AN89" s="4">
        <v>261.57</v>
      </c>
    </row>
    <row r="90" spans="1:40">
      <c r="A90" t="s">
        <v>220</v>
      </c>
      <c r="B90" t="s">
        <v>88</v>
      </c>
      <c r="C90" t="s">
        <v>89</v>
      </c>
      <c r="D90" t="s">
        <v>170</v>
      </c>
      <c r="E90" t="s">
        <v>102</v>
      </c>
      <c r="F90" t="s">
        <v>93</v>
      </c>
      <c r="G90" s="32" t="s">
        <v>94</v>
      </c>
      <c r="H90" s="32" t="s">
        <v>94</v>
      </c>
      <c r="I90" s="32" t="s">
        <v>94</v>
      </c>
      <c r="J90" s="32" t="s">
        <v>94</v>
      </c>
      <c r="K90" s="32" t="s">
        <v>94</v>
      </c>
      <c r="L90" s="32" t="s">
        <v>94</v>
      </c>
      <c r="M90" s="32" t="s">
        <v>94</v>
      </c>
      <c r="N90" s="32" t="s">
        <v>94</v>
      </c>
      <c r="O90" s="32" t="s">
        <v>94</v>
      </c>
      <c r="P90" s="32" t="s">
        <v>94</v>
      </c>
      <c r="Q90" s="32" t="s">
        <v>94</v>
      </c>
      <c r="R90" s="32" t="s">
        <v>94</v>
      </c>
      <c r="S90" s="32" t="s">
        <v>94</v>
      </c>
      <c r="T90" s="32" t="s">
        <v>94</v>
      </c>
      <c r="U90" s="32" t="s">
        <v>94</v>
      </c>
      <c r="V90" s="32" t="s">
        <v>94</v>
      </c>
      <c r="W90" s="32" t="s">
        <v>94</v>
      </c>
      <c r="X90" s="32" t="s">
        <v>94</v>
      </c>
      <c r="Y90" s="32" t="s">
        <v>94</v>
      </c>
      <c r="Z90" s="32" t="s">
        <v>94</v>
      </c>
      <c r="AA90" s="32" t="s">
        <v>94</v>
      </c>
      <c r="AB90" s="32" t="s">
        <v>94</v>
      </c>
      <c r="AC90" s="32" t="s">
        <v>99</v>
      </c>
      <c r="AD90" s="32" t="s">
        <v>99</v>
      </c>
      <c r="AE90" s="32" t="s">
        <v>14</v>
      </c>
      <c r="AF90" s="32" t="s">
        <v>14</v>
      </c>
      <c r="AG90" s="32" t="s">
        <v>14</v>
      </c>
      <c r="AH90" s="32" t="s">
        <v>34</v>
      </c>
      <c r="AI90" s="32" t="s">
        <v>34</v>
      </c>
      <c r="AJ90" s="32" t="s">
        <v>34</v>
      </c>
      <c r="AK90">
        <v>43</v>
      </c>
      <c r="AL90" s="30" t="s">
        <v>94</v>
      </c>
      <c r="AM90" s="30" t="s">
        <v>94</v>
      </c>
      <c r="AN90" s="4" t="s">
        <v>94</v>
      </c>
    </row>
    <row r="91" spans="1:40">
      <c r="A91" t="s">
        <v>220</v>
      </c>
      <c r="B91" t="s">
        <v>88</v>
      </c>
      <c r="C91" t="s">
        <v>89</v>
      </c>
      <c r="D91" t="s">
        <v>111</v>
      </c>
      <c r="E91" t="s">
        <v>96</v>
      </c>
      <c r="F91" t="s">
        <v>92</v>
      </c>
      <c r="G91" s="32" t="s">
        <v>94</v>
      </c>
      <c r="H91" s="32" t="s">
        <v>94</v>
      </c>
      <c r="I91" s="32" t="s">
        <v>94</v>
      </c>
      <c r="J91" s="32" t="s">
        <v>94</v>
      </c>
      <c r="K91" s="32" t="s">
        <v>94</v>
      </c>
      <c r="L91" s="32" t="s">
        <v>94</v>
      </c>
      <c r="M91" s="32" t="s">
        <v>94</v>
      </c>
      <c r="N91" s="32" t="s">
        <v>94</v>
      </c>
      <c r="O91" s="32" t="s">
        <v>94</v>
      </c>
      <c r="P91" s="32" t="s">
        <v>94</v>
      </c>
      <c r="Q91" s="32" t="s">
        <v>94</v>
      </c>
      <c r="R91" s="32">
        <v>12.666</v>
      </c>
      <c r="S91" s="32">
        <v>6.8849999999999998</v>
      </c>
      <c r="T91" s="32">
        <v>30.861000000000001</v>
      </c>
      <c r="U91" s="32">
        <v>56.868000000000002</v>
      </c>
      <c r="V91" s="32">
        <v>23.122</v>
      </c>
      <c r="W91" s="32">
        <v>77.837000000000003</v>
      </c>
      <c r="X91" s="32">
        <v>9.2919999999999998</v>
      </c>
      <c r="Y91" s="32" t="s">
        <v>94</v>
      </c>
      <c r="Z91" s="32" t="s">
        <v>94</v>
      </c>
      <c r="AA91" s="32" t="s">
        <v>94</v>
      </c>
      <c r="AB91" s="32" t="s">
        <v>94</v>
      </c>
      <c r="AC91" s="32" t="s">
        <v>94</v>
      </c>
      <c r="AD91" s="32" t="s">
        <v>94</v>
      </c>
      <c r="AE91" s="32" t="s">
        <v>94</v>
      </c>
      <c r="AF91" s="32" t="s">
        <v>94</v>
      </c>
      <c r="AG91" s="32" t="s">
        <v>94</v>
      </c>
      <c r="AH91" s="32" t="s">
        <v>94</v>
      </c>
      <c r="AI91" s="32" t="s">
        <v>94</v>
      </c>
      <c r="AJ91" s="32" t="s">
        <v>94</v>
      </c>
      <c r="AK91">
        <v>44</v>
      </c>
      <c r="AL91" s="30">
        <v>0.19</v>
      </c>
      <c r="AM91" s="30">
        <v>97.45</v>
      </c>
      <c r="AN91" s="4">
        <v>217.53100000000001</v>
      </c>
    </row>
    <row r="92" spans="1:40">
      <c r="A92" t="s">
        <v>220</v>
      </c>
      <c r="B92" t="s">
        <v>88</v>
      </c>
      <c r="C92" t="s">
        <v>89</v>
      </c>
      <c r="D92" t="s">
        <v>111</v>
      </c>
      <c r="E92" t="s">
        <v>96</v>
      </c>
      <c r="F92" t="s">
        <v>93</v>
      </c>
      <c r="G92" s="32" t="s">
        <v>94</v>
      </c>
      <c r="H92" s="32" t="s">
        <v>94</v>
      </c>
      <c r="I92" s="32" t="s">
        <v>94</v>
      </c>
      <c r="J92" s="32" t="s">
        <v>94</v>
      </c>
      <c r="K92" s="32" t="s">
        <v>94</v>
      </c>
      <c r="L92" s="32" t="s">
        <v>94</v>
      </c>
      <c r="M92" s="32" t="s">
        <v>94</v>
      </c>
      <c r="N92" s="32" t="s">
        <v>94</v>
      </c>
      <c r="O92" s="32" t="s">
        <v>94</v>
      </c>
      <c r="P92" s="32" t="s">
        <v>94</v>
      </c>
      <c r="Q92" s="32" t="s">
        <v>94</v>
      </c>
      <c r="R92" s="32" t="s">
        <v>99</v>
      </c>
      <c r="S92" s="32" t="s">
        <v>99</v>
      </c>
      <c r="T92" s="32" t="s">
        <v>99</v>
      </c>
      <c r="U92" s="32" t="s">
        <v>99</v>
      </c>
      <c r="V92" s="32" t="s">
        <v>99</v>
      </c>
      <c r="W92" s="32" t="s">
        <v>99</v>
      </c>
      <c r="X92" s="32" t="s">
        <v>99</v>
      </c>
      <c r="Y92" s="32" t="s">
        <v>94</v>
      </c>
      <c r="Z92" s="32" t="s">
        <v>94</v>
      </c>
      <c r="AA92" s="32" t="s">
        <v>94</v>
      </c>
      <c r="AB92" s="32" t="s">
        <v>94</v>
      </c>
      <c r="AC92" s="32" t="s">
        <v>94</v>
      </c>
      <c r="AD92" s="32" t="s">
        <v>94</v>
      </c>
      <c r="AE92" s="32" t="s">
        <v>94</v>
      </c>
      <c r="AF92" s="32" t="s">
        <v>94</v>
      </c>
      <c r="AG92" s="32" t="s">
        <v>94</v>
      </c>
      <c r="AH92" s="32" t="s">
        <v>94</v>
      </c>
      <c r="AI92" s="32" t="s">
        <v>94</v>
      </c>
      <c r="AJ92" s="32" t="s">
        <v>94</v>
      </c>
      <c r="AK92">
        <v>44</v>
      </c>
      <c r="AL92" s="30" t="s">
        <v>94</v>
      </c>
      <c r="AM92" s="30" t="s">
        <v>94</v>
      </c>
      <c r="AN92" s="4" t="s">
        <v>94</v>
      </c>
    </row>
    <row r="93" spans="1:40">
      <c r="A93" t="s">
        <v>220</v>
      </c>
      <c r="B93" t="s">
        <v>88</v>
      </c>
      <c r="C93" t="s">
        <v>89</v>
      </c>
      <c r="D93" t="s">
        <v>155</v>
      </c>
      <c r="E93" t="s">
        <v>117</v>
      </c>
      <c r="F93" t="s">
        <v>92</v>
      </c>
      <c r="G93" s="32" t="s">
        <v>94</v>
      </c>
      <c r="H93" s="32" t="s">
        <v>94</v>
      </c>
      <c r="I93" s="32" t="s">
        <v>94</v>
      </c>
      <c r="J93" s="32" t="s">
        <v>94</v>
      </c>
      <c r="K93" s="32" t="s">
        <v>94</v>
      </c>
      <c r="L93" s="32" t="s">
        <v>94</v>
      </c>
      <c r="M93" s="32" t="s">
        <v>94</v>
      </c>
      <c r="N93" s="32" t="s">
        <v>94</v>
      </c>
      <c r="O93" s="32" t="s">
        <v>94</v>
      </c>
      <c r="P93" s="32" t="s">
        <v>94</v>
      </c>
      <c r="Q93" s="32">
        <v>0.20899999999999999</v>
      </c>
      <c r="R93" s="32">
        <v>0.01</v>
      </c>
      <c r="S93" s="32">
        <v>0.106</v>
      </c>
      <c r="T93" s="32" t="s">
        <v>94</v>
      </c>
      <c r="U93" s="32">
        <v>1</v>
      </c>
      <c r="V93" s="32">
        <v>5</v>
      </c>
      <c r="W93" s="32" t="s">
        <v>94</v>
      </c>
      <c r="X93" s="32">
        <v>1</v>
      </c>
      <c r="Y93" s="32">
        <v>23.36</v>
      </c>
      <c r="Z93" s="32">
        <v>0.05</v>
      </c>
      <c r="AA93" s="32">
        <v>1.865</v>
      </c>
      <c r="AB93" s="32" t="s">
        <v>94</v>
      </c>
      <c r="AC93" s="32" t="s">
        <v>94</v>
      </c>
      <c r="AD93" s="32" t="s">
        <v>94</v>
      </c>
      <c r="AE93" s="32" t="s">
        <v>94</v>
      </c>
      <c r="AF93" s="32" t="s">
        <v>94</v>
      </c>
      <c r="AG93" s="32">
        <v>20.978000000000002</v>
      </c>
      <c r="AH93" s="32">
        <v>88.968000000000004</v>
      </c>
      <c r="AI93" s="32">
        <v>54.972999999999999</v>
      </c>
      <c r="AJ93" s="32">
        <v>0.79800000000000004</v>
      </c>
      <c r="AK93">
        <v>45</v>
      </c>
      <c r="AL93" s="30">
        <v>0.17</v>
      </c>
      <c r="AM93" s="30">
        <v>97.62</v>
      </c>
      <c r="AN93" s="4">
        <v>198.31700000000001</v>
      </c>
    </row>
    <row r="94" spans="1:40">
      <c r="A94" t="s">
        <v>220</v>
      </c>
      <c r="B94" t="s">
        <v>88</v>
      </c>
      <c r="C94" t="s">
        <v>89</v>
      </c>
      <c r="D94" t="s">
        <v>155</v>
      </c>
      <c r="E94" t="s">
        <v>117</v>
      </c>
      <c r="F94" t="s">
        <v>93</v>
      </c>
      <c r="G94" s="32" t="s">
        <v>94</v>
      </c>
      <c r="H94" s="32" t="s">
        <v>94</v>
      </c>
      <c r="I94" s="32" t="s">
        <v>94</v>
      </c>
      <c r="J94" s="32" t="s">
        <v>94</v>
      </c>
      <c r="K94" s="32" t="s">
        <v>94</v>
      </c>
      <c r="L94" s="32" t="s">
        <v>94</v>
      </c>
      <c r="M94" s="32" t="s">
        <v>94</v>
      </c>
      <c r="N94" s="32" t="s">
        <v>94</v>
      </c>
      <c r="O94" s="32" t="s">
        <v>94</v>
      </c>
      <c r="P94" s="32" t="s">
        <v>94</v>
      </c>
      <c r="Q94" s="32" t="s">
        <v>99</v>
      </c>
      <c r="R94" s="32" t="s">
        <v>99</v>
      </c>
      <c r="S94" s="32" t="s">
        <v>99</v>
      </c>
      <c r="T94" s="32" t="s">
        <v>94</v>
      </c>
      <c r="U94" s="32" t="s">
        <v>99</v>
      </c>
      <c r="V94" s="32" t="s">
        <v>99</v>
      </c>
      <c r="W94" s="32" t="s">
        <v>94</v>
      </c>
      <c r="X94" s="32" t="s">
        <v>99</v>
      </c>
      <c r="Y94" s="32" t="s">
        <v>99</v>
      </c>
      <c r="Z94" s="32" t="s">
        <v>14</v>
      </c>
      <c r="AA94" s="32" t="s">
        <v>14</v>
      </c>
      <c r="AB94" s="32" t="s">
        <v>94</v>
      </c>
      <c r="AC94" s="32" t="s">
        <v>94</v>
      </c>
      <c r="AD94" s="32" t="s">
        <v>94</v>
      </c>
      <c r="AE94" s="32" t="s">
        <v>94</v>
      </c>
      <c r="AF94" s="32" t="s">
        <v>94</v>
      </c>
      <c r="AG94" s="32" t="s">
        <v>99</v>
      </c>
      <c r="AH94" s="32" t="s">
        <v>99</v>
      </c>
      <c r="AI94" s="32" t="s">
        <v>99</v>
      </c>
      <c r="AJ94" s="32" t="s">
        <v>99</v>
      </c>
      <c r="AK94">
        <v>45</v>
      </c>
      <c r="AL94" s="30" t="s">
        <v>94</v>
      </c>
      <c r="AM94" s="30" t="s">
        <v>94</v>
      </c>
      <c r="AN94" s="4" t="s">
        <v>94</v>
      </c>
    </row>
    <row r="95" spans="1:40">
      <c r="A95" t="s">
        <v>220</v>
      </c>
      <c r="B95" t="s">
        <v>88</v>
      </c>
      <c r="C95" t="s">
        <v>89</v>
      </c>
      <c r="D95" t="s">
        <v>135</v>
      </c>
      <c r="E95" t="s">
        <v>122</v>
      </c>
      <c r="F95" t="s">
        <v>92</v>
      </c>
      <c r="G95" s="32" t="s">
        <v>94</v>
      </c>
      <c r="H95" s="32" t="s">
        <v>94</v>
      </c>
      <c r="I95" s="32" t="s">
        <v>94</v>
      </c>
      <c r="J95" s="32" t="s">
        <v>94</v>
      </c>
      <c r="K95" s="32" t="s">
        <v>94</v>
      </c>
      <c r="L95" s="32" t="s">
        <v>94</v>
      </c>
      <c r="M95" s="32" t="s">
        <v>94</v>
      </c>
      <c r="N95" s="32" t="s">
        <v>94</v>
      </c>
      <c r="O95" s="32" t="s">
        <v>94</v>
      </c>
      <c r="P95" s="32" t="s">
        <v>94</v>
      </c>
      <c r="Q95" s="32" t="s">
        <v>94</v>
      </c>
      <c r="R95" s="32" t="s">
        <v>94</v>
      </c>
      <c r="S95" s="32" t="s">
        <v>94</v>
      </c>
      <c r="T95" s="32" t="s">
        <v>94</v>
      </c>
      <c r="U95" s="32" t="s">
        <v>94</v>
      </c>
      <c r="V95" s="32" t="s">
        <v>94</v>
      </c>
      <c r="W95" s="32" t="s">
        <v>94</v>
      </c>
      <c r="X95" s="32" t="s">
        <v>94</v>
      </c>
      <c r="Y95" s="32" t="s">
        <v>94</v>
      </c>
      <c r="Z95" s="32" t="s">
        <v>94</v>
      </c>
      <c r="AA95" s="32" t="s">
        <v>94</v>
      </c>
      <c r="AB95" s="32" t="s">
        <v>94</v>
      </c>
      <c r="AC95" s="32" t="s">
        <v>94</v>
      </c>
      <c r="AD95" s="32" t="s">
        <v>94</v>
      </c>
      <c r="AE95" s="32" t="s">
        <v>94</v>
      </c>
      <c r="AF95" s="32" t="s">
        <v>94</v>
      </c>
      <c r="AG95" s="32">
        <v>25.981999999999999</v>
      </c>
      <c r="AH95" s="32">
        <v>37.143000000000001</v>
      </c>
      <c r="AI95" s="32">
        <v>76.033000000000001</v>
      </c>
      <c r="AJ95" s="32">
        <v>52.505000000000003</v>
      </c>
      <c r="AK95">
        <v>46</v>
      </c>
      <c r="AL95" s="30">
        <v>0.16</v>
      </c>
      <c r="AM95" s="30">
        <v>97.79</v>
      </c>
      <c r="AN95" s="4">
        <v>191.66300000000001</v>
      </c>
    </row>
    <row r="96" spans="1:40">
      <c r="A96" t="s">
        <v>220</v>
      </c>
      <c r="B96" t="s">
        <v>88</v>
      </c>
      <c r="C96" t="s">
        <v>89</v>
      </c>
      <c r="D96" t="s">
        <v>135</v>
      </c>
      <c r="E96" t="s">
        <v>122</v>
      </c>
      <c r="F96" t="s">
        <v>93</v>
      </c>
      <c r="G96" s="32" t="s">
        <v>94</v>
      </c>
      <c r="H96" s="32" t="s">
        <v>94</v>
      </c>
      <c r="I96" s="32" t="s">
        <v>94</v>
      </c>
      <c r="J96" s="32" t="s">
        <v>94</v>
      </c>
      <c r="K96" s="32" t="s">
        <v>94</v>
      </c>
      <c r="L96" s="32" t="s">
        <v>94</v>
      </c>
      <c r="M96" s="32" t="s">
        <v>94</v>
      </c>
      <c r="N96" s="32" t="s">
        <v>94</v>
      </c>
      <c r="O96" s="32" t="s">
        <v>94</v>
      </c>
      <c r="P96" s="32" t="s">
        <v>94</v>
      </c>
      <c r="Q96" s="32" t="s">
        <v>94</v>
      </c>
      <c r="R96" s="32" t="s">
        <v>94</v>
      </c>
      <c r="S96" s="32" t="s">
        <v>94</v>
      </c>
      <c r="T96" s="32" t="s">
        <v>94</v>
      </c>
      <c r="U96" s="32" t="s">
        <v>94</v>
      </c>
      <c r="V96" s="32" t="s">
        <v>94</v>
      </c>
      <c r="W96" s="32" t="s">
        <v>94</v>
      </c>
      <c r="X96" s="32" t="s">
        <v>94</v>
      </c>
      <c r="Y96" s="32" t="s">
        <v>94</v>
      </c>
      <c r="Z96" s="32" t="s">
        <v>94</v>
      </c>
      <c r="AA96" s="32" t="s">
        <v>94</v>
      </c>
      <c r="AB96" s="32" t="s">
        <v>94</v>
      </c>
      <c r="AC96" s="32" t="s">
        <v>94</v>
      </c>
      <c r="AD96" s="32" t="s">
        <v>94</v>
      </c>
      <c r="AE96" s="32" t="s">
        <v>94</v>
      </c>
      <c r="AF96" s="32" t="s">
        <v>94</v>
      </c>
      <c r="AG96" s="32" t="s">
        <v>99</v>
      </c>
      <c r="AH96" s="32" t="s">
        <v>99</v>
      </c>
      <c r="AI96" s="32" t="s">
        <v>99</v>
      </c>
      <c r="AJ96" s="32" t="s">
        <v>99</v>
      </c>
      <c r="AK96">
        <v>46</v>
      </c>
      <c r="AL96" s="30" t="s">
        <v>94</v>
      </c>
      <c r="AM96" s="30" t="s">
        <v>94</v>
      </c>
      <c r="AN96" s="4" t="s">
        <v>94</v>
      </c>
    </row>
    <row r="97" spans="1:40">
      <c r="A97" t="s">
        <v>220</v>
      </c>
      <c r="B97" t="s">
        <v>88</v>
      </c>
      <c r="C97" t="s">
        <v>89</v>
      </c>
      <c r="D97" t="s">
        <v>133</v>
      </c>
      <c r="E97" t="s">
        <v>117</v>
      </c>
      <c r="F97" t="s">
        <v>92</v>
      </c>
      <c r="G97" s="32" t="s">
        <v>94</v>
      </c>
      <c r="H97" s="32" t="s">
        <v>94</v>
      </c>
      <c r="I97" s="32" t="s">
        <v>94</v>
      </c>
      <c r="J97" s="32" t="s">
        <v>94</v>
      </c>
      <c r="K97" s="32">
        <v>7.0000000000000001E-3</v>
      </c>
      <c r="L97" s="32">
        <v>0.08</v>
      </c>
      <c r="M97" s="32">
        <v>0.121</v>
      </c>
      <c r="N97" s="32" t="s">
        <v>94</v>
      </c>
      <c r="O97" s="32" t="s">
        <v>94</v>
      </c>
      <c r="P97" s="32">
        <v>15.994</v>
      </c>
      <c r="Q97" s="32">
        <v>2.5230000000000001</v>
      </c>
      <c r="R97" s="32">
        <v>0.14099999999999999</v>
      </c>
      <c r="S97" s="32">
        <v>11.414</v>
      </c>
      <c r="T97" s="32" t="s">
        <v>94</v>
      </c>
      <c r="U97" s="32">
        <v>4.6029999999999998</v>
      </c>
      <c r="V97" s="32">
        <v>5.1989999999999998</v>
      </c>
      <c r="W97" s="32">
        <v>11.455</v>
      </c>
      <c r="X97" s="32">
        <v>8.6829999999999998</v>
      </c>
      <c r="Y97" s="32">
        <v>94.983999999999995</v>
      </c>
      <c r="Z97" s="32">
        <v>1.161</v>
      </c>
      <c r="AA97" s="32">
        <v>24.92</v>
      </c>
      <c r="AB97" s="32">
        <v>1.1990000000000001</v>
      </c>
      <c r="AC97" s="32">
        <v>0.88600000000000001</v>
      </c>
      <c r="AD97" s="32">
        <v>0.79400000000000004</v>
      </c>
      <c r="AE97" s="32">
        <v>3.1989999999999998</v>
      </c>
      <c r="AF97" s="32">
        <v>0.26800000000000002</v>
      </c>
      <c r="AG97" s="32" t="s">
        <v>94</v>
      </c>
      <c r="AH97" s="32">
        <v>6.9000000000000006E-2</v>
      </c>
      <c r="AI97" s="32" t="s">
        <v>94</v>
      </c>
      <c r="AJ97" s="32" t="s">
        <v>94</v>
      </c>
      <c r="AK97">
        <v>47</v>
      </c>
      <c r="AL97" s="30">
        <v>0.16</v>
      </c>
      <c r="AM97" s="30">
        <v>97.95</v>
      </c>
      <c r="AN97" s="4">
        <v>187.70099999999999</v>
      </c>
    </row>
    <row r="98" spans="1:40">
      <c r="A98" t="s">
        <v>220</v>
      </c>
      <c r="B98" t="s">
        <v>88</v>
      </c>
      <c r="C98" t="s">
        <v>89</v>
      </c>
      <c r="D98" t="s">
        <v>133</v>
      </c>
      <c r="E98" t="s">
        <v>117</v>
      </c>
      <c r="F98" t="s">
        <v>93</v>
      </c>
      <c r="G98" s="32" t="s">
        <v>94</v>
      </c>
      <c r="H98" s="32" t="s">
        <v>94</v>
      </c>
      <c r="I98" s="32" t="s">
        <v>94</v>
      </c>
      <c r="J98" s="32" t="s">
        <v>94</v>
      </c>
      <c r="K98" s="32" t="s">
        <v>14</v>
      </c>
      <c r="L98" s="32" t="s">
        <v>14</v>
      </c>
      <c r="M98" s="32" t="s">
        <v>14</v>
      </c>
      <c r="N98" s="32" t="s">
        <v>94</v>
      </c>
      <c r="O98" s="32" t="s">
        <v>94</v>
      </c>
      <c r="P98" s="32" t="s">
        <v>14</v>
      </c>
      <c r="Q98" s="32" t="s">
        <v>34</v>
      </c>
      <c r="R98" s="32" t="s">
        <v>34</v>
      </c>
      <c r="S98" s="32" t="s">
        <v>14</v>
      </c>
      <c r="T98" s="32" t="s">
        <v>94</v>
      </c>
      <c r="U98" s="32" t="s">
        <v>14</v>
      </c>
      <c r="V98" s="32" t="s">
        <v>34</v>
      </c>
      <c r="W98" s="32" t="s">
        <v>34</v>
      </c>
      <c r="X98" s="32" t="s">
        <v>14</v>
      </c>
      <c r="Y98" s="32" t="s">
        <v>34</v>
      </c>
      <c r="Z98" s="32" t="s">
        <v>34</v>
      </c>
      <c r="AA98" s="32" t="s">
        <v>34</v>
      </c>
      <c r="AB98" s="32" t="s">
        <v>14</v>
      </c>
      <c r="AC98" s="32" t="s">
        <v>34</v>
      </c>
      <c r="AD98" s="32" t="s">
        <v>99</v>
      </c>
      <c r="AE98" s="32" t="s">
        <v>14</v>
      </c>
      <c r="AF98" s="32" t="s">
        <v>99</v>
      </c>
      <c r="AG98" s="32" t="s">
        <v>94</v>
      </c>
      <c r="AH98" s="32" t="s">
        <v>14</v>
      </c>
      <c r="AI98" s="32" t="s">
        <v>94</v>
      </c>
      <c r="AJ98" s="32" t="s">
        <v>94</v>
      </c>
      <c r="AK98">
        <v>47</v>
      </c>
      <c r="AL98" s="30" t="s">
        <v>94</v>
      </c>
      <c r="AM98" s="30" t="s">
        <v>94</v>
      </c>
      <c r="AN98" s="4" t="s">
        <v>94</v>
      </c>
    </row>
    <row r="99" spans="1:40">
      <c r="A99" t="s">
        <v>220</v>
      </c>
      <c r="B99" t="s">
        <v>88</v>
      </c>
      <c r="C99" t="s">
        <v>89</v>
      </c>
      <c r="D99" t="s">
        <v>97</v>
      </c>
      <c r="E99" t="s">
        <v>102</v>
      </c>
      <c r="F99" t="s">
        <v>92</v>
      </c>
      <c r="G99" s="32" t="s">
        <v>94</v>
      </c>
      <c r="H99" s="32" t="s">
        <v>94</v>
      </c>
      <c r="I99" s="32" t="s">
        <v>94</v>
      </c>
      <c r="J99" s="32" t="s">
        <v>94</v>
      </c>
      <c r="K99" s="32" t="s">
        <v>94</v>
      </c>
      <c r="L99" s="32" t="s">
        <v>94</v>
      </c>
      <c r="M99" s="32" t="s">
        <v>94</v>
      </c>
      <c r="N99" s="32" t="s">
        <v>94</v>
      </c>
      <c r="O99" s="32" t="s">
        <v>94</v>
      </c>
      <c r="P99" s="32" t="s">
        <v>94</v>
      </c>
      <c r="Q99" s="32" t="s">
        <v>94</v>
      </c>
      <c r="R99" s="32" t="s">
        <v>94</v>
      </c>
      <c r="S99" s="32" t="s">
        <v>94</v>
      </c>
      <c r="T99" s="32" t="s">
        <v>94</v>
      </c>
      <c r="U99" s="32" t="s">
        <v>94</v>
      </c>
      <c r="V99" s="32" t="s">
        <v>94</v>
      </c>
      <c r="W99" s="32" t="s">
        <v>94</v>
      </c>
      <c r="X99" s="32" t="s">
        <v>94</v>
      </c>
      <c r="Y99" s="32" t="s">
        <v>94</v>
      </c>
      <c r="Z99" s="32">
        <v>46</v>
      </c>
      <c r="AA99" s="32">
        <v>45.005000000000003</v>
      </c>
      <c r="AB99" s="32" t="s">
        <v>94</v>
      </c>
      <c r="AC99" s="32">
        <v>40.731000000000002</v>
      </c>
      <c r="AD99" s="32">
        <v>12.116</v>
      </c>
      <c r="AE99" s="32">
        <v>25.957000000000001</v>
      </c>
      <c r="AF99" s="32">
        <v>10.124000000000001</v>
      </c>
      <c r="AG99" s="32" t="s">
        <v>94</v>
      </c>
      <c r="AH99" s="32">
        <v>9.5000000000000001E-2</v>
      </c>
      <c r="AI99" s="32">
        <v>9.7000000000000003E-2</v>
      </c>
      <c r="AJ99" s="32">
        <v>7.0999999999999994E-2</v>
      </c>
      <c r="AK99">
        <v>48</v>
      </c>
      <c r="AL99" s="30">
        <v>0.15</v>
      </c>
      <c r="AM99" s="30">
        <v>98.1</v>
      </c>
      <c r="AN99" s="4">
        <v>180.19499999999999</v>
      </c>
    </row>
    <row r="100" spans="1:40">
      <c r="A100" t="s">
        <v>220</v>
      </c>
      <c r="B100" t="s">
        <v>88</v>
      </c>
      <c r="C100" t="s">
        <v>89</v>
      </c>
      <c r="D100" t="s">
        <v>97</v>
      </c>
      <c r="E100" t="s">
        <v>102</v>
      </c>
      <c r="F100" t="s">
        <v>93</v>
      </c>
      <c r="G100" s="32" t="s">
        <v>94</v>
      </c>
      <c r="H100" s="32" t="s">
        <v>94</v>
      </c>
      <c r="I100" s="32" t="s">
        <v>94</v>
      </c>
      <c r="J100" s="32" t="s">
        <v>94</v>
      </c>
      <c r="K100" s="32" t="s">
        <v>94</v>
      </c>
      <c r="L100" s="32" t="s">
        <v>94</v>
      </c>
      <c r="M100" s="32" t="s">
        <v>94</v>
      </c>
      <c r="N100" s="32" t="s">
        <v>94</v>
      </c>
      <c r="O100" s="32" t="s">
        <v>94</v>
      </c>
      <c r="P100" s="32" t="s">
        <v>94</v>
      </c>
      <c r="Q100" s="32" t="s">
        <v>94</v>
      </c>
      <c r="R100" s="32" t="s">
        <v>94</v>
      </c>
      <c r="S100" s="32" t="s">
        <v>94</v>
      </c>
      <c r="T100" s="32" t="s">
        <v>94</v>
      </c>
      <c r="U100" s="32" t="s">
        <v>94</v>
      </c>
      <c r="V100" s="32" t="s">
        <v>94</v>
      </c>
      <c r="W100" s="32" t="s">
        <v>94</v>
      </c>
      <c r="X100" s="32" t="s">
        <v>94</v>
      </c>
      <c r="Y100" s="32" t="s">
        <v>94</v>
      </c>
      <c r="Z100" s="32" t="s">
        <v>99</v>
      </c>
      <c r="AA100" s="32" t="s">
        <v>99</v>
      </c>
      <c r="AB100" s="32" t="s">
        <v>94</v>
      </c>
      <c r="AC100" s="32" t="s">
        <v>99</v>
      </c>
      <c r="AD100" s="32" t="s">
        <v>99</v>
      </c>
      <c r="AE100" s="32" t="s">
        <v>17</v>
      </c>
      <c r="AF100" s="32" t="s">
        <v>99</v>
      </c>
      <c r="AG100" s="32" t="s">
        <v>17</v>
      </c>
      <c r="AH100" s="32" t="s">
        <v>14</v>
      </c>
      <c r="AI100" s="32" t="s">
        <v>34</v>
      </c>
      <c r="AJ100" s="32" t="s">
        <v>34</v>
      </c>
      <c r="AK100">
        <v>48</v>
      </c>
      <c r="AL100" s="30" t="s">
        <v>94</v>
      </c>
      <c r="AM100" s="30" t="s">
        <v>94</v>
      </c>
      <c r="AN100" s="4" t="s">
        <v>94</v>
      </c>
    </row>
    <row r="101" spans="1:40">
      <c r="A101" t="s">
        <v>220</v>
      </c>
      <c r="B101" t="s">
        <v>88</v>
      </c>
      <c r="C101" t="s">
        <v>89</v>
      </c>
      <c r="D101" t="s">
        <v>114</v>
      </c>
      <c r="E101" t="s">
        <v>102</v>
      </c>
      <c r="F101" t="s">
        <v>92</v>
      </c>
      <c r="G101" s="32" t="s">
        <v>94</v>
      </c>
      <c r="H101" s="32" t="s">
        <v>94</v>
      </c>
      <c r="I101" s="32" t="s">
        <v>94</v>
      </c>
      <c r="J101" s="32" t="s">
        <v>94</v>
      </c>
      <c r="K101" s="32" t="s">
        <v>94</v>
      </c>
      <c r="L101" s="32" t="s">
        <v>94</v>
      </c>
      <c r="M101" s="32" t="s">
        <v>94</v>
      </c>
      <c r="N101" s="32" t="s">
        <v>94</v>
      </c>
      <c r="O101" s="32" t="s">
        <v>94</v>
      </c>
      <c r="P101" s="32">
        <v>34.518000000000001</v>
      </c>
      <c r="Q101" s="32" t="s">
        <v>94</v>
      </c>
      <c r="R101" s="32" t="s">
        <v>94</v>
      </c>
      <c r="S101" s="32" t="s">
        <v>94</v>
      </c>
      <c r="T101" s="32" t="s">
        <v>94</v>
      </c>
      <c r="U101" s="32" t="s">
        <v>94</v>
      </c>
      <c r="V101" s="32" t="s">
        <v>94</v>
      </c>
      <c r="W101" s="32" t="s">
        <v>94</v>
      </c>
      <c r="X101" s="32" t="s">
        <v>94</v>
      </c>
      <c r="Y101" s="32" t="s">
        <v>94</v>
      </c>
      <c r="Z101" s="32">
        <v>15.597</v>
      </c>
      <c r="AA101" s="32">
        <v>11.577</v>
      </c>
      <c r="AB101" s="32">
        <v>17.98</v>
      </c>
      <c r="AC101" s="32">
        <v>14.566000000000001</v>
      </c>
      <c r="AD101" s="32">
        <v>12.497</v>
      </c>
      <c r="AE101" s="32">
        <v>14.468</v>
      </c>
      <c r="AF101" s="32">
        <v>15.298999999999999</v>
      </c>
      <c r="AG101" s="32">
        <v>10.708</v>
      </c>
      <c r="AH101" s="32">
        <v>8.5869999999999997</v>
      </c>
      <c r="AI101" s="32">
        <v>14.454000000000001</v>
      </c>
      <c r="AJ101" s="32">
        <v>7.444</v>
      </c>
      <c r="AK101">
        <v>49</v>
      </c>
      <c r="AL101" s="30">
        <v>0.15</v>
      </c>
      <c r="AM101" s="30">
        <v>98.25</v>
      </c>
      <c r="AN101" s="4">
        <v>177.69499999999999</v>
      </c>
    </row>
    <row r="102" spans="1:40">
      <c r="A102" t="s">
        <v>220</v>
      </c>
      <c r="B102" t="s">
        <v>88</v>
      </c>
      <c r="C102" t="s">
        <v>89</v>
      </c>
      <c r="D102" t="s">
        <v>114</v>
      </c>
      <c r="E102" t="s">
        <v>102</v>
      </c>
      <c r="F102" t="s">
        <v>93</v>
      </c>
      <c r="G102" s="32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2" t="s">
        <v>14</v>
      </c>
      <c r="M102" s="32" t="s">
        <v>14</v>
      </c>
      <c r="N102" s="32" t="s">
        <v>14</v>
      </c>
      <c r="O102" s="32" t="s">
        <v>14</v>
      </c>
      <c r="P102" s="32" t="s">
        <v>14</v>
      </c>
      <c r="Q102" s="32" t="s">
        <v>14</v>
      </c>
      <c r="R102" s="32" t="s">
        <v>14</v>
      </c>
      <c r="S102" s="32" t="s">
        <v>14</v>
      </c>
      <c r="T102" s="32" t="s">
        <v>14</v>
      </c>
      <c r="U102" s="32" t="s">
        <v>14</v>
      </c>
      <c r="V102" s="32" t="s">
        <v>14</v>
      </c>
      <c r="W102" s="32" t="s">
        <v>14</v>
      </c>
      <c r="X102" s="32" t="s">
        <v>14</v>
      </c>
      <c r="Y102" s="32" t="s">
        <v>14</v>
      </c>
      <c r="Z102" s="32" t="s">
        <v>34</v>
      </c>
      <c r="AA102" s="32" t="s">
        <v>14</v>
      </c>
      <c r="AB102" s="32" t="s">
        <v>14</v>
      </c>
      <c r="AC102" s="32" t="s">
        <v>14</v>
      </c>
      <c r="AD102" s="32" t="s">
        <v>14</v>
      </c>
      <c r="AE102" s="32" t="s">
        <v>14</v>
      </c>
      <c r="AF102" s="32" t="s">
        <v>14</v>
      </c>
      <c r="AG102" s="32" t="s">
        <v>14</v>
      </c>
      <c r="AH102" s="32" t="s">
        <v>14</v>
      </c>
      <c r="AI102" s="32" t="s">
        <v>14</v>
      </c>
      <c r="AJ102" s="32" t="s">
        <v>14</v>
      </c>
      <c r="AK102">
        <v>49</v>
      </c>
      <c r="AL102" s="30" t="s">
        <v>94</v>
      </c>
      <c r="AM102" s="30" t="s">
        <v>94</v>
      </c>
      <c r="AN102" s="4" t="s">
        <v>94</v>
      </c>
    </row>
    <row r="103" spans="1:40">
      <c r="A103" t="s">
        <v>220</v>
      </c>
      <c r="B103" t="s">
        <v>88</v>
      </c>
      <c r="C103" t="s">
        <v>89</v>
      </c>
      <c r="D103" t="s">
        <v>133</v>
      </c>
      <c r="E103" t="s">
        <v>102</v>
      </c>
      <c r="F103" t="s">
        <v>92</v>
      </c>
      <c r="G103" s="32" t="s">
        <v>94</v>
      </c>
      <c r="H103" s="32" t="s">
        <v>94</v>
      </c>
      <c r="I103" s="32" t="s">
        <v>94</v>
      </c>
      <c r="J103" s="32" t="s">
        <v>94</v>
      </c>
      <c r="K103" s="32" t="s">
        <v>94</v>
      </c>
      <c r="L103" s="32" t="s">
        <v>94</v>
      </c>
      <c r="M103" s="32" t="s">
        <v>94</v>
      </c>
      <c r="N103" s="32" t="s">
        <v>94</v>
      </c>
      <c r="O103" s="32" t="s">
        <v>94</v>
      </c>
      <c r="P103" s="32" t="s">
        <v>94</v>
      </c>
      <c r="Q103" s="32" t="s">
        <v>94</v>
      </c>
      <c r="R103" s="32" t="s">
        <v>94</v>
      </c>
      <c r="S103" s="32" t="s">
        <v>94</v>
      </c>
      <c r="T103" s="32" t="s">
        <v>94</v>
      </c>
      <c r="U103" s="32" t="s">
        <v>94</v>
      </c>
      <c r="V103" s="32" t="s">
        <v>94</v>
      </c>
      <c r="W103" s="32" t="s">
        <v>94</v>
      </c>
      <c r="X103" s="32" t="s">
        <v>94</v>
      </c>
      <c r="Y103" s="32" t="s">
        <v>94</v>
      </c>
      <c r="Z103" s="32" t="s">
        <v>94</v>
      </c>
      <c r="AA103" s="32" t="s">
        <v>94</v>
      </c>
      <c r="AB103" s="32" t="s">
        <v>94</v>
      </c>
      <c r="AC103" s="32" t="s">
        <v>94</v>
      </c>
      <c r="AD103" s="32" t="s">
        <v>94</v>
      </c>
      <c r="AE103" s="32">
        <v>57.951000000000001</v>
      </c>
      <c r="AF103" s="32">
        <v>45.567999999999998</v>
      </c>
      <c r="AG103" s="32" t="s">
        <v>94</v>
      </c>
      <c r="AH103" s="32" t="s">
        <v>94</v>
      </c>
      <c r="AI103" s="32">
        <v>32.468000000000004</v>
      </c>
      <c r="AJ103" s="32">
        <v>18.809999999999999</v>
      </c>
      <c r="AK103">
        <v>50</v>
      </c>
      <c r="AL103" s="30">
        <v>0.13</v>
      </c>
      <c r="AM103" s="30">
        <v>98.39</v>
      </c>
      <c r="AN103" s="4">
        <v>154.797</v>
      </c>
    </row>
    <row r="104" spans="1:40">
      <c r="A104" t="s">
        <v>220</v>
      </c>
      <c r="B104" t="s">
        <v>88</v>
      </c>
      <c r="C104" t="s">
        <v>89</v>
      </c>
      <c r="D104" t="s">
        <v>133</v>
      </c>
      <c r="E104" t="s">
        <v>102</v>
      </c>
      <c r="F104" t="s">
        <v>93</v>
      </c>
      <c r="G104" s="32" t="s">
        <v>94</v>
      </c>
      <c r="H104" s="32" t="s">
        <v>94</v>
      </c>
      <c r="I104" s="32" t="s">
        <v>94</v>
      </c>
      <c r="J104" s="32" t="s">
        <v>94</v>
      </c>
      <c r="K104" s="32" t="s">
        <v>94</v>
      </c>
      <c r="L104" s="32" t="s">
        <v>94</v>
      </c>
      <c r="M104" s="32" t="s">
        <v>94</v>
      </c>
      <c r="N104" s="32" t="s">
        <v>94</v>
      </c>
      <c r="O104" s="32" t="s">
        <v>94</v>
      </c>
      <c r="P104" s="32" t="s">
        <v>94</v>
      </c>
      <c r="Q104" s="32" t="s">
        <v>94</v>
      </c>
      <c r="R104" s="32" t="s">
        <v>94</v>
      </c>
      <c r="S104" s="32" t="s">
        <v>94</v>
      </c>
      <c r="T104" s="32" t="s">
        <v>94</v>
      </c>
      <c r="U104" s="32" t="s">
        <v>94</v>
      </c>
      <c r="V104" s="32" t="s">
        <v>94</v>
      </c>
      <c r="W104" s="32" t="s">
        <v>94</v>
      </c>
      <c r="X104" s="32" t="s">
        <v>94</v>
      </c>
      <c r="Y104" s="32" t="s">
        <v>94</v>
      </c>
      <c r="Z104" s="32" t="s">
        <v>94</v>
      </c>
      <c r="AA104" s="32" t="s">
        <v>94</v>
      </c>
      <c r="AB104" s="32" t="s">
        <v>94</v>
      </c>
      <c r="AC104" s="32" t="s">
        <v>94</v>
      </c>
      <c r="AD104" s="32" t="s">
        <v>94</v>
      </c>
      <c r="AE104" s="32" t="s">
        <v>14</v>
      </c>
      <c r="AF104" s="32" t="s">
        <v>14</v>
      </c>
      <c r="AG104" s="32" t="s">
        <v>14</v>
      </c>
      <c r="AH104" s="32" t="s">
        <v>94</v>
      </c>
      <c r="AI104" s="32" t="s">
        <v>14</v>
      </c>
      <c r="AJ104" s="32" t="s">
        <v>34</v>
      </c>
      <c r="AK104">
        <v>50</v>
      </c>
      <c r="AL104" s="30" t="s">
        <v>94</v>
      </c>
      <c r="AM104" s="30" t="s">
        <v>94</v>
      </c>
      <c r="AN104" s="4" t="s">
        <v>94</v>
      </c>
    </row>
    <row r="105" spans="1:40">
      <c r="A105" t="s">
        <v>220</v>
      </c>
      <c r="B105" t="s">
        <v>88</v>
      </c>
      <c r="C105" t="s">
        <v>89</v>
      </c>
      <c r="D105" t="s">
        <v>204</v>
      </c>
      <c r="E105" t="s">
        <v>96</v>
      </c>
      <c r="F105" t="s">
        <v>92</v>
      </c>
      <c r="G105" s="32" t="s">
        <v>94</v>
      </c>
      <c r="H105" s="32" t="s">
        <v>94</v>
      </c>
      <c r="I105" s="32" t="s">
        <v>94</v>
      </c>
      <c r="J105" s="32" t="s">
        <v>94</v>
      </c>
      <c r="K105" s="32" t="s">
        <v>94</v>
      </c>
      <c r="L105" s="32" t="s">
        <v>94</v>
      </c>
      <c r="M105" s="32" t="s">
        <v>94</v>
      </c>
      <c r="N105" s="32" t="s">
        <v>94</v>
      </c>
      <c r="O105" s="32" t="s">
        <v>94</v>
      </c>
      <c r="P105" s="32" t="s">
        <v>94</v>
      </c>
      <c r="Q105" s="32">
        <v>67.715000000000003</v>
      </c>
      <c r="R105" s="32">
        <v>10.561999999999999</v>
      </c>
      <c r="S105" s="32">
        <v>20.597999999999999</v>
      </c>
      <c r="T105" s="32">
        <v>27.744</v>
      </c>
      <c r="U105" s="32">
        <v>6.9189999999999996</v>
      </c>
      <c r="V105" s="32" t="s">
        <v>94</v>
      </c>
      <c r="W105" s="32">
        <v>7.9950000000000001</v>
      </c>
      <c r="X105" s="32" t="s">
        <v>94</v>
      </c>
      <c r="Y105" s="32" t="s">
        <v>94</v>
      </c>
      <c r="Z105" s="32" t="s">
        <v>94</v>
      </c>
      <c r="AA105" s="32" t="s">
        <v>94</v>
      </c>
      <c r="AB105" s="32" t="s">
        <v>94</v>
      </c>
      <c r="AC105" s="32" t="s">
        <v>94</v>
      </c>
      <c r="AD105" s="32" t="s">
        <v>94</v>
      </c>
      <c r="AE105" s="32" t="s">
        <v>94</v>
      </c>
      <c r="AF105" s="32" t="s">
        <v>94</v>
      </c>
      <c r="AG105" s="32" t="s">
        <v>94</v>
      </c>
      <c r="AH105" s="32" t="s">
        <v>94</v>
      </c>
      <c r="AI105" s="32" t="s">
        <v>94</v>
      </c>
      <c r="AJ105" s="32" t="s">
        <v>94</v>
      </c>
      <c r="AK105">
        <v>51</v>
      </c>
      <c r="AL105" s="30">
        <v>0.12</v>
      </c>
      <c r="AM105" s="30">
        <v>98.51</v>
      </c>
      <c r="AN105" s="4">
        <v>141.53299999999999</v>
      </c>
    </row>
    <row r="106" spans="1:40">
      <c r="A106" t="s">
        <v>220</v>
      </c>
      <c r="B106" t="s">
        <v>88</v>
      </c>
      <c r="C106" t="s">
        <v>89</v>
      </c>
      <c r="D106" t="s">
        <v>204</v>
      </c>
      <c r="E106" t="s">
        <v>96</v>
      </c>
      <c r="F106" t="s">
        <v>93</v>
      </c>
      <c r="G106" s="32" t="s">
        <v>94</v>
      </c>
      <c r="H106" s="32" t="s">
        <v>94</v>
      </c>
      <c r="I106" s="32" t="s">
        <v>94</v>
      </c>
      <c r="J106" s="32" t="s">
        <v>94</v>
      </c>
      <c r="K106" s="32" t="s">
        <v>94</v>
      </c>
      <c r="L106" s="32" t="s">
        <v>94</v>
      </c>
      <c r="M106" s="32" t="s">
        <v>94</v>
      </c>
      <c r="N106" s="32" t="s">
        <v>94</v>
      </c>
      <c r="O106" s="32" t="s">
        <v>94</v>
      </c>
      <c r="P106" s="32" t="s">
        <v>94</v>
      </c>
      <c r="Q106" s="32" t="s">
        <v>99</v>
      </c>
      <c r="R106" s="32" t="s">
        <v>99</v>
      </c>
      <c r="S106" s="32" t="s">
        <v>99</v>
      </c>
      <c r="T106" s="32" t="s">
        <v>99</v>
      </c>
      <c r="U106" s="32" t="s">
        <v>99</v>
      </c>
      <c r="V106" s="32" t="s">
        <v>94</v>
      </c>
      <c r="W106" s="32" t="s">
        <v>99</v>
      </c>
      <c r="X106" s="32" t="s">
        <v>94</v>
      </c>
      <c r="Y106" s="32" t="s">
        <v>94</v>
      </c>
      <c r="Z106" s="32" t="s">
        <v>94</v>
      </c>
      <c r="AA106" s="32" t="s">
        <v>94</v>
      </c>
      <c r="AB106" s="32" t="s">
        <v>94</v>
      </c>
      <c r="AC106" s="32" t="s">
        <v>94</v>
      </c>
      <c r="AD106" s="32" t="s">
        <v>94</v>
      </c>
      <c r="AE106" s="32" t="s">
        <v>94</v>
      </c>
      <c r="AF106" s="32" t="s">
        <v>94</v>
      </c>
      <c r="AG106" s="32" t="s">
        <v>94</v>
      </c>
      <c r="AH106" s="32" t="s">
        <v>94</v>
      </c>
      <c r="AI106" s="32" t="s">
        <v>94</v>
      </c>
      <c r="AJ106" s="32" t="s">
        <v>94</v>
      </c>
      <c r="AK106">
        <v>51</v>
      </c>
      <c r="AL106" s="30" t="s">
        <v>94</v>
      </c>
      <c r="AM106" s="30" t="s">
        <v>94</v>
      </c>
      <c r="AN106" s="4" t="s">
        <v>94</v>
      </c>
    </row>
    <row r="107" spans="1:40">
      <c r="A107" t="s">
        <v>220</v>
      </c>
      <c r="B107" t="s">
        <v>88</v>
      </c>
      <c r="C107" t="s">
        <v>106</v>
      </c>
      <c r="D107" t="s">
        <v>110</v>
      </c>
      <c r="E107" t="s">
        <v>101</v>
      </c>
      <c r="F107" t="s">
        <v>92</v>
      </c>
      <c r="G107" s="32" t="s">
        <v>94</v>
      </c>
      <c r="H107" s="32" t="s">
        <v>94</v>
      </c>
      <c r="I107" s="32" t="s">
        <v>94</v>
      </c>
      <c r="J107" s="32" t="s">
        <v>94</v>
      </c>
      <c r="K107" s="32" t="s">
        <v>94</v>
      </c>
      <c r="L107" s="32" t="s">
        <v>94</v>
      </c>
      <c r="M107" s="32" t="s">
        <v>94</v>
      </c>
      <c r="N107" s="32" t="s">
        <v>94</v>
      </c>
      <c r="O107" s="32" t="s">
        <v>94</v>
      </c>
      <c r="P107" s="32" t="s">
        <v>94</v>
      </c>
      <c r="Q107" s="32" t="s">
        <v>94</v>
      </c>
      <c r="R107" s="32">
        <v>7.3620000000000001</v>
      </c>
      <c r="S107" s="32">
        <v>5.7539999999999996</v>
      </c>
      <c r="T107" s="32">
        <v>10.397</v>
      </c>
      <c r="U107" s="32">
        <v>4.4160000000000004</v>
      </c>
      <c r="V107" s="32">
        <v>7.407</v>
      </c>
      <c r="W107" s="32">
        <v>7.6769999999999996</v>
      </c>
      <c r="X107" s="32" t="s">
        <v>94</v>
      </c>
      <c r="Y107" s="32" t="s">
        <v>94</v>
      </c>
      <c r="Z107" s="32">
        <v>10.641999999999999</v>
      </c>
      <c r="AA107" s="32">
        <v>7.1970000000000001</v>
      </c>
      <c r="AB107" s="32">
        <v>5.1050000000000004</v>
      </c>
      <c r="AC107" s="32">
        <v>4.8360000000000003</v>
      </c>
      <c r="AD107" s="32">
        <v>1.7230000000000001</v>
      </c>
      <c r="AE107" s="32">
        <v>6.6580000000000004</v>
      </c>
      <c r="AF107" s="32">
        <v>3.218</v>
      </c>
      <c r="AG107" s="32" t="s">
        <v>94</v>
      </c>
      <c r="AH107" s="32" t="s">
        <v>94</v>
      </c>
      <c r="AI107" s="32" t="s">
        <v>94</v>
      </c>
      <c r="AJ107" s="32">
        <v>30.792999999999999</v>
      </c>
      <c r="AK107">
        <v>52</v>
      </c>
      <c r="AL107" s="30">
        <v>0.1</v>
      </c>
      <c r="AM107" s="30">
        <v>98.6</v>
      </c>
      <c r="AN107" s="4">
        <v>113.184</v>
      </c>
    </row>
    <row r="108" spans="1:40">
      <c r="A108" t="s">
        <v>220</v>
      </c>
      <c r="B108" t="s">
        <v>88</v>
      </c>
      <c r="C108" t="s">
        <v>106</v>
      </c>
      <c r="D108" t="s">
        <v>110</v>
      </c>
      <c r="E108" t="s">
        <v>101</v>
      </c>
      <c r="F108" t="s">
        <v>93</v>
      </c>
      <c r="G108" s="32" t="s">
        <v>94</v>
      </c>
      <c r="H108" s="32" t="s">
        <v>94</v>
      </c>
      <c r="I108" s="32" t="s">
        <v>94</v>
      </c>
      <c r="J108" s="32" t="s">
        <v>94</v>
      </c>
      <c r="K108" s="32" t="s">
        <v>94</v>
      </c>
      <c r="L108" s="32" t="s">
        <v>94</v>
      </c>
      <c r="M108" s="32" t="s">
        <v>94</v>
      </c>
      <c r="N108" s="32" t="s">
        <v>94</v>
      </c>
      <c r="O108" s="32" t="s">
        <v>94</v>
      </c>
      <c r="P108" s="32" t="s">
        <v>94</v>
      </c>
      <c r="Q108" s="32" t="s">
        <v>94</v>
      </c>
      <c r="R108" s="32" t="s">
        <v>14</v>
      </c>
      <c r="S108" s="32" t="s">
        <v>14</v>
      </c>
      <c r="T108" s="32" t="s">
        <v>14</v>
      </c>
      <c r="U108" s="32" t="s">
        <v>14</v>
      </c>
      <c r="V108" s="32" t="s">
        <v>99</v>
      </c>
      <c r="W108" s="32" t="s">
        <v>14</v>
      </c>
      <c r="X108" s="32" t="s">
        <v>94</v>
      </c>
      <c r="Y108" s="32" t="s">
        <v>94</v>
      </c>
      <c r="Z108" s="32" t="s">
        <v>99</v>
      </c>
      <c r="AA108" s="32" t="s">
        <v>99</v>
      </c>
      <c r="AB108" s="32" t="s">
        <v>99</v>
      </c>
      <c r="AC108" s="32" t="s">
        <v>14</v>
      </c>
      <c r="AD108" s="32" t="s">
        <v>14</v>
      </c>
      <c r="AE108" s="32" t="s">
        <v>14</v>
      </c>
      <c r="AF108" s="32" t="s">
        <v>14</v>
      </c>
      <c r="AG108" s="32" t="s">
        <v>94</v>
      </c>
      <c r="AH108" s="32" t="s">
        <v>94</v>
      </c>
      <c r="AI108" s="32" t="s">
        <v>94</v>
      </c>
      <c r="AJ108" s="32" t="s">
        <v>99</v>
      </c>
      <c r="AK108">
        <v>52</v>
      </c>
      <c r="AL108" s="30" t="s">
        <v>94</v>
      </c>
      <c r="AM108" s="30" t="s">
        <v>94</v>
      </c>
      <c r="AN108" s="4" t="s">
        <v>94</v>
      </c>
    </row>
    <row r="109" spans="1:40">
      <c r="A109" t="s">
        <v>220</v>
      </c>
      <c r="B109" t="s">
        <v>88</v>
      </c>
      <c r="C109" t="s">
        <v>89</v>
      </c>
      <c r="D109" t="s">
        <v>166</v>
      </c>
      <c r="E109" t="s">
        <v>101</v>
      </c>
      <c r="F109" t="s">
        <v>92</v>
      </c>
      <c r="G109" s="32" t="s">
        <v>94</v>
      </c>
      <c r="H109" s="32" t="s">
        <v>94</v>
      </c>
      <c r="I109" s="32" t="s">
        <v>94</v>
      </c>
      <c r="J109" s="32" t="s">
        <v>94</v>
      </c>
      <c r="K109" s="32" t="s">
        <v>94</v>
      </c>
      <c r="L109" s="32" t="s">
        <v>94</v>
      </c>
      <c r="M109" s="32" t="s">
        <v>94</v>
      </c>
      <c r="N109" s="32" t="s">
        <v>94</v>
      </c>
      <c r="O109" s="32" t="s">
        <v>94</v>
      </c>
      <c r="P109" s="32" t="s">
        <v>94</v>
      </c>
      <c r="Q109" s="32" t="s">
        <v>94</v>
      </c>
      <c r="R109" s="32" t="s">
        <v>94</v>
      </c>
      <c r="S109" s="32" t="s">
        <v>94</v>
      </c>
      <c r="T109" s="32" t="s">
        <v>94</v>
      </c>
      <c r="U109" s="32">
        <v>1.2849999999999999</v>
      </c>
      <c r="V109" s="32" t="s">
        <v>94</v>
      </c>
      <c r="W109" s="32" t="s">
        <v>94</v>
      </c>
      <c r="X109" s="32" t="s">
        <v>94</v>
      </c>
      <c r="Y109" s="32">
        <v>7.0000000000000007E-2</v>
      </c>
      <c r="Z109" s="32">
        <v>14.055999999999999</v>
      </c>
      <c r="AA109" s="32">
        <v>21.201000000000001</v>
      </c>
      <c r="AB109" s="32">
        <v>8.8550000000000004</v>
      </c>
      <c r="AC109" s="32" t="s">
        <v>94</v>
      </c>
      <c r="AD109" s="32">
        <v>11.113</v>
      </c>
      <c r="AE109" s="32">
        <v>13.333</v>
      </c>
      <c r="AF109" s="32">
        <v>9.4499999999999993</v>
      </c>
      <c r="AG109" s="32">
        <v>7.82</v>
      </c>
      <c r="AH109" s="32">
        <v>5.3220000000000001</v>
      </c>
      <c r="AI109" s="32">
        <v>0.81699999999999995</v>
      </c>
      <c r="AJ109" s="32">
        <v>19.672000000000001</v>
      </c>
      <c r="AK109">
        <v>53</v>
      </c>
      <c r="AL109" s="30">
        <v>0.1</v>
      </c>
      <c r="AM109" s="30">
        <v>98.7</v>
      </c>
      <c r="AN109" s="4">
        <v>112.995</v>
      </c>
    </row>
    <row r="110" spans="1:40">
      <c r="A110" t="s">
        <v>220</v>
      </c>
      <c r="B110" t="s">
        <v>88</v>
      </c>
      <c r="C110" t="s">
        <v>89</v>
      </c>
      <c r="D110" t="s">
        <v>166</v>
      </c>
      <c r="E110" t="s">
        <v>101</v>
      </c>
      <c r="F110" t="s">
        <v>93</v>
      </c>
      <c r="G110" s="32" t="s">
        <v>94</v>
      </c>
      <c r="H110" s="32" t="s">
        <v>94</v>
      </c>
      <c r="I110" s="32" t="s">
        <v>94</v>
      </c>
      <c r="J110" s="32" t="s">
        <v>94</v>
      </c>
      <c r="K110" s="32" t="s">
        <v>94</v>
      </c>
      <c r="L110" s="32" t="s">
        <v>94</v>
      </c>
      <c r="M110" s="32" t="s">
        <v>94</v>
      </c>
      <c r="N110" s="32" t="s">
        <v>94</v>
      </c>
      <c r="O110" s="32" t="s">
        <v>94</v>
      </c>
      <c r="P110" s="32" t="s">
        <v>94</v>
      </c>
      <c r="Q110" s="32" t="s">
        <v>94</v>
      </c>
      <c r="R110" s="32" t="s">
        <v>94</v>
      </c>
      <c r="S110" s="32" t="s">
        <v>94</v>
      </c>
      <c r="T110" s="32" t="s">
        <v>94</v>
      </c>
      <c r="U110" s="32" t="s">
        <v>14</v>
      </c>
      <c r="V110" s="32" t="s">
        <v>94</v>
      </c>
      <c r="W110" s="32" t="s">
        <v>94</v>
      </c>
      <c r="X110" s="32" t="s">
        <v>94</v>
      </c>
      <c r="Y110" s="32" t="s">
        <v>99</v>
      </c>
      <c r="Z110" s="32" t="s">
        <v>99</v>
      </c>
      <c r="AA110" s="32" t="s">
        <v>99</v>
      </c>
      <c r="AB110" s="32" t="s">
        <v>99</v>
      </c>
      <c r="AC110" s="32" t="s">
        <v>94</v>
      </c>
      <c r="AD110" s="32" t="s">
        <v>99</v>
      </c>
      <c r="AE110" s="32" t="s">
        <v>99</v>
      </c>
      <c r="AF110" s="32" t="s">
        <v>99</v>
      </c>
      <c r="AG110" s="32" t="s">
        <v>99</v>
      </c>
      <c r="AH110" s="32" t="s">
        <v>99</v>
      </c>
      <c r="AI110" s="32" t="s">
        <v>99</v>
      </c>
      <c r="AJ110" s="32" t="s">
        <v>99</v>
      </c>
      <c r="AK110">
        <v>53</v>
      </c>
      <c r="AL110" s="30" t="s">
        <v>94</v>
      </c>
      <c r="AM110" s="30" t="s">
        <v>94</v>
      </c>
      <c r="AN110" s="4" t="s">
        <v>94</v>
      </c>
    </row>
    <row r="111" spans="1:40">
      <c r="A111" t="s">
        <v>220</v>
      </c>
      <c r="B111" t="s">
        <v>88</v>
      </c>
      <c r="C111" t="s">
        <v>89</v>
      </c>
      <c r="D111" t="s">
        <v>100</v>
      </c>
      <c r="E111" t="s">
        <v>96</v>
      </c>
      <c r="F111" t="s">
        <v>92</v>
      </c>
      <c r="G111" s="32" t="s">
        <v>94</v>
      </c>
      <c r="H111" s="32" t="s">
        <v>94</v>
      </c>
      <c r="I111" s="32" t="s">
        <v>94</v>
      </c>
      <c r="J111" s="32" t="s">
        <v>94</v>
      </c>
      <c r="K111" s="32" t="s">
        <v>94</v>
      </c>
      <c r="L111" s="32" t="s">
        <v>94</v>
      </c>
      <c r="M111" s="32" t="s">
        <v>94</v>
      </c>
      <c r="N111" s="32" t="s">
        <v>94</v>
      </c>
      <c r="O111" s="32" t="s">
        <v>94</v>
      </c>
      <c r="P111" s="32" t="s">
        <v>94</v>
      </c>
      <c r="Q111" s="32" t="s">
        <v>94</v>
      </c>
      <c r="R111" s="32" t="s">
        <v>94</v>
      </c>
      <c r="S111" s="32">
        <v>7.5960000000000001</v>
      </c>
      <c r="T111" s="32" t="s">
        <v>94</v>
      </c>
      <c r="U111" s="32" t="s">
        <v>94</v>
      </c>
      <c r="V111" s="32" t="s">
        <v>94</v>
      </c>
      <c r="W111" s="32">
        <v>83.623000000000005</v>
      </c>
      <c r="X111" s="32" t="s">
        <v>94</v>
      </c>
      <c r="Y111" s="32" t="s">
        <v>94</v>
      </c>
      <c r="Z111" s="32" t="s">
        <v>94</v>
      </c>
      <c r="AA111" s="32" t="s">
        <v>94</v>
      </c>
      <c r="AB111" s="32" t="s">
        <v>94</v>
      </c>
      <c r="AC111" s="32" t="s">
        <v>94</v>
      </c>
      <c r="AD111" s="32" t="s">
        <v>94</v>
      </c>
      <c r="AE111" s="32" t="s">
        <v>94</v>
      </c>
      <c r="AF111" s="32" t="s">
        <v>94</v>
      </c>
      <c r="AG111" s="32" t="s">
        <v>94</v>
      </c>
      <c r="AH111" s="32" t="s">
        <v>94</v>
      </c>
      <c r="AI111" s="32" t="s">
        <v>94</v>
      </c>
      <c r="AJ111" s="32" t="s">
        <v>94</v>
      </c>
      <c r="AK111">
        <v>54</v>
      </c>
      <c r="AL111" s="30">
        <v>0.08</v>
      </c>
      <c r="AM111" s="30">
        <v>98.78</v>
      </c>
      <c r="AN111" s="4">
        <v>91.22</v>
      </c>
    </row>
    <row r="112" spans="1:40">
      <c r="A112" t="s">
        <v>220</v>
      </c>
      <c r="B112" t="s">
        <v>88</v>
      </c>
      <c r="C112" t="s">
        <v>89</v>
      </c>
      <c r="D112" t="s">
        <v>100</v>
      </c>
      <c r="E112" t="s">
        <v>96</v>
      </c>
      <c r="F112" t="s">
        <v>93</v>
      </c>
      <c r="G112" s="32" t="s">
        <v>94</v>
      </c>
      <c r="H112" s="32" t="s">
        <v>94</v>
      </c>
      <c r="I112" s="32" t="s">
        <v>94</v>
      </c>
      <c r="J112" s="32" t="s">
        <v>94</v>
      </c>
      <c r="K112" s="32" t="s">
        <v>94</v>
      </c>
      <c r="L112" s="32" t="s">
        <v>94</v>
      </c>
      <c r="M112" s="32" t="s">
        <v>94</v>
      </c>
      <c r="N112" s="32" t="s">
        <v>94</v>
      </c>
      <c r="O112" s="32" t="s">
        <v>94</v>
      </c>
      <c r="P112" s="32" t="s">
        <v>94</v>
      </c>
      <c r="Q112" s="32" t="s">
        <v>94</v>
      </c>
      <c r="R112" s="32" t="s">
        <v>94</v>
      </c>
      <c r="S112" s="32" t="s">
        <v>99</v>
      </c>
      <c r="T112" s="32" t="s">
        <v>94</v>
      </c>
      <c r="U112" s="32" t="s">
        <v>94</v>
      </c>
      <c r="V112" s="32" t="s">
        <v>94</v>
      </c>
      <c r="W112" s="32" t="s">
        <v>99</v>
      </c>
      <c r="X112" s="32" t="s">
        <v>94</v>
      </c>
      <c r="Y112" s="32" t="s">
        <v>94</v>
      </c>
      <c r="Z112" s="32" t="s">
        <v>94</v>
      </c>
      <c r="AA112" s="32" t="s">
        <v>94</v>
      </c>
      <c r="AB112" s="32" t="s">
        <v>94</v>
      </c>
      <c r="AC112" s="32" t="s">
        <v>94</v>
      </c>
      <c r="AD112" s="32" t="s">
        <v>94</v>
      </c>
      <c r="AE112" s="32" t="s">
        <v>94</v>
      </c>
      <c r="AF112" s="32" t="s">
        <v>94</v>
      </c>
      <c r="AG112" s="32" t="s">
        <v>94</v>
      </c>
      <c r="AH112" s="32" t="s">
        <v>94</v>
      </c>
      <c r="AI112" s="32" t="s">
        <v>94</v>
      </c>
      <c r="AJ112" s="32" t="s">
        <v>94</v>
      </c>
      <c r="AK112">
        <v>54</v>
      </c>
      <c r="AL112" s="30" t="s">
        <v>94</v>
      </c>
      <c r="AM112" s="30" t="s">
        <v>94</v>
      </c>
      <c r="AN112" s="4" t="s">
        <v>94</v>
      </c>
    </row>
    <row r="113" spans="1:40">
      <c r="A113" t="s">
        <v>220</v>
      </c>
      <c r="B113" t="s">
        <v>88</v>
      </c>
      <c r="C113" t="s">
        <v>89</v>
      </c>
      <c r="D113" t="s">
        <v>116</v>
      </c>
      <c r="E113" t="s">
        <v>98</v>
      </c>
      <c r="F113" t="s">
        <v>92</v>
      </c>
      <c r="G113" s="32" t="s">
        <v>94</v>
      </c>
      <c r="H113" s="32">
        <v>0.1</v>
      </c>
      <c r="I113" s="32">
        <v>0.7</v>
      </c>
      <c r="J113" s="32">
        <v>1.2</v>
      </c>
      <c r="K113" s="32">
        <v>0.9</v>
      </c>
      <c r="L113" s="32">
        <v>0.3</v>
      </c>
      <c r="M113" s="32">
        <v>0.08</v>
      </c>
      <c r="N113" s="32">
        <v>4.2</v>
      </c>
      <c r="O113" s="32">
        <v>3.8039999999999998</v>
      </c>
      <c r="P113" s="32">
        <v>4.0270000000000001</v>
      </c>
      <c r="Q113" s="32">
        <v>3.3889999999999998</v>
      </c>
      <c r="R113" s="32">
        <v>4.3390000000000004</v>
      </c>
      <c r="S113" s="32">
        <v>3.8220000000000001</v>
      </c>
      <c r="T113" s="32">
        <v>4.6529999999999996</v>
      </c>
      <c r="U113" s="32">
        <v>3.4060000000000001</v>
      </c>
      <c r="V113" s="32">
        <v>3.4060000000000001</v>
      </c>
      <c r="W113" s="32">
        <v>3.5219999999999998</v>
      </c>
      <c r="X113" s="32">
        <v>3.3889999999999998</v>
      </c>
      <c r="Y113" s="32">
        <v>3.9039999999999999</v>
      </c>
      <c r="Z113" s="32">
        <v>3.9039999999999999</v>
      </c>
      <c r="AA113" s="32" t="s">
        <v>94</v>
      </c>
      <c r="AB113" s="32">
        <v>3.9039999999999999</v>
      </c>
      <c r="AC113" s="32">
        <v>3.3889999999999998</v>
      </c>
      <c r="AD113" s="32">
        <v>3.3889999999999998</v>
      </c>
      <c r="AE113" s="32">
        <v>3.3889999999999998</v>
      </c>
      <c r="AF113" s="32">
        <v>3.3889999999999998</v>
      </c>
      <c r="AG113" s="32">
        <v>3.3889999999999998</v>
      </c>
      <c r="AH113" s="32">
        <v>3.3889999999999998</v>
      </c>
      <c r="AI113" s="32">
        <v>3.3889999999999998</v>
      </c>
      <c r="AJ113" s="32">
        <v>3.3889999999999998</v>
      </c>
      <c r="AK113">
        <v>55</v>
      </c>
      <c r="AL113" s="30">
        <v>7.0000000000000007E-2</v>
      </c>
      <c r="AM113" s="30">
        <v>98.85</v>
      </c>
      <c r="AN113" s="4">
        <v>84.061000000000007</v>
      </c>
    </row>
    <row r="114" spans="1:40">
      <c r="A114" t="s">
        <v>220</v>
      </c>
      <c r="B114" t="s">
        <v>88</v>
      </c>
      <c r="C114" t="s">
        <v>89</v>
      </c>
      <c r="D114" t="s">
        <v>116</v>
      </c>
      <c r="E114" t="s">
        <v>98</v>
      </c>
      <c r="F114" t="s">
        <v>93</v>
      </c>
      <c r="G114" s="32" t="s">
        <v>94</v>
      </c>
      <c r="H114" s="32" t="s">
        <v>99</v>
      </c>
      <c r="I114" s="32" t="s">
        <v>99</v>
      </c>
      <c r="J114" s="32" t="s">
        <v>99</v>
      </c>
      <c r="K114" s="32" t="s">
        <v>99</v>
      </c>
      <c r="L114" s="32" t="s">
        <v>99</v>
      </c>
      <c r="M114" s="32" t="s">
        <v>99</v>
      </c>
      <c r="N114" s="32" t="s">
        <v>99</v>
      </c>
      <c r="O114" s="32" t="s">
        <v>14</v>
      </c>
      <c r="P114" s="32" t="s">
        <v>14</v>
      </c>
      <c r="Q114" s="32" t="s">
        <v>99</v>
      </c>
      <c r="R114" s="32" t="s">
        <v>14</v>
      </c>
      <c r="S114" s="32" t="s">
        <v>14</v>
      </c>
      <c r="T114" s="32" t="s">
        <v>99</v>
      </c>
      <c r="U114" s="32" t="s">
        <v>14</v>
      </c>
      <c r="V114" s="32" t="s">
        <v>14</v>
      </c>
      <c r="W114" s="32" t="s">
        <v>14</v>
      </c>
      <c r="X114" s="32" t="s">
        <v>99</v>
      </c>
      <c r="Y114" s="32" t="s">
        <v>14</v>
      </c>
      <c r="Z114" s="32" t="s">
        <v>14</v>
      </c>
      <c r="AA114" s="32" t="s">
        <v>94</v>
      </c>
      <c r="AB114" s="32" t="s">
        <v>99</v>
      </c>
      <c r="AC114" s="32" t="s">
        <v>99</v>
      </c>
      <c r="AD114" s="32" t="s">
        <v>99</v>
      </c>
      <c r="AE114" s="32" t="s">
        <v>99</v>
      </c>
      <c r="AF114" s="32" t="s">
        <v>99</v>
      </c>
      <c r="AG114" s="32" t="s">
        <v>99</v>
      </c>
      <c r="AH114" s="32" t="s">
        <v>99</v>
      </c>
      <c r="AI114" s="32" t="s">
        <v>99</v>
      </c>
      <c r="AJ114" s="32" t="s">
        <v>99</v>
      </c>
      <c r="AK114">
        <v>55</v>
      </c>
      <c r="AL114" s="30" t="s">
        <v>94</v>
      </c>
      <c r="AM114" s="30" t="s">
        <v>94</v>
      </c>
      <c r="AN114" s="4" t="s">
        <v>94</v>
      </c>
    </row>
    <row r="115" spans="1:40">
      <c r="A115" t="s">
        <v>220</v>
      </c>
      <c r="B115" t="s">
        <v>88</v>
      </c>
      <c r="C115" t="s">
        <v>89</v>
      </c>
      <c r="D115" t="s">
        <v>209</v>
      </c>
      <c r="E115" t="s">
        <v>102</v>
      </c>
      <c r="F115" t="s">
        <v>92</v>
      </c>
      <c r="G115" s="32" t="s">
        <v>94</v>
      </c>
      <c r="H115" s="32" t="s">
        <v>94</v>
      </c>
      <c r="I115" s="32" t="s">
        <v>94</v>
      </c>
      <c r="J115" s="32" t="s">
        <v>94</v>
      </c>
      <c r="K115" s="32" t="s">
        <v>94</v>
      </c>
      <c r="L115" s="32" t="s">
        <v>94</v>
      </c>
      <c r="M115" s="32" t="s">
        <v>94</v>
      </c>
      <c r="N115" s="32" t="s">
        <v>94</v>
      </c>
      <c r="O115" s="32" t="s">
        <v>94</v>
      </c>
      <c r="P115" s="32" t="s">
        <v>94</v>
      </c>
      <c r="Q115" s="32" t="s">
        <v>94</v>
      </c>
      <c r="R115" s="32" t="s">
        <v>94</v>
      </c>
      <c r="S115" s="32" t="s">
        <v>94</v>
      </c>
      <c r="T115" s="32" t="s">
        <v>94</v>
      </c>
      <c r="U115" s="32" t="s">
        <v>94</v>
      </c>
      <c r="V115" s="32" t="s">
        <v>94</v>
      </c>
      <c r="W115" s="32" t="s">
        <v>94</v>
      </c>
      <c r="X115" s="32" t="s">
        <v>94</v>
      </c>
      <c r="Y115" s="32" t="s">
        <v>94</v>
      </c>
      <c r="Z115" s="32" t="s">
        <v>94</v>
      </c>
      <c r="AA115" s="32">
        <v>0.65400000000000003</v>
      </c>
      <c r="AB115" s="32">
        <v>0.26600000000000001</v>
      </c>
      <c r="AC115" s="32">
        <v>1.581</v>
      </c>
      <c r="AD115" s="32">
        <v>5.673</v>
      </c>
      <c r="AE115" s="32">
        <v>6.33</v>
      </c>
      <c r="AF115" s="32">
        <v>14.204000000000001</v>
      </c>
      <c r="AG115" s="32">
        <v>12.417</v>
      </c>
      <c r="AH115" s="32">
        <v>8.69</v>
      </c>
      <c r="AI115" s="32">
        <v>12.54</v>
      </c>
      <c r="AJ115" s="32">
        <v>17.303000000000001</v>
      </c>
      <c r="AK115">
        <v>56</v>
      </c>
      <c r="AL115" s="30">
        <v>7.0000000000000007E-2</v>
      </c>
      <c r="AM115" s="30">
        <v>98.92</v>
      </c>
      <c r="AN115" s="4">
        <v>79.658000000000001</v>
      </c>
    </row>
    <row r="116" spans="1:40">
      <c r="A116" t="s">
        <v>220</v>
      </c>
      <c r="B116" t="s">
        <v>88</v>
      </c>
      <c r="C116" t="s">
        <v>89</v>
      </c>
      <c r="D116" t="s">
        <v>209</v>
      </c>
      <c r="E116" t="s">
        <v>102</v>
      </c>
      <c r="F116" t="s">
        <v>93</v>
      </c>
      <c r="G116" s="32" t="s">
        <v>94</v>
      </c>
      <c r="H116" s="32" t="s">
        <v>94</v>
      </c>
      <c r="I116" s="32" t="s">
        <v>94</v>
      </c>
      <c r="J116" s="32" t="s">
        <v>94</v>
      </c>
      <c r="K116" s="32" t="s">
        <v>94</v>
      </c>
      <c r="L116" s="32" t="s">
        <v>94</v>
      </c>
      <c r="M116" s="32" t="s">
        <v>94</v>
      </c>
      <c r="N116" s="32" t="s">
        <v>94</v>
      </c>
      <c r="O116" s="32" t="s">
        <v>94</v>
      </c>
      <c r="P116" s="32" t="s">
        <v>94</v>
      </c>
      <c r="Q116" s="32" t="s">
        <v>94</v>
      </c>
      <c r="R116" s="32" t="s">
        <v>94</v>
      </c>
      <c r="S116" s="32" t="s">
        <v>94</v>
      </c>
      <c r="T116" s="32" t="s">
        <v>94</v>
      </c>
      <c r="U116" s="32" t="s">
        <v>94</v>
      </c>
      <c r="V116" s="32" t="s">
        <v>94</v>
      </c>
      <c r="W116" s="32" t="s">
        <v>94</v>
      </c>
      <c r="X116" s="32" t="s">
        <v>94</v>
      </c>
      <c r="Y116" s="32" t="s">
        <v>94</v>
      </c>
      <c r="Z116" s="32" t="s">
        <v>94</v>
      </c>
      <c r="AA116" s="32" t="s">
        <v>17</v>
      </c>
      <c r="AB116" s="32" t="s">
        <v>14</v>
      </c>
      <c r="AC116" s="32" t="s">
        <v>14</v>
      </c>
      <c r="AD116" s="32" t="s">
        <v>14</v>
      </c>
      <c r="AE116" s="32" t="s">
        <v>14</v>
      </c>
      <c r="AF116" s="32" t="s">
        <v>14</v>
      </c>
      <c r="AG116" s="32" t="s">
        <v>14</v>
      </c>
      <c r="AH116" s="32" t="s">
        <v>14</v>
      </c>
      <c r="AI116" s="32" t="s">
        <v>14</v>
      </c>
      <c r="AJ116" s="32" t="s">
        <v>14</v>
      </c>
      <c r="AK116">
        <v>56</v>
      </c>
      <c r="AL116" s="30" t="s">
        <v>94</v>
      </c>
      <c r="AM116" s="30" t="s">
        <v>94</v>
      </c>
      <c r="AN116" s="4" t="s">
        <v>94</v>
      </c>
    </row>
    <row r="117" spans="1:40">
      <c r="A117" t="s">
        <v>220</v>
      </c>
      <c r="B117" t="s">
        <v>88</v>
      </c>
      <c r="C117" t="s">
        <v>89</v>
      </c>
      <c r="D117" t="s">
        <v>171</v>
      </c>
      <c r="E117" t="s">
        <v>98</v>
      </c>
      <c r="F117" t="s">
        <v>92</v>
      </c>
      <c r="G117" s="32">
        <v>42</v>
      </c>
      <c r="H117" s="32">
        <v>35</v>
      </c>
      <c r="I117" s="32" t="s">
        <v>94</v>
      </c>
      <c r="J117" s="32" t="s">
        <v>94</v>
      </c>
      <c r="K117" s="32" t="s">
        <v>94</v>
      </c>
      <c r="L117" s="32" t="s">
        <v>94</v>
      </c>
      <c r="M117" s="32" t="s">
        <v>94</v>
      </c>
      <c r="N117" s="32" t="s">
        <v>94</v>
      </c>
      <c r="O117" s="32" t="s">
        <v>94</v>
      </c>
      <c r="P117" s="32" t="s">
        <v>94</v>
      </c>
      <c r="Q117" s="32" t="s">
        <v>94</v>
      </c>
      <c r="R117" s="32" t="s">
        <v>94</v>
      </c>
      <c r="S117" s="32" t="s">
        <v>94</v>
      </c>
      <c r="T117" s="32" t="s">
        <v>94</v>
      </c>
      <c r="U117" s="32" t="s">
        <v>94</v>
      </c>
      <c r="V117" s="32" t="s">
        <v>94</v>
      </c>
      <c r="W117" s="32" t="s">
        <v>94</v>
      </c>
      <c r="X117" s="32" t="s">
        <v>94</v>
      </c>
      <c r="Y117" s="32" t="s">
        <v>94</v>
      </c>
      <c r="Z117" s="32" t="s">
        <v>94</v>
      </c>
      <c r="AA117" s="32" t="s">
        <v>94</v>
      </c>
      <c r="AB117" s="32" t="s">
        <v>94</v>
      </c>
      <c r="AC117" s="32" t="s">
        <v>94</v>
      </c>
      <c r="AD117" s="32" t="s">
        <v>94</v>
      </c>
      <c r="AE117" s="32" t="s">
        <v>94</v>
      </c>
      <c r="AF117" s="32" t="s">
        <v>94</v>
      </c>
      <c r="AG117" s="32" t="s">
        <v>94</v>
      </c>
      <c r="AH117" s="32" t="s">
        <v>94</v>
      </c>
      <c r="AI117" s="32" t="s">
        <v>94</v>
      </c>
      <c r="AJ117" s="32" t="s">
        <v>94</v>
      </c>
      <c r="AK117">
        <v>57</v>
      </c>
      <c r="AL117" s="30">
        <v>7.0000000000000007E-2</v>
      </c>
      <c r="AM117" s="30">
        <v>98.98</v>
      </c>
      <c r="AN117" s="4">
        <v>77</v>
      </c>
    </row>
    <row r="118" spans="1:40">
      <c r="A118" t="s">
        <v>220</v>
      </c>
      <c r="B118" t="s">
        <v>88</v>
      </c>
      <c r="C118" t="s">
        <v>89</v>
      </c>
      <c r="D118" t="s">
        <v>171</v>
      </c>
      <c r="E118" t="s">
        <v>98</v>
      </c>
      <c r="F118" t="s">
        <v>93</v>
      </c>
      <c r="G118" s="32" t="s">
        <v>99</v>
      </c>
      <c r="H118" s="32" t="s">
        <v>99</v>
      </c>
      <c r="I118" s="32" t="s">
        <v>94</v>
      </c>
      <c r="J118" s="32" t="s">
        <v>94</v>
      </c>
      <c r="K118" s="32" t="s">
        <v>94</v>
      </c>
      <c r="L118" s="32" t="s">
        <v>94</v>
      </c>
      <c r="M118" s="32" t="s">
        <v>94</v>
      </c>
      <c r="N118" s="32" t="s">
        <v>94</v>
      </c>
      <c r="O118" s="32" t="s">
        <v>94</v>
      </c>
      <c r="P118" s="32" t="s">
        <v>94</v>
      </c>
      <c r="Q118" s="32" t="s">
        <v>94</v>
      </c>
      <c r="R118" s="32" t="s">
        <v>94</v>
      </c>
      <c r="S118" s="32" t="s">
        <v>94</v>
      </c>
      <c r="T118" s="32" t="s">
        <v>94</v>
      </c>
      <c r="U118" s="32" t="s">
        <v>94</v>
      </c>
      <c r="V118" s="32" t="s">
        <v>94</v>
      </c>
      <c r="W118" s="32" t="s">
        <v>94</v>
      </c>
      <c r="X118" s="32" t="s">
        <v>94</v>
      </c>
      <c r="Y118" s="32" t="s">
        <v>94</v>
      </c>
      <c r="Z118" s="32" t="s">
        <v>94</v>
      </c>
      <c r="AA118" s="32" t="s">
        <v>94</v>
      </c>
      <c r="AB118" s="32" t="s">
        <v>94</v>
      </c>
      <c r="AC118" s="32" t="s">
        <v>94</v>
      </c>
      <c r="AD118" s="32" t="s">
        <v>94</v>
      </c>
      <c r="AE118" s="32" t="s">
        <v>94</v>
      </c>
      <c r="AF118" s="32" t="s">
        <v>94</v>
      </c>
      <c r="AG118" s="32" t="s">
        <v>94</v>
      </c>
      <c r="AH118" s="32" t="s">
        <v>94</v>
      </c>
      <c r="AI118" s="32" t="s">
        <v>94</v>
      </c>
      <c r="AJ118" s="32" t="s">
        <v>94</v>
      </c>
      <c r="AK118">
        <v>57</v>
      </c>
      <c r="AL118" s="30" t="s">
        <v>94</v>
      </c>
      <c r="AM118" s="30" t="s">
        <v>94</v>
      </c>
      <c r="AN118" s="4" t="s">
        <v>94</v>
      </c>
    </row>
    <row r="119" spans="1:40">
      <c r="A119" t="s">
        <v>220</v>
      </c>
      <c r="B119" t="s">
        <v>88</v>
      </c>
      <c r="C119" t="s">
        <v>89</v>
      </c>
      <c r="D119" t="s">
        <v>97</v>
      </c>
      <c r="E119" t="s">
        <v>104</v>
      </c>
      <c r="F119" t="s">
        <v>92</v>
      </c>
      <c r="G119" s="32" t="s">
        <v>94</v>
      </c>
      <c r="H119" s="32" t="s">
        <v>94</v>
      </c>
      <c r="I119" s="32" t="s">
        <v>94</v>
      </c>
      <c r="J119" s="32" t="s">
        <v>94</v>
      </c>
      <c r="K119" s="32" t="s">
        <v>94</v>
      </c>
      <c r="L119" s="32" t="s">
        <v>94</v>
      </c>
      <c r="M119" s="32" t="s">
        <v>94</v>
      </c>
      <c r="N119" s="32" t="s">
        <v>94</v>
      </c>
      <c r="O119" s="32" t="s">
        <v>94</v>
      </c>
      <c r="P119" s="32" t="s">
        <v>94</v>
      </c>
      <c r="Q119" s="32" t="s">
        <v>94</v>
      </c>
      <c r="R119" s="32" t="s">
        <v>94</v>
      </c>
      <c r="S119" s="32" t="s">
        <v>94</v>
      </c>
      <c r="T119" s="32" t="s">
        <v>94</v>
      </c>
      <c r="U119" s="32" t="s">
        <v>94</v>
      </c>
      <c r="V119" s="32" t="s">
        <v>94</v>
      </c>
      <c r="W119" s="32" t="s">
        <v>94</v>
      </c>
      <c r="X119" s="32" t="s">
        <v>94</v>
      </c>
      <c r="Y119" s="32" t="s">
        <v>94</v>
      </c>
      <c r="Z119" s="32" t="s">
        <v>94</v>
      </c>
      <c r="AA119" s="32" t="s">
        <v>94</v>
      </c>
      <c r="AB119" s="32" t="s">
        <v>94</v>
      </c>
      <c r="AC119" s="32" t="s">
        <v>94</v>
      </c>
      <c r="AD119" s="32" t="s">
        <v>94</v>
      </c>
      <c r="AE119" s="32" t="s">
        <v>94</v>
      </c>
      <c r="AF119" s="32" t="s">
        <v>94</v>
      </c>
      <c r="AG119" s="32">
        <v>6.226</v>
      </c>
      <c r="AH119" s="32">
        <v>6.032</v>
      </c>
      <c r="AI119" s="32">
        <v>44.442999999999998</v>
      </c>
      <c r="AJ119" s="32">
        <v>16.210999999999999</v>
      </c>
      <c r="AK119">
        <v>58</v>
      </c>
      <c r="AL119" s="30">
        <v>0.06</v>
      </c>
      <c r="AM119" s="30">
        <v>99.05</v>
      </c>
      <c r="AN119" s="4">
        <v>72.912000000000006</v>
      </c>
    </row>
    <row r="120" spans="1:40">
      <c r="A120" t="s">
        <v>220</v>
      </c>
      <c r="B120" t="s">
        <v>88</v>
      </c>
      <c r="C120" t="s">
        <v>89</v>
      </c>
      <c r="D120" t="s">
        <v>97</v>
      </c>
      <c r="E120" t="s">
        <v>104</v>
      </c>
      <c r="F120" t="s">
        <v>93</v>
      </c>
      <c r="G120" s="32" t="s">
        <v>94</v>
      </c>
      <c r="H120" s="32" t="s">
        <v>94</v>
      </c>
      <c r="I120" s="32" t="s">
        <v>94</v>
      </c>
      <c r="J120" s="32" t="s">
        <v>94</v>
      </c>
      <c r="K120" s="32" t="s">
        <v>94</v>
      </c>
      <c r="L120" s="32" t="s">
        <v>94</v>
      </c>
      <c r="M120" s="32" t="s">
        <v>94</v>
      </c>
      <c r="N120" s="32" t="s">
        <v>94</v>
      </c>
      <c r="O120" s="32" t="s">
        <v>94</v>
      </c>
      <c r="P120" s="32" t="s">
        <v>94</v>
      </c>
      <c r="Q120" s="32" t="s">
        <v>94</v>
      </c>
      <c r="R120" s="32" t="s">
        <v>94</v>
      </c>
      <c r="S120" s="32" t="s">
        <v>94</v>
      </c>
      <c r="T120" s="32" t="s">
        <v>94</v>
      </c>
      <c r="U120" s="32" t="s">
        <v>94</v>
      </c>
      <c r="V120" s="32" t="s">
        <v>94</v>
      </c>
      <c r="W120" s="32" t="s">
        <v>94</v>
      </c>
      <c r="X120" s="32" t="s">
        <v>94</v>
      </c>
      <c r="Y120" s="32" t="s">
        <v>94</v>
      </c>
      <c r="Z120" s="32" t="s">
        <v>94</v>
      </c>
      <c r="AA120" s="32" t="s">
        <v>94</v>
      </c>
      <c r="AB120" s="32" t="s">
        <v>94</v>
      </c>
      <c r="AC120" s="32" t="s">
        <v>94</v>
      </c>
      <c r="AD120" s="32" t="s">
        <v>94</v>
      </c>
      <c r="AE120" s="32" t="s">
        <v>94</v>
      </c>
      <c r="AF120" s="32" t="s">
        <v>94</v>
      </c>
      <c r="AG120" s="32" t="s">
        <v>17</v>
      </c>
      <c r="AH120" s="32" t="s">
        <v>34</v>
      </c>
      <c r="AI120" s="32" t="s">
        <v>34</v>
      </c>
      <c r="AJ120" s="32" t="s">
        <v>34</v>
      </c>
      <c r="AK120">
        <v>58</v>
      </c>
      <c r="AL120" s="30" t="s">
        <v>94</v>
      </c>
      <c r="AM120" s="30" t="s">
        <v>94</v>
      </c>
      <c r="AN120" s="4" t="s">
        <v>94</v>
      </c>
    </row>
    <row r="121" spans="1:40">
      <c r="A121" t="s">
        <v>220</v>
      </c>
      <c r="B121" t="s">
        <v>88</v>
      </c>
      <c r="C121" t="s">
        <v>89</v>
      </c>
      <c r="D121" t="s">
        <v>170</v>
      </c>
      <c r="E121" t="s">
        <v>96</v>
      </c>
      <c r="F121" t="s">
        <v>92</v>
      </c>
      <c r="G121" s="32" t="s">
        <v>94</v>
      </c>
      <c r="H121" s="32" t="s">
        <v>94</v>
      </c>
      <c r="I121" s="32" t="s">
        <v>94</v>
      </c>
      <c r="J121" s="32" t="s">
        <v>94</v>
      </c>
      <c r="K121" s="32" t="s">
        <v>94</v>
      </c>
      <c r="L121" s="32" t="s">
        <v>94</v>
      </c>
      <c r="M121" s="32" t="s">
        <v>94</v>
      </c>
      <c r="N121" s="32" t="s">
        <v>94</v>
      </c>
      <c r="O121" s="32" t="s">
        <v>94</v>
      </c>
      <c r="P121" s="32" t="s">
        <v>94</v>
      </c>
      <c r="Q121" s="32" t="s">
        <v>94</v>
      </c>
      <c r="R121" s="32" t="s">
        <v>94</v>
      </c>
      <c r="S121" s="32" t="s">
        <v>94</v>
      </c>
      <c r="T121" s="32" t="s">
        <v>94</v>
      </c>
      <c r="U121" s="32" t="s">
        <v>94</v>
      </c>
      <c r="V121" s="32">
        <v>2.298</v>
      </c>
      <c r="W121" s="32">
        <v>40.356000000000002</v>
      </c>
      <c r="X121" s="32" t="s">
        <v>94</v>
      </c>
      <c r="Y121" s="32" t="s">
        <v>94</v>
      </c>
      <c r="Z121" s="32" t="s">
        <v>94</v>
      </c>
      <c r="AA121" s="32" t="s">
        <v>94</v>
      </c>
      <c r="AB121" s="32" t="s">
        <v>94</v>
      </c>
      <c r="AC121" s="32" t="s">
        <v>94</v>
      </c>
      <c r="AD121" s="32" t="s">
        <v>94</v>
      </c>
      <c r="AE121" s="32" t="s">
        <v>94</v>
      </c>
      <c r="AF121" s="32" t="s">
        <v>94</v>
      </c>
      <c r="AG121" s="32" t="s">
        <v>94</v>
      </c>
      <c r="AH121" s="32" t="s">
        <v>94</v>
      </c>
      <c r="AI121" s="32" t="s">
        <v>94</v>
      </c>
      <c r="AJ121" s="32">
        <v>28.106000000000002</v>
      </c>
      <c r="AK121">
        <v>59</v>
      </c>
      <c r="AL121" s="30">
        <v>0.06</v>
      </c>
      <c r="AM121" s="30">
        <v>99.11</v>
      </c>
      <c r="AN121" s="4">
        <v>70.760000000000005</v>
      </c>
    </row>
    <row r="122" spans="1:40">
      <c r="A122" t="s">
        <v>220</v>
      </c>
      <c r="B122" t="s">
        <v>88</v>
      </c>
      <c r="C122" t="s">
        <v>89</v>
      </c>
      <c r="D122" t="s">
        <v>170</v>
      </c>
      <c r="E122" t="s">
        <v>96</v>
      </c>
      <c r="F122" t="s">
        <v>93</v>
      </c>
      <c r="G122" s="32" t="s">
        <v>94</v>
      </c>
      <c r="H122" s="32" t="s">
        <v>94</v>
      </c>
      <c r="I122" s="32" t="s">
        <v>94</v>
      </c>
      <c r="J122" s="32" t="s">
        <v>94</v>
      </c>
      <c r="K122" s="32" t="s">
        <v>94</v>
      </c>
      <c r="L122" s="32" t="s">
        <v>94</v>
      </c>
      <c r="M122" s="32" t="s">
        <v>94</v>
      </c>
      <c r="N122" s="32" t="s">
        <v>94</v>
      </c>
      <c r="O122" s="32" t="s">
        <v>94</v>
      </c>
      <c r="P122" s="32" t="s">
        <v>94</v>
      </c>
      <c r="Q122" s="32" t="s">
        <v>94</v>
      </c>
      <c r="R122" s="32" t="s">
        <v>94</v>
      </c>
      <c r="S122" s="32" t="s">
        <v>94</v>
      </c>
      <c r="T122" s="32" t="s">
        <v>94</v>
      </c>
      <c r="U122" s="32" t="s">
        <v>94</v>
      </c>
      <c r="V122" s="32" t="s">
        <v>99</v>
      </c>
      <c r="W122" s="32" t="s">
        <v>99</v>
      </c>
      <c r="X122" s="32" t="s">
        <v>94</v>
      </c>
      <c r="Y122" s="32" t="s">
        <v>94</v>
      </c>
      <c r="Z122" s="32" t="s">
        <v>94</v>
      </c>
      <c r="AA122" s="32" t="s">
        <v>94</v>
      </c>
      <c r="AB122" s="32" t="s">
        <v>94</v>
      </c>
      <c r="AC122" s="32" t="s">
        <v>94</v>
      </c>
      <c r="AD122" s="32" t="s">
        <v>94</v>
      </c>
      <c r="AE122" s="32" t="s">
        <v>94</v>
      </c>
      <c r="AF122" s="32" t="s">
        <v>94</v>
      </c>
      <c r="AG122" s="32" t="s">
        <v>94</v>
      </c>
      <c r="AH122" s="32" t="s">
        <v>94</v>
      </c>
      <c r="AI122" s="32" t="s">
        <v>94</v>
      </c>
      <c r="AJ122" s="32" t="s">
        <v>14</v>
      </c>
      <c r="AK122">
        <v>59</v>
      </c>
      <c r="AL122" s="30" t="s">
        <v>94</v>
      </c>
      <c r="AM122" s="30" t="s">
        <v>94</v>
      </c>
      <c r="AN122" s="4" t="s">
        <v>94</v>
      </c>
    </row>
    <row r="123" spans="1:40">
      <c r="A123" t="s">
        <v>220</v>
      </c>
      <c r="B123" t="s">
        <v>88</v>
      </c>
      <c r="C123" t="s">
        <v>89</v>
      </c>
      <c r="D123" t="s">
        <v>95</v>
      </c>
      <c r="E123" t="s">
        <v>117</v>
      </c>
      <c r="F123" t="s">
        <v>92</v>
      </c>
      <c r="G123" s="32" t="s">
        <v>94</v>
      </c>
      <c r="H123" s="32">
        <v>1.0880000000000001</v>
      </c>
      <c r="I123" s="32">
        <v>0.83199999999999996</v>
      </c>
      <c r="J123" s="32">
        <v>3.7080000000000002</v>
      </c>
      <c r="K123" s="32">
        <v>1.2310000000000001</v>
      </c>
      <c r="L123" s="32" t="s">
        <v>94</v>
      </c>
      <c r="M123" s="32">
        <v>10.7</v>
      </c>
      <c r="N123" s="32">
        <v>2.7</v>
      </c>
      <c r="O123" s="32">
        <v>3.6</v>
      </c>
      <c r="P123" s="32" t="s">
        <v>94</v>
      </c>
      <c r="Q123" s="32">
        <v>2.3540000000000001</v>
      </c>
      <c r="R123" s="32">
        <v>4.0999999999999996</v>
      </c>
      <c r="S123" s="32">
        <v>6.0789999999999997</v>
      </c>
      <c r="T123" s="32">
        <v>5</v>
      </c>
      <c r="U123" s="32">
        <v>3</v>
      </c>
      <c r="V123" s="32">
        <v>2.823</v>
      </c>
      <c r="W123" s="32">
        <v>4.6150000000000002</v>
      </c>
      <c r="X123" s="32">
        <v>5.883</v>
      </c>
      <c r="Y123" s="32">
        <v>2.4769999999999999</v>
      </c>
      <c r="Z123" s="32">
        <v>5.6989999999999998</v>
      </c>
      <c r="AA123" s="32" t="s">
        <v>94</v>
      </c>
      <c r="AB123" s="32" t="s">
        <v>94</v>
      </c>
      <c r="AC123" s="32" t="s">
        <v>94</v>
      </c>
      <c r="AD123" s="32" t="s">
        <v>94</v>
      </c>
      <c r="AE123" s="32" t="s">
        <v>94</v>
      </c>
      <c r="AF123" s="32" t="s">
        <v>94</v>
      </c>
      <c r="AG123" s="32" t="s">
        <v>94</v>
      </c>
      <c r="AH123" s="32" t="s">
        <v>94</v>
      </c>
      <c r="AI123" s="32" t="s">
        <v>94</v>
      </c>
      <c r="AJ123" s="32" t="s">
        <v>94</v>
      </c>
      <c r="AK123">
        <v>60</v>
      </c>
      <c r="AL123" s="30">
        <v>0.06</v>
      </c>
      <c r="AM123" s="30">
        <v>99.16</v>
      </c>
      <c r="AN123" s="4">
        <v>65.888999999999996</v>
      </c>
    </row>
    <row r="124" spans="1:40">
      <c r="A124" t="s">
        <v>220</v>
      </c>
      <c r="B124" t="s">
        <v>88</v>
      </c>
      <c r="C124" t="s">
        <v>89</v>
      </c>
      <c r="D124" t="s">
        <v>95</v>
      </c>
      <c r="E124" t="s">
        <v>117</v>
      </c>
      <c r="F124" t="s">
        <v>93</v>
      </c>
      <c r="G124" s="32" t="s">
        <v>94</v>
      </c>
      <c r="H124" s="32" t="s">
        <v>14</v>
      </c>
      <c r="I124" s="32" t="s">
        <v>14</v>
      </c>
      <c r="J124" s="32" t="s">
        <v>14</v>
      </c>
      <c r="K124" s="32" t="s">
        <v>14</v>
      </c>
      <c r="L124" s="32" t="s">
        <v>14</v>
      </c>
      <c r="M124" s="32" t="s">
        <v>14</v>
      </c>
      <c r="N124" s="32" t="s">
        <v>99</v>
      </c>
      <c r="O124" s="32" t="s">
        <v>99</v>
      </c>
      <c r="P124" s="32" t="s">
        <v>94</v>
      </c>
      <c r="Q124" s="32" t="s">
        <v>99</v>
      </c>
      <c r="R124" s="32" t="s">
        <v>99</v>
      </c>
      <c r="S124" s="32" t="s">
        <v>99</v>
      </c>
      <c r="T124" s="32" t="s">
        <v>99</v>
      </c>
      <c r="U124" s="32" t="s">
        <v>99</v>
      </c>
      <c r="V124" s="32" t="s">
        <v>14</v>
      </c>
      <c r="W124" s="32" t="s">
        <v>14</v>
      </c>
      <c r="X124" s="32" t="s">
        <v>14</v>
      </c>
      <c r="Y124" s="32" t="s">
        <v>14</v>
      </c>
      <c r="Z124" s="32" t="s">
        <v>14</v>
      </c>
      <c r="AA124" s="32" t="s">
        <v>94</v>
      </c>
      <c r="AB124" s="32" t="s">
        <v>94</v>
      </c>
      <c r="AC124" s="32" t="s">
        <v>94</v>
      </c>
      <c r="AD124" s="32" t="s">
        <v>94</v>
      </c>
      <c r="AE124" s="32" t="s">
        <v>94</v>
      </c>
      <c r="AF124" s="32" t="s">
        <v>94</v>
      </c>
      <c r="AG124" s="32" t="s">
        <v>94</v>
      </c>
      <c r="AH124" s="32" t="s">
        <v>94</v>
      </c>
      <c r="AI124" s="32" t="s">
        <v>94</v>
      </c>
      <c r="AJ124" s="32" t="s">
        <v>94</v>
      </c>
      <c r="AK124">
        <v>60</v>
      </c>
      <c r="AL124" s="30" t="s">
        <v>94</v>
      </c>
      <c r="AM124" s="30" t="s">
        <v>94</v>
      </c>
      <c r="AN124" s="4" t="s">
        <v>94</v>
      </c>
    </row>
    <row r="125" spans="1:40">
      <c r="A125" t="s">
        <v>220</v>
      </c>
      <c r="B125" t="s">
        <v>88</v>
      </c>
      <c r="C125" t="s">
        <v>106</v>
      </c>
      <c r="D125" t="s">
        <v>121</v>
      </c>
      <c r="E125" t="s">
        <v>104</v>
      </c>
      <c r="F125" t="s">
        <v>92</v>
      </c>
      <c r="G125" s="32" t="s">
        <v>94</v>
      </c>
      <c r="H125" s="32" t="s">
        <v>94</v>
      </c>
      <c r="I125" s="32" t="s">
        <v>94</v>
      </c>
      <c r="J125" s="32" t="s">
        <v>94</v>
      </c>
      <c r="K125" s="32" t="s">
        <v>94</v>
      </c>
      <c r="L125" s="32" t="s">
        <v>94</v>
      </c>
      <c r="M125" s="32" t="s">
        <v>94</v>
      </c>
      <c r="N125" s="32" t="s">
        <v>94</v>
      </c>
      <c r="O125" s="32" t="s">
        <v>94</v>
      </c>
      <c r="P125" s="32">
        <v>5.52</v>
      </c>
      <c r="Q125" s="32">
        <v>7.15</v>
      </c>
      <c r="R125" s="32" t="s">
        <v>94</v>
      </c>
      <c r="S125" s="32" t="s">
        <v>94</v>
      </c>
      <c r="T125" s="32" t="s">
        <v>94</v>
      </c>
      <c r="U125" s="32" t="s">
        <v>94</v>
      </c>
      <c r="V125" s="32" t="s">
        <v>94</v>
      </c>
      <c r="W125" s="32" t="s">
        <v>94</v>
      </c>
      <c r="X125" s="32" t="s">
        <v>94</v>
      </c>
      <c r="Y125" s="32" t="s">
        <v>94</v>
      </c>
      <c r="Z125" s="32" t="s">
        <v>94</v>
      </c>
      <c r="AA125" s="32">
        <v>6.28</v>
      </c>
      <c r="AB125" s="32">
        <v>8.8000000000000007</v>
      </c>
      <c r="AC125" s="32">
        <v>14.15</v>
      </c>
      <c r="AD125" s="32">
        <v>13.03</v>
      </c>
      <c r="AE125" s="32" t="s">
        <v>94</v>
      </c>
      <c r="AF125" s="32">
        <v>9.3000000000000007</v>
      </c>
      <c r="AG125" s="32" t="s">
        <v>94</v>
      </c>
      <c r="AH125" s="32" t="s">
        <v>94</v>
      </c>
      <c r="AI125" s="32" t="s">
        <v>94</v>
      </c>
      <c r="AJ125" s="32" t="s">
        <v>94</v>
      </c>
      <c r="AK125">
        <v>61</v>
      </c>
      <c r="AL125" s="30">
        <v>0.05</v>
      </c>
      <c r="AM125" s="30">
        <v>99.22</v>
      </c>
      <c r="AN125" s="4">
        <v>64.23</v>
      </c>
    </row>
    <row r="126" spans="1:40">
      <c r="A126" t="s">
        <v>220</v>
      </c>
      <c r="B126" t="s">
        <v>88</v>
      </c>
      <c r="C126" t="s">
        <v>106</v>
      </c>
      <c r="D126" t="s">
        <v>121</v>
      </c>
      <c r="E126" t="s">
        <v>104</v>
      </c>
      <c r="F126" t="s">
        <v>93</v>
      </c>
      <c r="G126" s="32" t="s">
        <v>94</v>
      </c>
      <c r="H126" s="32" t="s">
        <v>94</v>
      </c>
      <c r="I126" s="32" t="s">
        <v>94</v>
      </c>
      <c r="J126" s="32" t="s">
        <v>94</v>
      </c>
      <c r="K126" s="32" t="s">
        <v>94</v>
      </c>
      <c r="L126" s="32" t="s">
        <v>94</v>
      </c>
      <c r="M126" s="32" t="s">
        <v>94</v>
      </c>
      <c r="N126" s="32" t="s">
        <v>94</v>
      </c>
      <c r="O126" s="32" t="s">
        <v>94</v>
      </c>
      <c r="P126" s="32" t="s">
        <v>99</v>
      </c>
      <c r="Q126" s="32" t="s">
        <v>99</v>
      </c>
      <c r="R126" s="32" t="s">
        <v>94</v>
      </c>
      <c r="S126" s="32" t="s">
        <v>94</v>
      </c>
      <c r="T126" s="32" t="s">
        <v>94</v>
      </c>
      <c r="U126" s="32" t="s">
        <v>94</v>
      </c>
      <c r="V126" s="32" t="s">
        <v>94</v>
      </c>
      <c r="W126" s="32" t="s">
        <v>94</v>
      </c>
      <c r="X126" s="32" t="s">
        <v>94</v>
      </c>
      <c r="Y126" s="32" t="s">
        <v>94</v>
      </c>
      <c r="Z126" s="32" t="s">
        <v>94</v>
      </c>
      <c r="AA126" s="32" t="s">
        <v>14</v>
      </c>
      <c r="AB126" s="32" t="s">
        <v>14</v>
      </c>
      <c r="AC126" s="32" t="s">
        <v>14</v>
      </c>
      <c r="AD126" s="32" t="s">
        <v>14</v>
      </c>
      <c r="AE126" s="32" t="s">
        <v>94</v>
      </c>
      <c r="AF126" s="32" t="s">
        <v>14</v>
      </c>
      <c r="AG126" s="32" t="s">
        <v>94</v>
      </c>
      <c r="AH126" s="32" t="s">
        <v>94</v>
      </c>
      <c r="AI126" s="32" t="s">
        <v>94</v>
      </c>
      <c r="AJ126" s="32" t="s">
        <v>94</v>
      </c>
      <c r="AK126">
        <v>61</v>
      </c>
      <c r="AL126" s="30" t="s">
        <v>94</v>
      </c>
      <c r="AM126" s="30" t="s">
        <v>94</v>
      </c>
      <c r="AN126" s="4" t="s">
        <v>94</v>
      </c>
    </row>
    <row r="127" spans="1:40">
      <c r="A127" t="s">
        <v>220</v>
      </c>
      <c r="B127" t="s">
        <v>88</v>
      </c>
      <c r="C127" t="s">
        <v>106</v>
      </c>
      <c r="D127" t="s">
        <v>110</v>
      </c>
      <c r="E127" t="s">
        <v>104</v>
      </c>
      <c r="F127" t="s">
        <v>92</v>
      </c>
      <c r="G127" s="32" t="s">
        <v>94</v>
      </c>
      <c r="H127" s="32" t="s">
        <v>94</v>
      </c>
      <c r="I127" s="32" t="s">
        <v>94</v>
      </c>
      <c r="J127" s="32" t="s">
        <v>94</v>
      </c>
      <c r="K127" s="32" t="s">
        <v>94</v>
      </c>
      <c r="L127" s="32" t="s">
        <v>94</v>
      </c>
      <c r="M127" s="32" t="s">
        <v>94</v>
      </c>
      <c r="N127" s="32" t="s">
        <v>94</v>
      </c>
      <c r="O127" s="32" t="s">
        <v>94</v>
      </c>
      <c r="P127" s="32">
        <v>5.7549999999999999</v>
      </c>
      <c r="Q127" s="32">
        <v>8.3699999999999992</v>
      </c>
      <c r="R127" s="32">
        <v>7.3360000000000003</v>
      </c>
      <c r="S127" s="32">
        <v>8.1929999999999996</v>
      </c>
      <c r="T127" s="32">
        <v>5.3390000000000004</v>
      </c>
      <c r="U127" s="32">
        <v>5.8769999999999998</v>
      </c>
      <c r="V127" s="32">
        <v>5.6079999999999997</v>
      </c>
      <c r="W127" s="32">
        <v>5.0190000000000001</v>
      </c>
      <c r="X127" s="32" t="s">
        <v>94</v>
      </c>
      <c r="Y127" s="32" t="s">
        <v>94</v>
      </c>
      <c r="Z127" s="32">
        <v>6.6829999999999998</v>
      </c>
      <c r="AA127" s="32">
        <v>0.53800000000000003</v>
      </c>
      <c r="AB127" s="32">
        <v>2.2069999999999999</v>
      </c>
      <c r="AC127" s="32">
        <v>0.36599999999999999</v>
      </c>
      <c r="AD127" s="32">
        <v>0.183</v>
      </c>
      <c r="AE127" s="32">
        <v>0.22900000000000001</v>
      </c>
      <c r="AF127" s="32">
        <v>0.78700000000000003</v>
      </c>
      <c r="AG127" s="32" t="s">
        <v>94</v>
      </c>
      <c r="AH127" s="32" t="s">
        <v>94</v>
      </c>
      <c r="AI127" s="32" t="s">
        <v>94</v>
      </c>
      <c r="AJ127" s="32" t="s">
        <v>94</v>
      </c>
      <c r="AK127">
        <v>62</v>
      </c>
      <c r="AL127" s="30">
        <v>0.05</v>
      </c>
      <c r="AM127" s="30">
        <v>99.27</v>
      </c>
      <c r="AN127" s="4">
        <v>62.49</v>
      </c>
    </row>
    <row r="128" spans="1:40">
      <c r="A128" t="s">
        <v>220</v>
      </c>
      <c r="B128" t="s">
        <v>88</v>
      </c>
      <c r="C128" t="s">
        <v>106</v>
      </c>
      <c r="D128" t="s">
        <v>110</v>
      </c>
      <c r="E128" t="s">
        <v>104</v>
      </c>
      <c r="F128" t="s">
        <v>93</v>
      </c>
      <c r="G128" s="32" t="s">
        <v>94</v>
      </c>
      <c r="H128" s="32" t="s">
        <v>94</v>
      </c>
      <c r="I128" s="32" t="s">
        <v>94</v>
      </c>
      <c r="J128" s="32" t="s">
        <v>94</v>
      </c>
      <c r="K128" s="32" t="s">
        <v>94</v>
      </c>
      <c r="L128" s="32" t="s">
        <v>94</v>
      </c>
      <c r="M128" s="32" t="s">
        <v>94</v>
      </c>
      <c r="N128" s="32" t="s">
        <v>94</v>
      </c>
      <c r="O128" s="32" t="s">
        <v>94</v>
      </c>
      <c r="P128" s="32" t="s">
        <v>99</v>
      </c>
      <c r="Q128" s="32" t="s">
        <v>99</v>
      </c>
      <c r="R128" s="32" t="s">
        <v>14</v>
      </c>
      <c r="S128" s="32" t="s">
        <v>14</v>
      </c>
      <c r="T128" s="32" t="s">
        <v>14</v>
      </c>
      <c r="U128" s="32" t="s">
        <v>14</v>
      </c>
      <c r="V128" s="32" t="s">
        <v>99</v>
      </c>
      <c r="W128" s="32" t="s">
        <v>14</v>
      </c>
      <c r="X128" s="32" t="s">
        <v>94</v>
      </c>
      <c r="Y128" s="32" t="s">
        <v>94</v>
      </c>
      <c r="Z128" s="32" t="s">
        <v>99</v>
      </c>
      <c r="AA128" s="32" t="s">
        <v>99</v>
      </c>
      <c r="AB128" s="32" t="s">
        <v>99</v>
      </c>
      <c r="AC128" s="32" t="s">
        <v>14</v>
      </c>
      <c r="AD128" s="32" t="s">
        <v>14</v>
      </c>
      <c r="AE128" s="32" t="s">
        <v>14</v>
      </c>
      <c r="AF128" s="32" t="s">
        <v>14</v>
      </c>
      <c r="AG128" s="32" t="s">
        <v>94</v>
      </c>
      <c r="AH128" s="32" t="s">
        <v>94</v>
      </c>
      <c r="AI128" s="32" t="s">
        <v>94</v>
      </c>
      <c r="AJ128" s="32" t="s">
        <v>94</v>
      </c>
      <c r="AK128">
        <v>62</v>
      </c>
      <c r="AL128" s="30" t="s">
        <v>94</v>
      </c>
      <c r="AM128" s="30" t="s">
        <v>94</v>
      </c>
      <c r="AN128" s="4" t="s">
        <v>94</v>
      </c>
    </row>
    <row r="129" spans="1:40">
      <c r="A129" t="s">
        <v>220</v>
      </c>
      <c r="B129" t="s">
        <v>88</v>
      </c>
      <c r="C129" t="s">
        <v>89</v>
      </c>
      <c r="D129" t="s">
        <v>160</v>
      </c>
      <c r="E129" t="s">
        <v>102</v>
      </c>
      <c r="F129" t="s">
        <v>92</v>
      </c>
      <c r="G129" s="32" t="s">
        <v>94</v>
      </c>
      <c r="H129" s="32" t="s">
        <v>94</v>
      </c>
      <c r="I129" s="32" t="s">
        <v>94</v>
      </c>
      <c r="J129" s="32" t="s">
        <v>94</v>
      </c>
      <c r="K129" s="32" t="s">
        <v>94</v>
      </c>
      <c r="L129" s="32" t="s">
        <v>94</v>
      </c>
      <c r="M129" s="32" t="s">
        <v>94</v>
      </c>
      <c r="N129" s="32" t="s">
        <v>94</v>
      </c>
      <c r="O129" s="32" t="s">
        <v>94</v>
      </c>
      <c r="P129" s="32" t="s">
        <v>94</v>
      </c>
      <c r="Q129" s="32" t="s">
        <v>94</v>
      </c>
      <c r="R129" s="32" t="s">
        <v>94</v>
      </c>
      <c r="S129" s="32" t="s">
        <v>94</v>
      </c>
      <c r="T129" s="32" t="s">
        <v>94</v>
      </c>
      <c r="U129" s="32" t="s">
        <v>94</v>
      </c>
      <c r="V129" s="32" t="s">
        <v>94</v>
      </c>
      <c r="W129" s="32" t="s">
        <v>94</v>
      </c>
      <c r="X129" s="32" t="s">
        <v>94</v>
      </c>
      <c r="Y129" s="32" t="s">
        <v>94</v>
      </c>
      <c r="Z129" s="32" t="s">
        <v>94</v>
      </c>
      <c r="AA129" s="32" t="s">
        <v>94</v>
      </c>
      <c r="AB129" s="32" t="s">
        <v>94</v>
      </c>
      <c r="AC129" s="32" t="s">
        <v>94</v>
      </c>
      <c r="AD129" s="32" t="s">
        <v>94</v>
      </c>
      <c r="AE129" s="32" t="s">
        <v>94</v>
      </c>
      <c r="AF129" s="32" t="s">
        <v>94</v>
      </c>
      <c r="AG129" s="32" t="s">
        <v>94</v>
      </c>
      <c r="AH129" s="32" t="s">
        <v>94</v>
      </c>
      <c r="AI129" s="32">
        <v>60.954000000000001</v>
      </c>
      <c r="AJ129" s="32" t="s">
        <v>94</v>
      </c>
      <c r="AK129">
        <v>63</v>
      </c>
      <c r="AL129" s="30">
        <v>0.05</v>
      </c>
      <c r="AM129" s="30">
        <v>99.32</v>
      </c>
      <c r="AN129" s="4">
        <v>60.954000000000001</v>
      </c>
    </row>
    <row r="130" spans="1:40">
      <c r="A130" t="s">
        <v>220</v>
      </c>
      <c r="B130" t="s">
        <v>88</v>
      </c>
      <c r="C130" t="s">
        <v>89</v>
      </c>
      <c r="D130" t="s">
        <v>160</v>
      </c>
      <c r="E130" t="s">
        <v>102</v>
      </c>
      <c r="F130" t="s">
        <v>93</v>
      </c>
      <c r="G130" s="32" t="s">
        <v>94</v>
      </c>
      <c r="H130" s="32" t="s">
        <v>94</v>
      </c>
      <c r="I130" s="32" t="s">
        <v>94</v>
      </c>
      <c r="J130" s="32" t="s">
        <v>94</v>
      </c>
      <c r="K130" s="32" t="s">
        <v>94</v>
      </c>
      <c r="L130" s="32" t="s">
        <v>94</v>
      </c>
      <c r="M130" s="32" t="s">
        <v>94</v>
      </c>
      <c r="N130" s="32" t="s">
        <v>94</v>
      </c>
      <c r="O130" s="32" t="s">
        <v>94</v>
      </c>
      <c r="P130" s="32" t="s">
        <v>94</v>
      </c>
      <c r="Q130" s="32" t="s">
        <v>94</v>
      </c>
      <c r="R130" s="32" t="s">
        <v>94</v>
      </c>
      <c r="S130" s="32" t="s">
        <v>94</v>
      </c>
      <c r="T130" s="32" t="s">
        <v>94</v>
      </c>
      <c r="U130" s="32" t="s">
        <v>94</v>
      </c>
      <c r="V130" s="32" t="s">
        <v>94</v>
      </c>
      <c r="W130" s="32" t="s">
        <v>94</v>
      </c>
      <c r="X130" s="32" t="s">
        <v>94</v>
      </c>
      <c r="Y130" s="32" t="s">
        <v>94</v>
      </c>
      <c r="Z130" s="32" t="s">
        <v>94</v>
      </c>
      <c r="AA130" s="32" t="s">
        <v>94</v>
      </c>
      <c r="AB130" s="32" t="s">
        <v>94</v>
      </c>
      <c r="AC130" s="32" t="s">
        <v>94</v>
      </c>
      <c r="AD130" s="32" t="s">
        <v>94</v>
      </c>
      <c r="AE130" s="32" t="s">
        <v>94</v>
      </c>
      <c r="AF130" s="32" t="s">
        <v>94</v>
      </c>
      <c r="AG130" s="32" t="s">
        <v>94</v>
      </c>
      <c r="AH130" s="32" t="s">
        <v>94</v>
      </c>
      <c r="AI130" s="32" t="s">
        <v>99</v>
      </c>
      <c r="AJ130" s="32" t="s">
        <v>94</v>
      </c>
      <c r="AK130">
        <v>63</v>
      </c>
      <c r="AL130" s="30" t="s">
        <v>94</v>
      </c>
      <c r="AM130" s="30" t="s">
        <v>94</v>
      </c>
      <c r="AN130" s="4" t="s">
        <v>94</v>
      </c>
    </row>
    <row r="131" spans="1:40">
      <c r="A131" t="s">
        <v>220</v>
      </c>
      <c r="B131" t="s">
        <v>88</v>
      </c>
      <c r="C131" t="s">
        <v>89</v>
      </c>
      <c r="D131" t="s">
        <v>160</v>
      </c>
      <c r="E131" t="s">
        <v>104</v>
      </c>
      <c r="F131" t="s">
        <v>92</v>
      </c>
      <c r="G131" s="32" t="s">
        <v>94</v>
      </c>
      <c r="H131" s="32" t="s">
        <v>94</v>
      </c>
      <c r="I131" s="32" t="s">
        <v>94</v>
      </c>
      <c r="J131" s="32" t="s">
        <v>94</v>
      </c>
      <c r="K131" s="32" t="s">
        <v>94</v>
      </c>
      <c r="L131" s="32" t="s">
        <v>94</v>
      </c>
      <c r="M131" s="32" t="s">
        <v>94</v>
      </c>
      <c r="N131" s="32" t="s">
        <v>94</v>
      </c>
      <c r="O131" s="32" t="s">
        <v>94</v>
      </c>
      <c r="P131" s="32" t="s">
        <v>94</v>
      </c>
      <c r="Q131" s="32" t="s">
        <v>94</v>
      </c>
      <c r="R131" s="32" t="s">
        <v>94</v>
      </c>
      <c r="S131" s="32" t="s">
        <v>94</v>
      </c>
      <c r="T131" s="32" t="s">
        <v>94</v>
      </c>
      <c r="U131" s="32" t="s">
        <v>94</v>
      </c>
      <c r="V131" s="32" t="s">
        <v>94</v>
      </c>
      <c r="W131" s="32" t="s">
        <v>94</v>
      </c>
      <c r="X131" s="32" t="s">
        <v>94</v>
      </c>
      <c r="Y131" s="32" t="s">
        <v>94</v>
      </c>
      <c r="Z131" s="32" t="s">
        <v>94</v>
      </c>
      <c r="AA131" s="32" t="s">
        <v>94</v>
      </c>
      <c r="AB131" s="32" t="s">
        <v>94</v>
      </c>
      <c r="AC131" s="32" t="s">
        <v>94</v>
      </c>
      <c r="AD131" s="32" t="s">
        <v>94</v>
      </c>
      <c r="AE131" s="32" t="s">
        <v>94</v>
      </c>
      <c r="AF131" s="32" t="s">
        <v>94</v>
      </c>
      <c r="AG131" s="32" t="s">
        <v>94</v>
      </c>
      <c r="AH131" s="32" t="s">
        <v>94</v>
      </c>
      <c r="AI131" s="32" t="s">
        <v>94</v>
      </c>
      <c r="AJ131" s="32">
        <v>60.954000000000001</v>
      </c>
      <c r="AK131">
        <v>63</v>
      </c>
      <c r="AL131" s="30">
        <v>0.05</v>
      </c>
      <c r="AM131" s="30">
        <v>99.38</v>
      </c>
      <c r="AN131" s="4">
        <v>60.954000000000001</v>
      </c>
    </row>
    <row r="132" spans="1:40">
      <c r="A132" t="s">
        <v>220</v>
      </c>
      <c r="B132" t="s">
        <v>88</v>
      </c>
      <c r="C132" t="s">
        <v>89</v>
      </c>
      <c r="D132" t="s">
        <v>160</v>
      </c>
      <c r="E132" t="s">
        <v>104</v>
      </c>
      <c r="F132" t="s">
        <v>93</v>
      </c>
      <c r="G132" s="32" t="s">
        <v>94</v>
      </c>
      <c r="H132" s="32" t="s">
        <v>94</v>
      </c>
      <c r="I132" s="32" t="s">
        <v>94</v>
      </c>
      <c r="J132" s="32" t="s">
        <v>94</v>
      </c>
      <c r="K132" s="32" t="s">
        <v>94</v>
      </c>
      <c r="L132" s="32" t="s">
        <v>94</v>
      </c>
      <c r="M132" s="32" t="s">
        <v>94</v>
      </c>
      <c r="N132" s="32" t="s">
        <v>94</v>
      </c>
      <c r="O132" s="32" t="s">
        <v>94</v>
      </c>
      <c r="P132" s="32" t="s">
        <v>94</v>
      </c>
      <c r="Q132" s="32" t="s">
        <v>94</v>
      </c>
      <c r="R132" s="32" t="s">
        <v>94</v>
      </c>
      <c r="S132" s="32" t="s">
        <v>94</v>
      </c>
      <c r="T132" s="32" t="s">
        <v>94</v>
      </c>
      <c r="U132" s="32" t="s">
        <v>94</v>
      </c>
      <c r="V132" s="32" t="s">
        <v>94</v>
      </c>
      <c r="W132" s="32" t="s">
        <v>94</v>
      </c>
      <c r="X132" s="32" t="s">
        <v>94</v>
      </c>
      <c r="Y132" s="32" t="s">
        <v>94</v>
      </c>
      <c r="Z132" s="32" t="s">
        <v>94</v>
      </c>
      <c r="AA132" s="32" t="s">
        <v>94</v>
      </c>
      <c r="AB132" s="32" t="s">
        <v>94</v>
      </c>
      <c r="AC132" s="32" t="s">
        <v>94</v>
      </c>
      <c r="AD132" s="32" t="s">
        <v>94</v>
      </c>
      <c r="AE132" s="32" t="s">
        <v>94</v>
      </c>
      <c r="AF132" s="32" t="s">
        <v>94</v>
      </c>
      <c r="AG132" s="32" t="s">
        <v>94</v>
      </c>
      <c r="AH132" s="32" t="s">
        <v>94</v>
      </c>
      <c r="AI132" s="32" t="s">
        <v>94</v>
      </c>
      <c r="AJ132" s="32" t="s">
        <v>99</v>
      </c>
      <c r="AK132">
        <v>63</v>
      </c>
      <c r="AL132" s="30" t="s">
        <v>94</v>
      </c>
      <c r="AM132" s="30" t="s">
        <v>94</v>
      </c>
      <c r="AN132" s="4" t="s">
        <v>94</v>
      </c>
    </row>
    <row r="133" spans="1:40">
      <c r="A133" t="s">
        <v>220</v>
      </c>
      <c r="B133" t="s">
        <v>88</v>
      </c>
      <c r="C133" t="s">
        <v>89</v>
      </c>
      <c r="D133" t="s">
        <v>116</v>
      </c>
      <c r="E133" t="s">
        <v>102</v>
      </c>
      <c r="F133" t="s">
        <v>92</v>
      </c>
      <c r="G133" s="32" t="s">
        <v>94</v>
      </c>
      <c r="H133" s="32" t="s">
        <v>94</v>
      </c>
      <c r="I133" s="32" t="s">
        <v>94</v>
      </c>
      <c r="J133" s="32" t="s">
        <v>94</v>
      </c>
      <c r="K133" s="32" t="s">
        <v>94</v>
      </c>
      <c r="L133" s="32" t="s">
        <v>94</v>
      </c>
      <c r="M133" s="32">
        <v>0.8</v>
      </c>
      <c r="N133" s="32">
        <v>1</v>
      </c>
      <c r="O133" s="32">
        <v>0.72299999999999998</v>
      </c>
      <c r="P133" s="32">
        <v>0.66100000000000003</v>
      </c>
      <c r="Q133" s="32">
        <v>0.29199999999999998</v>
      </c>
      <c r="R133" s="32">
        <v>0.88300000000000001</v>
      </c>
      <c r="S133" s="32">
        <v>0.39</v>
      </c>
      <c r="T133" s="32">
        <v>0.505</v>
      </c>
      <c r="U133" s="32">
        <v>0.69</v>
      </c>
      <c r="V133" s="32">
        <v>1.06</v>
      </c>
      <c r="W133" s="32">
        <v>2.181</v>
      </c>
      <c r="X133" s="32">
        <v>4.8440000000000003</v>
      </c>
      <c r="Y133" s="32">
        <v>4.3559999999999999</v>
      </c>
      <c r="Z133" s="32">
        <v>4.1639999999999997</v>
      </c>
      <c r="AA133" s="32">
        <v>5.9989999999999997</v>
      </c>
      <c r="AB133" s="32">
        <v>5.6920000000000002</v>
      </c>
      <c r="AC133" s="32">
        <v>4.5350000000000001</v>
      </c>
      <c r="AD133" s="32">
        <v>3.6669999999999998</v>
      </c>
      <c r="AE133" s="32">
        <v>2.7549999999999999</v>
      </c>
      <c r="AF133" s="32">
        <v>2.0129999999999999</v>
      </c>
      <c r="AG133" s="32">
        <v>1.9370000000000001</v>
      </c>
      <c r="AH133" s="32">
        <v>3.3250000000000002</v>
      </c>
      <c r="AI133" s="32">
        <v>4.42</v>
      </c>
      <c r="AJ133" s="32">
        <v>4.048</v>
      </c>
      <c r="AK133">
        <v>65</v>
      </c>
      <c r="AL133" s="30">
        <v>0.05</v>
      </c>
      <c r="AM133" s="30">
        <v>99.43</v>
      </c>
      <c r="AN133" s="4">
        <v>60.94</v>
      </c>
    </row>
    <row r="134" spans="1:40">
      <c r="A134" t="s">
        <v>220</v>
      </c>
      <c r="B134" t="s">
        <v>88</v>
      </c>
      <c r="C134" t="s">
        <v>89</v>
      </c>
      <c r="D134" t="s">
        <v>116</v>
      </c>
      <c r="E134" t="s">
        <v>102</v>
      </c>
      <c r="F134" t="s">
        <v>93</v>
      </c>
      <c r="G134" s="32" t="s">
        <v>94</v>
      </c>
      <c r="H134" s="32" t="s">
        <v>94</v>
      </c>
      <c r="I134" s="32" t="s">
        <v>94</v>
      </c>
      <c r="J134" s="32" t="s">
        <v>94</v>
      </c>
      <c r="K134" s="32" t="s">
        <v>94</v>
      </c>
      <c r="L134" s="32" t="s">
        <v>94</v>
      </c>
      <c r="M134" s="32" t="s">
        <v>99</v>
      </c>
      <c r="N134" s="32" t="s">
        <v>99</v>
      </c>
      <c r="O134" s="32" t="s">
        <v>14</v>
      </c>
      <c r="P134" s="32" t="s">
        <v>14</v>
      </c>
      <c r="Q134" s="32" t="s">
        <v>14</v>
      </c>
      <c r="R134" s="32" t="s">
        <v>14</v>
      </c>
      <c r="S134" s="32" t="s">
        <v>14</v>
      </c>
      <c r="T134" s="32" t="s">
        <v>14</v>
      </c>
      <c r="U134" s="32" t="s">
        <v>14</v>
      </c>
      <c r="V134" s="32" t="s">
        <v>14</v>
      </c>
      <c r="W134" s="32" t="s">
        <v>14</v>
      </c>
      <c r="X134" s="32" t="s">
        <v>14</v>
      </c>
      <c r="Y134" s="32" t="s">
        <v>14</v>
      </c>
      <c r="Z134" s="32" t="s">
        <v>14</v>
      </c>
      <c r="AA134" s="32" t="s">
        <v>14</v>
      </c>
      <c r="AB134" s="32" t="s">
        <v>14</v>
      </c>
      <c r="AC134" s="32" t="s">
        <v>14</v>
      </c>
      <c r="AD134" s="32" t="s">
        <v>14</v>
      </c>
      <c r="AE134" s="32" t="s">
        <v>14</v>
      </c>
      <c r="AF134" s="32" t="s">
        <v>14</v>
      </c>
      <c r="AG134" s="32" t="s">
        <v>14</v>
      </c>
      <c r="AH134" s="32" t="s">
        <v>14</v>
      </c>
      <c r="AI134" s="32" t="s">
        <v>14</v>
      </c>
      <c r="AJ134" s="32" t="s">
        <v>14</v>
      </c>
      <c r="AK134">
        <v>65</v>
      </c>
      <c r="AL134" s="30" t="s">
        <v>94</v>
      </c>
      <c r="AM134" s="30" t="s">
        <v>94</v>
      </c>
      <c r="AN134" s="4" t="s">
        <v>94</v>
      </c>
    </row>
    <row r="135" spans="1:40">
      <c r="A135" t="s">
        <v>220</v>
      </c>
      <c r="B135" t="s">
        <v>88</v>
      </c>
      <c r="C135" t="s">
        <v>167</v>
      </c>
      <c r="D135" t="s">
        <v>190</v>
      </c>
      <c r="E135" t="s">
        <v>102</v>
      </c>
      <c r="F135" t="s">
        <v>92</v>
      </c>
      <c r="G135" s="32" t="s">
        <v>94</v>
      </c>
      <c r="H135" s="32" t="s">
        <v>94</v>
      </c>
      <c r="I135" s="32" t="s">
        <v>94</v>
      </c>
      <c r="J135" s="32" t="s">
        <v>94</v>
      </c>
      <c r="K135" s="32" t="s">
        <v>94</v>
      </c>
      <c r="L135" s="32" t="s">
        <v>94</v>
      </c>
      <c r="M135" s="32" t="s">
        <v>94</v>
      </c>
      <c r="N135" s="32" t="s">
        <v>94</v>
      </c>
      <c r="O135" s="32" t="s">
        <v>94</v>
      </c>
      <c r="P135" s="32" t="s">
        <v>94</v>
      </c>
      <c r="Q135" s="32" t="s">
        <v>94</v>
      </c>
      <c r="R135" s="32" t="s">
        <v>94</v>
      </c>
      <c r="S135" s="32" t="s">
        <v>94</v>
      </c>
      <c r="T135" s="32" t="s">
        <v>94</v>
      </c>
      <c r="U135" s="32" t="s">
        <v>94</v>
      </c>
      <c r="V135" s="32" t="s">
        <v>94</v>
      </c>
      <c r="W135" s="32" t="s">
        <v>94</v>
      </c>
      <c r="X135" s="32" t="s">
        <v>94</v>
      </c>
      <c r="Y135" s="32" t="s">
        <v>94</v>
      </c>
      <c r="Z135" s="32" t="s">
        <v>94</v>
      </c>
      <c r="AA135" s="32" t="s">
        <v>94</v>
      </c>
      <c r="AB135" s="32" t="s">
        <v>94</v>
      </c>
      <c r="AC135" s="32" t="s">
        <v>94</v>
      </c>
      <c r="AD135" s="32" t="s">
        <v>94</v>
      </c>
      <c r="AE135" s="32" t="s">
        <v>94</v>
      </c>
      <c r="AF135" s="32" t="s">
        <v>94</v>
      </c>
      <c r="AG135" s="32" t="s">
        <v>94</v>
      </c>
      <c r="AH135" s="32" t="s">
        <v>94</v>
      </c>
      <c r="AI135" s="32">
        <v>13.02</v>
      </c>
      <c r="AJ135" s="32">
        <v>46.664999999999999</v>
      </c>
      <c r="AK135">
        <v>66</v>
      </c>
      <c r="AL135" s="30">
        <v>0.05</v>
      </c>
      <c r="AM135" s="30">
        <v>99.48</v>
      </c>
      <c r="AN135" s="4">
        <v>59.685000000000002</v>
      </c>
    </row>
    <row r="136" spans="1:40">
      <c r="A136" t="s">
        <v>220</v>
      </c>
      <c r="B136" t="s">
        <v>88</v>
      </c>
      <c r="C136" t="s">
        <v>167</v>
      </c>
      <c r="D136" t="s">
        <v>190</v>
      </c>
      <c r="E136" t="s">
        <v>102</v>
      </c>
      <c r="F136" t="s">
        <v>93</v>
      </c>
      <c r="G136" s="32" t="s">
        <v>94</v>
      </c>
      <c r="H136" s="32" t="s">
        <v>94</v>
      </c>
      <c r="I136" s="32" t="s">
        <v>94</v>
      </c>
      <c r="J136" s="32" t="s">
        <v>94</v>
      </c>
      <c r="K136" s="32" t="s">
        <v>94</v>
      </c>
      <c r="L136" s="32" t="s">
        <v>94</v>
      </c>
      <c r="M136" s="32" t="s">
        <v>94</v>
      </c>
      <c r="N136" s="32" t="s">
        <v>94</v>
      </c>
      <c r="O136" s="32" t="s">
        <v>94</v>
      </c>
      <c r="P136" s="32" t="s">
        <v>94</v>
      </c>
      <c r="Q136" s="32" t="s">
        <v>94</v>
      </c>
      <c r="R136" s="32" t="s">
        <v>94</v>
      </c>
      <c r="S136" s="32" t="s">
        <v>94</v>
      </c>
      <c r="T136" s="32" t="s">
        <v>94</v>
      </c>
      <c r="U136" s="32" t="s">
        <v>94</v>
      </c>
      <c r="V136" s="32" t="s">
        <v>94</v>
      </c>
      <c r="W136" s="32" t="s">
        <v>94</v>
      </c>
      <c r="X136" s="32" t="s">
        <v>94</v>
      </c>
      <c r="Y136" s="32" t="s">
        <v>94</v>
      </c>
      <c r="Z136" s="32" t="s">
        <v>94</v>
      </c>
      <c r="AA136" s="32" t="s">
        <v>94</v>
      </c>
      <c r="AB136" s="32" t="s">
        <v>94</v>
      </c>
      <c r="AC136" s="32" t="s">
        <v>94</v>
      </c>
      <c r="AD136" s="32" t="s">
        <v>94</v>
      </c>
      <c r="AE136" s="32" t="s">
        <v>94</v>
      </c>
      <c r="AF136" s="32" t="s">
        <v>94</v>
      </c>
      <c r="AG136" s="32" t="s">
        <v>94</v>
      </c>
      <c r="AH136" s="32" t="s">
        <v>94</v>
      </c>
      <c r="AI136" s="32" t="s">
        <v>14</v>
      </c>
      <c r="AJ136" s="32" t="s">
        <v>14</v>
      </c>
      <c r="AK136">
        <v>66</v>
      </c>
      <c r="AL136" s="30" t="s">
        <v>94</v>
      </c>
      <c r="AM136" s="30" t="s">
        <v>94</v>
      </c>
      <c r="AN136" s="4" t="s">
        <v>94</v>
      </c>
    </row>
    <row r="137" spans="1:40">
      <c r="A137" t="s">
        <v>220</v>
      </c>
      <c r="B137" t="s">
        <v>88</v>
      </c>
      <c r="C137" t="s">
        <v>89</v>
      </c>
      <c r="D137" t="s">
        <v>146</v>
      </c>
      <c r="E137" t="s">
        <v>102</v>
      </c>
      <c r="F137" t="s">
        <v>92</v>
      </c>
      <c r="G137" s="32" t="s">
        <v>94</v>
      </c>
      <c r="H137" s="32" t="s">
        <v>94</v>
      </c>
      <c r="I137" s="32" t="s">
        <v>94</v>
      </c>
      <c r="J137" s="32" t="s">
        <v>94</v>
      </c>
      <c r="K137" s="32" t="s">
        <v>94</v>
      </c>
      <c r="L137" s="32" t="s">
        <v>94</v>
      </c>
      <c r="M137" s="32" t="s">
        <v>94</v>
      </c>
      <c r="N137" s="32" t="s">
        <v>94</v>
      </c>
      <c r="O137" s="32" t="s">
        <v>94</v>
      </c>
      <c r="P137" s="32" t="s">
        <v>94</v>
      </c>
      <c r="Q137" s="32" t="s">
        <v>94</v>
      </c>
      <c r="R137" s="32" t="s">
        <v>94</v>
      </c>
      <c r="S137" s="32" t="s">
        <v>94</v>
      </c>
      <c r="T137" s="32" t="s">
        <v>94</v>
      </c>
      <c r="U137" s="32" t="s">
        <v>94</v>
      </c>
      <c r="V137" s="32">
        <v>52</v>
      </c>
      <c r="W137" s="32" t="s">
        <v>94</v>
      </c>
      <c r="X137" s="32" t="s">
        <v>94</v>
      </c>
      <c r="Y137" s="32" t="s">
        <v>94</v>
      </c>
      <c r="Z137" s="32" t="s">
        <v>94</v>
      </c>
      <c r="AA137" s="32" t="s">
        <v>94</v>
      </c>
      <c r="AB137" s="32" t="s">
        <v>94</v>
      </c>
      <c r="AC137" s="32" t="s">
        <v>94</v>
      </c>
      <c r="AD137" s="32" t="s">
        <v>94</v>
      </c>
      <c r="AE137" s="32" t="s">
        <v>94</v>
      </c>
      <c r="AF137" s="32" t="s">
        <v>94</v>
      </c>
      <c r="AG137" s="32" t="s">
        <v>94</v>
      </c>
      <c r="AH137" s="32" t="s">
        <v>94</v>
      </c>
      <c r="AI137" s="32" t="s">
        <v>94</v>
      </c>
      <c r="AJ137" s="32" t="s">
        <v>94</v>
      </c>
      <c r="AK137">
        <v>67</v>
      </c>
      <c r="AL137" s="30">
        <v>0.04</v>
      </c>
      <c r="AM137" s="30">
        <v>99.52</v>
      </c>
      <c r="AN137" s="4">
        <v>52</v>
      </c>
    </row>
    <row r="138" spans="1:40">
      <c r="A138" t="s">
        <v>220</v>
      </c>
      <c r="B138" t="s">
        <v>88</v>
      </c>
      <c r="C138" t="s">
        <v>89</v>
      </c>
      <c r="D138" t="s">
        <v>146</v>
      </c>
      <c r="E138" t="s">
        <v>102</v>
      </c>
      <c r="F138" t="s">
        <v>93</v>
      </c>
      <c r="G138" s="32" t="s">
        <v>94</v>
      </c>
      <c r="H138" s="32" t="s">
        <v>94</v>
      </c>
      <c r="I138" s="32" t="s">
        <v>94</v>
      </c>
      <c r="J138" s="32" t="s">
        <v>94</v>
      </c>
      <c r="K138" s="32" t="s">
        <v>94</v>
      </c>
      <c r="L138" s="32" t="s">
        <v>94</v>
      </c>
      <c r="M138" s="32" t="s">
        <v>94</v>
      </c>
      <c r="N138" s="32" t="s">
        <v>94</v>
      </c>
      <c r="O138" s="32" t="s">
        <v>94</v>
      </c>
      <c r="P138" s="32" t="s">
        <v>94</v>
      </c>
      <c r="Q138" s="32" t="s">
        <v>94</v>
      </c>
      <c r="R138" s="32" t="s">
        <v>94</v>
      </c>
      <c r="S138" s="32" t="s">
        <v>94</v>
      </c>
      <c r="T138" s="32" t="s">
        <v>94</v>
      </c>
      <c r="U138" s="32" t="s">
        <v>94</v>
      </c>
      <c r="V138" s="32" t="s">
        <v>99</v>
      </c>
      <c r="W138" s="32" t="s">
        <v>94</v>
      </c>
      <c r="X138" s="32" t="s">
        <v>94</v>
      </c>
      <c r="Y138" s="32" t="s">
        <v>94</v>
      </c>
      <c r="Z138" s="32" t="s">
        <v>94</v>
      </c>
      <c r="AA138" s="32" t="s">
        <v>94</v>
      </c>
      <c r="AB138" s="32" t="s">
        <v>94</v>
      </c>
      <c r="AC138" s="32" t="s">
        <v>94</v>
      </c>
      <c r="AD138" s="32" t="s">
        <v>94</v>
      </c>
      <c r="AE138" s="32" t="s">
        <v>94</v>
      </c>
      <c r="AF138" s="32" t="s">
        <v>94</v>
      </c>
      <c r="AG138" s="32" t="s">
        <v>94</v>
      </c>
      <c r="AH138" s="32" t="s">
        <v>94</v>
      </c>
      <c r="AI138" s="32" t="s">
        <v>94</v>
      </c>
      <c r="AJ138" s="32" t="s">
        <v>94</v>
      </c>
      <c r="AK138">
        <v>67</v>
      </c>
      <c r="AL138" s="30" t="s">
        <v>94</v>
      </c>
      <c r="AM138" s="30" t="s">
        <v>94</v>
      </c>
      <c r="AN138" s="4" t="s">
        <v>94</v>
      </c>
    </row>
    <row r="139" spans="1:40">
      <c r="A139" t="s">
        <v>220</v>
      </c>
      <c r="B139" t="s">
        <v>88</v>
      </c>
      <c r="C139" t="s">
        <v>89</v>
      </c>
      <c r="D139" t="s">
        <v>100</v>
      </c>
      <c r="E139" t="s">
        <v>105</v>
      </c>
      <c r="F139" t="s">
        <v>92</v>
      </c>
      <c r="G139" s="32" t="s">
        <v>94</v>
      </c>
      <c r="H139" s="32" t="s">
        <v>94</v>
      </c>
      <c r="I139" s="32" t="s">
        <v>94</v>
      </c>
      <c r="J139" s="32" t="s">
        <v>94</v>
      </c>
      <c r="K139" s="32" t="s">
        <v>94</v>
      </c>
      <c r="L139" s="32" t="s">
        <v>94</v>
      </c>
      <c r="M139" s="32" t="s">
        <v>94</v>
      </c>
      <c r="N139" s="32" t="s">
        <v>94</v>
      </c>
      <c r="O139" s="32" t="s">
        <v>94</v>
      </c>
      <c r="P139" s="32" t="s">
        <v>94</v>
      </c>
      <c r="Q139" s="32" t="s">
        <v>94</v>
      </c>
      <c r="R139" s="32" t="s">
        <v>94</v>
      </c>
      <c r="S139" s="32" t="s">
        <v>94</v>
      </c>
      <c r="T139" s="32" t="s">
        <v>94</v>
      </c>
      <c r="U139" s="32" t="s">
        <v>94</v>
      </c>
      <c r="V139" s="32" t="s">
        <v>94</v>
      </c>
      <c r="W139" s="32">
        <v>1.5309999999999999</v>
      </c>
      <c r="X139" s="32">
        <v>43.616</v>
      </c>
      <c r="Y139" s="32" t="s">
        <v>94</v>
      </c>
      <c r="Z139" s="32">
        <v>0.02</v>
      </c>
      <c r="AA139" s="32" t="s">
        <v>94</v>
      </c>
      <c r="AB139" s="32" t="s">
        <v>94</v>
      </c>
      <c r="AC139" s="32" t="s">
        <v>94</v>
      </c>
      <c r="AD139" s="32">
        <v>1.639</v>
      </c>
      <c r="AE139" s="32" t="s">
        <v>94</v>
      </c>
      <c r="AF139" s="32" t="s">
        <v>94</v>
      </c>
      <c r="AG139" s="32" t="s">
        <v>94</v>
      </c>
      <c r="AH139" s="32">
        <v>2</v>
      </c>
      <c r="AI139" s="32" t="s">
        <v>94</v>
      </c>
      <c r="AJ139" s="32" t="s">
        <v>94</v>
      </c>
      <c r="AK139">
        <v>68</v>
      </c>
      <c r="AL139" s="30">
        <v>0.04</v>
      </c>
      <c r="AM139" s="30">
        <v>99.56</v>
      </c>
      <c r="AN139" s="4">
        <v>48.805999999999997</v>
      </c>
    </row>
    <row r="140" spans="1:40">
      <c r="A140" t="s">
        <v>220</v>
      </c>
      <c r="B140" t="s">
        <v>88</v>
      </c>
      <c r="C140" t="s">
        <v>89</v>
      </c>
      <c r="D140" t="s">
        <v>100</v>
      </c>
      <c r="E140" t="s">
        <v>105</v>
      </c>
      <c r="F140" t="s">
        <v>93</v>
      </c>
      <c r="G140" s="32" t="s">
        <v>94</v>
      </c>
      <c r="H140" s="32" t="s">
        <v>94</v>
      </c>
      <c r="I140" s="32" t="s">
        <v>94</v>
      </c>
      <c r="J140" s="32" t="s">
        <v>94</v>
      </c>
      <c r="K140" s="32" t="s">
        <v>94</v>
      </c>
      <c r="L140" s="32" t="s">
        <v>94</v>
      </c>
      <c r="M140" s="32" t="s">
        <v>94</v>
      </c>
      <c r="N140" s="32" t="s">
        <v>94</v>
      </c>
      <c r="O140" s="32" t="s">
        <v>94</v>
      </c>
      <c r="P140" s="32" t="s">
        <v>94</v>
      </c>
      <c r="Q140" s="32" t="s">
        <v>94</v>
      </c>
      <c r="R140" s="32" t="s">
        <v>94</v>
      </c>
      <c r="S140" s="32" t="s">
        <v>94</v>
      </c>
      <c r="T140" s="32" t="s">
        <v>94</v>
      </c>
      <c r="U140" s="32" t="s">
        <v>94</v>
      </c>
      <c r="V140" s="32" t="s">
        <v>94</v>
      </c>
      <c r="W140" s="32" t="s">
        <v>99</v>
      </c>
      <c r="X140" s="32" t="s">
        <v>14</v>
      </c>
      <c r="Y140" s="32" t="s">
        <v>14</v>
      </c>
      <c r="Z140" s="32" t="s">
        <v>14</v>
      </c>
      <c r="AA140" s="32" t="s">
        <v>94</v>
      </c>
      <c r="AB140" s="32" t="s">
        <v>14</v>
      </c>
      <c r="AC140" s="32" t="s">
        <v>14</v>
      </c>
      <c r="AD140" s="32" t="s">
        <v>14</v>
      </c>
      <c r="AE140" s="32" t="s">
        <v>94</v>
      </c>
      <c r="AF140" s="32" t="s">
        <v>14</v>
      </c>
      <c r="AG140" s="32" t="s">
        <v>94</v>
      </c>
      <c r="AH140" s="32" t="s">
        <v>14</v>
      </c>
      <c r="AI140" s="32" t="s">
        <v>94</v>
      </c>
      <c r="AJ140" s="32" t="s">
        <v>94</v>
      </c>
      <c r="AK140">
        <v>68</v>
      </c>
      <c r="AL140" s="30" t="s">
        <v>94</v>
      </c>
      <c r="AM140" s="30" t="s">
        <v>94</v>
      </c>
      <c r="AN140" s="4" t="s">
        <v>94</v>
      </c>
    </row>
    <row r="141" spans="1:40">
      <c r="A141" t="s">
        <v>220</v>
      </c>
      <c r="B141" t="s">
        <v>88</v>
      </c>
      <c r="C141" t="s">
        <v>89</v>
      </c>
      <c r="D141" t="s">
        <v>131</v>
      </c>
      <c r="E141" t="s">
        <v>102</v>
      </c>
      <c r="F141" t="s">
        <v>92</v>
      </c>
      <c r="G141" s="32" t="s">
        <v>94</v>
      </c>
      <c r="H141" s="32" t="s">
        <v>94</v>
      </c>
      <c r="I141" s="32" t="s">
        <v>94</v>
      </c>
      <c r="J141" s="32" t="s">
        <v>94</v>
      </c>
      <c r="K141" s="32" t="s">
        <v>94</v>
      </c>
      <c r="L141" s="32" t="s">
        <v>94</v>
      </c>
      <c r="M141" s="32" t="s">
        <v>94</v>
      </c>
      <c r="N141" s="32" t="s">
        <v>94</v>
      </c>
      <c r="O141" s="32" t="s">
        <v>94</v>
      </c>
      <c r="P141" s="32" t="s">
        <v>94</v>
      </c>
      <c r="Q141" s="32">
        <v>7.2999999999999995E-2</v>
      </c>
      <c r="R141" s="32">
        <v>2.5169999999999999</v>
      </c>
      <c r="S141" s="32" t="s">
        <v>94</v>
      </c>
      <c r="T141" s="32">
        <v>3.2829999999999999</v>
      </c>
      <c r="U141" s="32">
        <v>2.9729999999999999</v>
      </c>
      <c r="V141" s="32">
        <v>9.3529999999999998</v>
      </c>
      <c r="W141" s="32">
        <v>7.4210000000000003</v>
      </c>
      <c r="X141" s="32">
        <v>9.8620000000000001</v>
      </c>
      <c r="Y141" s="32">
        <v>1.7290000000000001</v>
      </c>
      <c r="Z141" s="32" t="s">
        <v>94</v>
      </c>
      <c r="AA141" s="32" t="s">
        <v>94</v>
      </c>
      <c r="AB141" s="32">
        <v>0.107</v>
      </c>
      <c r="AC141" s="32" t="s">
        <v>94</v>
      </c>
      <c r="AD141" s="32">
        <v>0.16600000000000001</v>
      </c>
      <c r="AE141" s="32">
        <v>0.109</v>
      </c>
      <c r="AF141" s="32">
        <v>2.7090000000000001</v>
      </c>
      <c r="AG141" s="32">
        <v>0.26</v>
      </c>
      <c r="AH141" s="32">
        <v>0.186</v>
      </c>
      <c r="AI141" s="32">
        <v>0.66700000000000004</v>
      </c>
      <c r="AJ141" s="32">
        <v>1.69</v>
      </c>
      <c r="AK141">
        <v>69</v>
      </c>
      <c r="AL141" s="30">
        <v>0.04</v>
      </c>
      <c r="AM141" s="30">
        <v>99.6</v>
      </c>
      <c r="AN141" s="4">
        <v>43.103999999999999</v>
      </c>
    </row>
    <row r="142" spans="1:40">
      <c r="A142" t="s">
        <v>220</v>
      </c>
      <c r="B142" t="s">
        <v>88</v>
      </c>
      <c r="C142" t="s">
        <v>89</v>
      </c>
      <c r="D142" t="s">
        <v>131</v>
      </c>
      <c r="E142" t="s">
        <v>102</v>
      </c>
      <c r="F142" t="s">
        <v>93</v>
      </c>
      <c r="G142" s="32" t="s">
        <v>94</v>
      </c>
      <c r="H142" s="32" t="s">
        <v>94</v>
      </c>
      <c r="I142" s="32" t="s">
        <v>94</v>
      </c>
      <c r="J142" s="32" t="s">
        <v>94</v>
      </c>
      <c r="K142" s="32" t="s">
        <v>94</v>
      </c>
      <c r="L142" s="32" t="s">
        <v>94</v>
      </c>
      <c r="M142" s="32" t="s">
        <v>94</v>
      </c>
      <c r="N142" s="32" t="s">
        <v>94</v>
      </c>
      <c r="O142" s="32" t="s">
        <v>94</v>
      </c>
      <c r="P142" s="32" t="s">
        <v>94</v>
      </c>
      <c r="Q142" s="32" t="s">
        <v>14</v>
      </c>
      <c r="R142" s="32" t="s">
        <v>14</v>
      </c>
      <c r="S142" s="32" t="s">
        <v>94</v>
      </c>
      <c r="T142" s="32" t="s">
        <v>14</v>
      </c>
      <c r="U142" s="32" t="s">
        <v>14</v>
      </c>
      <c r="V142" s="32" t="s">
        <v>14</v>
      </c>
      <c r="W142" s="32" t="s">
        <v>14</v>
      </c>
      <c r="X142" s="32" t="s">
        <v>99</v>
      </c>
      <c r="Y142" s="32" t="s">
        <v>99</v>
      </c>
      <c r="Z142" s="32" t="s">
        <v>94</v>
      </c>
      <c r="AA142" s="32" t="s">
        <v>94</v>
      </c>
      <c r="AB142" s="32" t="s">
        <v>14</v>
      </c>
      <c r="AC142" s="32" t="s">
        <v>94</v>
      </c>
      <c r="AD142" s="32" t="s">
        <v>14</v>
      </c>
      <c r="AE142" s="32" t="s">
        <v>14</v>
      </c>
      <c r="AF142" s="32" t="s">
        <v>14</v>
      </c>
      <c r="AG142" s="32" t="s">
        <v>14</v>
      </c>
      <c r="AH142" s="32" t="s">
        <v>14</v>
      </c>
      <c r="AI142" s="32" t="s">
        <v>14</v>
      </c>
      <c r="AJ142" s="32" t="s">
        <v>14</v>
      </c>
      <c r="AK142">
        <v>69</v>
      </c>
      <c r="AL142" s="30" t="s">
        <v>94</v>
      </c>
      <c r="AM142" s="30" t="s">
        <v>94</v>
      </c>
      <c r="AN142" s="4" t="s">
        <v>94</v>
      </c>
    </row>
    <row r="143" spans="1:40">
      <c r="A143" t="s">
        <v>220</v>
      </c>
      <c r="B143" t="s">
        <v>88</v>
      </c>
      <c r="C143" t="s">
        <v>89</v>
      </c>
      <c r="D143" t="s">
        <v>97</v>
      </c>
      <c r="E143" t="s">
        <v>101</v>
      </c>
      <c r="F143" t="s">
        <v>92</v>
      </c>
      <c r="G143" s="32" t="s">
        <v>94</v>
      </c>
      <c r="H143" s="32" t="s">
        <v>94</v>
      </c>
      <c r="I143" s="32" t="s">
        <v>94</v>
      </c>
      <c r="J143" s="32" t="s">
        <v>94</v>
      </c>
      <c r="K143" s="32" t="s">
        <v>94</v>
      </c>
      <c r="L143" s="32" t="s">
        <v>94</v>
      </c>
      <c r="M143" s="32" t="s">
        <v>94</v>
      </c>
      <c r="N143" s="32" t="s">
        <v>94</v>
      </c>
      <c r="O143" s="32" t="s">
        <v>94</v>
      </c>
      <c r="P143" s="32" t="s">
        <v>94</v>
      </c>
      <c r="Q143" s="32" t="s">
        <v>94</v>
      </c>
      <c r="R143" s="32" t="s">
        <v>94</v>
      </c>
      <c r="S143" s="32" t="s">
        <v>94</v>
      </c>
      <c r="T143" s="32" t="s">
        <v>94</v>
      </c>
      <c r="U143" s="32" t="s">
        <v>94</v>
      </c>
      <c r="V143" s="32">
        <v>9.6000000000000002E-2</v>
      </c>
      <c r="W143" s="32" t="s">
        <v>94</v>
      </c>
      <c r="X143" s="32" t="s">
        <v>94</v>
      </c>
      <c r="Y143" s="32" t="s">
        <v>94</v>
      </c>
      <c r="Z143" s="32" t="s">
        <v>94</v>
      </c>
      <c r="AA143" s="32" t="s">
        <v>94</v>
      </c>
      <c r="AB143" s="32" t="s">
        <v>94</v>
      </c>
      <c r="AC143" s="32" t="s">
        <v>94</v>
      </c>
      <c r="AD143" s="32">
        <v>0.501</v>
      </c>
      <c r="AE143" s="32">
        <v>3.2000000000000001E-2</v>
      </c>
      <c r="AF143" s="32">
        <v>20.524000000000001</v>
      </c>
      <c r="AG143" s="32" t="s">
        <v>94</v>
      </c>
      <c r="AH143" s="32">
        <v>0.63700000000000001</v>
      </c>
      <c r="AI143" s="32">
        <v>20.045000000000002</v>
      </c>
      <c r="AJ143" s="32">
        <v>0.67</v>
      </c>
      <c r="AK143">
        <v>70</v>
      </c>
      <c r="AL143" s="30">
        <v>0.04</v>
      </c>
      <c r="AM143" s="30">
        <v>99.64</v>
      </c>
      <c r="AN143" s="4">
        <v>42.505000000000003</v>
      </c>
    </row>
    <row r="144" spans="1:40">
      <c r="A144" t="s">
        <v>220</v>
      </c>
      <c r="B144" t="s">
        <v>88</v>
      </c>
      <c r="C144" t="s">
        <v>89</v>
      </c>
      <c r="D144" t="s">
        <v>97</v>
      </c>
      <c r="E144" t="s">
        <v>101</v>
      </c>
      <c r="F144" t="s">
        <v>93</v>
      </c>
      <c r="G144" s="32" t="s">
        <v>94</v>
      </c>
      <c r="H144" s="32" t="s">
        <v>94</v>
      </c>
      <c r="I144" s="32" t="s">
        <v>94</v>
      </c>
      <c r="J144" s="32" t="s">
        <v>94</v>
      </c>
      <c r="K144" s="32" t="s">
        <v>94</v>
      </c>
      <c r="L144" s="32" t="s">
        <v>94</v>
      </c>
      <c r="M144" s="32" t="s">
        <v>94</v>
      </c>
      <c r="N144" s="32" t="s">
        <v>94</v>
      </c>
      <c r="O144" s="32" t="s">
        <v>94</v>
      </c>
      <c r="P144" s="32" t="s">
        <v>94</v>
      </c>
      <c r="Q144" s="32" t="s">
        <v>94</v>
      </c>
      <c r="R144" s="32" t="s">
        <v>94</v>
      </c>
      <c r="S144" s="32" t="s">
        <v>94</v>
      </c>
      <c r="T144" s="32" t="s">
        <v>94</v>
      </c>
      <c r="U144" s="32" t="s">
        <v>94</v>
      </c>
      <c r="V144" s="32" t="s">
        <v>99</v>
      </c>
      <c r="W144" s="32" t="s">
        <v>94</v>
      </c>
      <c r="X144" s="32" t="s">
        <v>94</v>
      </c>
      <c r="Y144" s="32" t="s">
        <v>94</v>
      </c>
      <c r="Z144" s="32" t="s">
        <v>94</v>
      </c>
      <c r="AA144" s="32" t="s">
        <v>94</v>
      </c>
      <c r="AB144" s="32" t="s">
        <v>94</v>
      </c>
      <c r="AC144" s="32" t="s">
        <v>94</v>
      </c>
      <c r="AD144" s="32" t="s">
        <v>99</v>
      </c>
      <c r="AE144" s="32" t="s">
        <v>17</v>
      </c>
      <c r="AF144" s="32" t="s">
        <v>99</v>
      </c>
      <c r="AG144" s="32" t="s">
        <v>94</v>
      </c>
      <c r="AH144" s="32" t="s">
        <v>14</v>
      </c>
      <c r="AI144" s="32" t="s">
        <v>14</v>
      </c>
      <c r="AJ144" s="32" t="s">
        <v>34</v>
      </c>
      <c r="AK144">
        <v>70</v>
      </c>
      <c r="AL144" s="30" t="s">
        <v>94</v>
      </c>
      <c r="AM144" s="30" t="s">
        <v>94</v>
      </c>
      <c r="AN144" s="4" t="s">
        <v>94</v>
      </c>
    </row>
    <row r="145" spans="1:40">
      <c r="A145" t="s">
        <v>220</v>
      </c>
      <c r="B145" t="s">
        <v>88</v>
      </c>
      <c r="C145" t="s">
        <v>89</v>
      </c>
      <c r="D145" t="s">
        <v>133</v>
      </c>
      <c r="E145" t="s">
        <v>101</v>
      </c>
      <c r="F145" t="s">
        <v>92</v>
      </c>
      <c r="G145" s="32" t="s">
        <v>94</v>
      </c>
      <c r="H145" s="32" t="s">
        <v>94</v>
      </c>
      <c r="I145" s="32" t="s">
        <v>94</v>
      </c>
      <c r="J145" s="32" t="s">
        <v>94</v>
      </c>
      <c r="K145" s="32" t="s">
        <v>94</v>
      </c>
      <c r="L145" s="32" t="s">
        <v>94</v>
      </c>
      <c r="M145" s="32" t="s">
        <v>94</v>
      </c>
      <c r="N145" s="32" t="s">
        <v>94</v>
      </c>
      <c r="O145" s="32" t="s">
        <v>94</v>
      </c>
      <c r="P145" s="32" t="s">
        <v>94</v>
      </c>
      <c r="Q145" s="32" t="s">
        <v>94</v>
      </c>
      <c r="R145" s="32" t="s">
        <v>94</v>
      </c>
      <c r="S145" s="32" t="s">
        <v>94</v>
      </c>
      <c r="T145" s="32" t="s">
        <v>94</v>
      </c>
      <c r="U145" s="32" t="s">
        <v>94</v>
      </c>
      <c r="V145" s="32" t="s">
        <v>94</v>
      </c>
      <c r="W145" s="32" t="s">
        <v>94</v>
      </c>
      <c r="X145" s="32" t="s">
        <v>94</v>
      </c>
      <c r="Y145" s="32" t="s">
        <v>94</v>
      </c>
      <c r="Z145" s="32" t="s">
        <v>94</v>
      </c>
      <c r="AA145" s="32" t="s">
        <v>94</v>
      </c>
      <c r="AB145" s="32" t="s">
        <v>94</v>
      </c>
      <c r="AC145" s="32" t="s">
        <v>94</v>
      </c>
      <c r="AD145" s="32" t="s">
        <v>94</v>
      </c>
      <c r="AE145" s="32" t="s">
        <v>94</v>
      </c>
      <c r="AF145" s="32">
        <v>15.677</v>
      </c>
      <c r="AG145" s="32">
        <v>19.402999999999999</v>
      </c>
      <c r="AH145" s="32" t="s">
        <v>94</v>
      </c>
      <c r="AI145" s="32" t="s">
        <v>94</v>
      </c>
      <c r="AJ145" s="32">
        <v>7.29</v>
      </c>
      <c r="AK145">
        <v>71</v>
      </c>
      <c r="AL145" s="30">
        <v>0.04</v>
      </c>
      <c r="AM145" s="30">
        <v>99.67</v>
      </c>
      <c r="AN145" s="4">
        <v>42.37</v>
      </c>
    </row>
    <row r="146" spans="1:40">
      <c r="A146" t="s">
        <v>220</v>
      </c>
      <c r="B146" t="s">
        <v>88</v>
      </c>
      <c r="C146" t="s">
        <v>89</v>
      </c>
      <c r="D146" t="s">
        <v>133</v>
      </c>
      <c r="E146" t="s">
        <v>101</v>
      </c>
      <c r="F146" t="s">
        <v>93</v>
      </c>
      <c r="G146" s="32" t="s">
        <v>94</v>
      </c>
      <c r="H146" s="32" t="s">
        <v>94</v>
      </c>
      <c r="I146" s="32" t="s">
        <v>94</v>
      </c>
      <c r="J146" s="32" t="s">
        <v>94</v>
      </c>
      <c r="K146" s="32" t="s">
        <v>94</v>
      </c>
      <c r="L146" s="32" t="s">
        <v>94</v>
      </c>
      <c r="M146" s="32" t="s">
        <v>94</v>
      </c>
      <c r="N146" s="32" t="s">
        <v>94</v>
      </c>
      <c r="O146" s="32" t="s">
        <v>94</v>
      </c>
      <c r="P146" s="32" t="s">
        <v>94</v>
      </c>
      <c r="Q146" s="32" t="s">
        <v>94</v>
      </c>
      <c r="R146" s="32" t="s">
        <v>94</v>
      </c>
      <c r="S146" s="32" t="s">
        <v>94</v>
      </c>
      <c r="T146" s="32" t="s">
        <v>94</v>
      </c>
      <c r="U146" s="32" t="s">
        <v>94</v>
      </c>
      <c r="V146" s="32" t="s">
        <v>94</v>
      </c>
      <c r="W146" s="32" t="s">
        <v>94</v>
      </c>
      <c r="X146" s="32" t="s">
        <v>94</v>
      </c>
      <c r="Y146" s="32" t="s">
        <v>94</v>
      </c>
      <c r="Z146" s="32" t="s">
        <v>94</v>
      </c>
      <c r="AA146" s="32" t="s">
        <v>94</v>
      </c>
      <c r="AB146" s="32" t="s">
        <v>94</v>
      </c>
      <c r="AC146" s="32" t="s">
        <v>17</v>
      </c>
      <c r="AD146" s="32" t="s">
        <v>94</v>
      </c>
      <c r="AE146" s="32" t="s">
        <v>94</v>
      </c>
      <c r="AF146" s="32" t="s">
        <v>99</v>
      </c>
      <c r="AG146" s="32" t="s">
        <v>99</v>
      </c>
      <c r="AH146" s="32" t="s">
        <v>94</v>
      </c>
      <c r="AI146" s="32" t="s">
        <v>94</v>
      </c>
      <c r="AJ146" s="32" t="s">
        <v>14</v>
      </c>
      <c r="AK146">
        <v>71</v>
      </c>
      <c r="AL146" s="30" t="s">
        <v>94</v>
      </c>
      <c r="AM146" s="30" t="s">
        <v>94</v>
      </c>
      <c r="AN146" s="4" t="s">
        <v>94</v>
      </c>
    </row>
    <row r="147" spans="1:40">
      <c r="A147" t="s">
        <v>220</v>
      </c>
      <c r="B147" t="s">
        <v>88</v>
      </c>
      <c r="C147" t="s">
        <v>89</v>
      </c>
      <c r="D147" t="s">
        <v>90</v>
      </c>
      <c r="E147" t="s">
        <v>104</v>
      </c>
      <c r="F147" t="s">
        <v>92</v>
      </c>
      <c r="G147" s="32">
        <v>12</v>
      </c>
      <c r="H147" s="32">
        <v>9</v>
      </c>
      <c r="I147" s="32">
        <v>10</v>
      </c>
      <c r="J147" s="32">
        <v>11</v>
      </c>
      <c r="K147" s="32" t="s">
        <v>94</v>
      </c>
      <c r="L147" s="32" t="s">
        <v>94</v>
      </c>
      <c r="M147" s="32" t="s">
        <v>94</v>
      </c>
      <c r="N147" s="32" t="s">
        <v>94</v>
      </c>
      <c r="O147" s="32" t="s">
        <v>94</v>
      </c>
      <c r="P147" s="32" t="s">
        <v>94</v>
      </c>
      <c r="Q147" s="32" t="s">
        <v>94</v>
      </c>
      <c r="R147" s="32" t="s">
        <v>94</v>
      </c>
      <c r="S147" s="32">
        <v>2.5999999999999999E-2</v>
      </c>
      <c r="T147" s="32" t="s">
        <v>94</v>
      </c>
      <c r="U147" s="32">
        <v>2.5000000000000001E-2</v>
      </c>
      <c r="V147" s="32" t="s">
        <v>94</v>
      </c>
      <c r="W147" s="32" t="s">
        <v>94</v>
      </c>
      <c r="X147" s="32">
        <v>2.3E-2</v>
      </c>
      <c r="Y147" s="32" t="s">
        <v>94</v>
      </c>
      <c r="Z147" s="32" t="s">
        <v>94</v>
      </c>
      <c r="AA147" s="32" t="s">
        <v>94</v>
      </c>
      <c r="AB147" s="32" t="s">
        <v>94</v>
      </c>
      <c r="AC147" s="32" t="s">
        <v>94</v>
      </c>
      <c r="AD147" s="32" t="s">
        <v>94</v>
      </c>
      <c r="AE147" s="32" t="s">
        <v>94</v>
      </c>
      <c r="AF147" s="32" t="s">
        <v>94</v>
      </c>
      <c r="AG147" s="32" t="s">
        <v>94</v>
      </c>
      <c r="AH147" s="32" t="s">
        <v>94</v>
      </c>
      <c r="AI147" s="32" t="s">
        <v>94</v>
      </c>
      <c r="AJ147" s="32" t="s">
        <v>94</v>
      </c>
      <c r="AK147">
        <v>72</v>
      </c>
      <c r="AL147" s="30">
        <v>0.04</v>
      </c>
      <c r="AM147" s="30">
        <v>99.71</v>
      </c>
      <c r="AN147" s="4">
        <v>42.073999999999998</v>
      </c>
    </row>
    <row r="148" spans="1:40">
      <c r="A148" t="s">
        <v>220</v>
      </c>
      <c r="B148" t="s">
        <v>88</v>
      </c>
      <c r="C148" t="s">
        <v>89</v>
      </c>
      <c r="D148" t="s">
        <v>90</v>
      </c>
      <c r="E148" t="s">
        <v>104</v>
      </c>
      <c r="F148" t="s">
        <v>93</v>
      </c>
      <c r="G148" s="32" t="s">
        <v>99</v>
      </c>
      <c r="H148" s="32" t="s">
        <v>99</v>
      </c>
      <c r="I148" s="32" t="s">
        <v>99</v>
      </c>
      <c r="J148" s="32" t="s">
        <v>99</v>
      </c>
      <c r="K148" s="32" t="s">
        <v>94</v>
      </c>
      <c r="L148" s="32" t="s">
        <v>94</v>
      </c>
      <c r="M148" s="32" t="s">
        <v>94</v>
      </c>
      <c r="N148" s="32" t="s">
        <v>94</v>
      </c>
      <c r="O148" s="32" t="s">
        <v>94</v>
      </c>
      <c r="P148" s="32" t="s">
        <v>94</v>
      </c>
      <c r="Q148" s="32" t="s">
        <v>94</v>
      </c>
      <c r="R148" s="32" t="s">
        <v>94</v>
      </c>
      <c r="S148" s="32" t="s">
        <v>99</v>
      </c>
      <c r="T148" s="32" t="s">
        <v>94</v>
      </c>
      <c r="U148" s="32" t="s">
        <v>99</v>
      </c>
      <c r="V148" s="32" t="s">
        <v>94</v>
      </c>
      <c r="W148" s="32" t="s">
        <v>94</v>
      </c>
      <c r="X148" s="32" t="s">
        <v>17</v>
      </c>
      <c r="Y148" s="32" t="s">
        <v>17</v>
      </c>
      <c r="Z148" s="32" t="s">
        <v>17</v>
      </c>
      <c r="AA148" s="32" t="s">
        <v>94</v>
      </c>
      <c r="AB148" s="32" t="s">
        <v>94</v>
      </c>
      <c r="AC148" s="32" t="s">
        <v>17</v>
      </c>
      <c r="AD148" s="32" t="s">
        <v>94</v>
      </c>
      <c r="AE148" s="32" t="s">
        <v>94</v>
      </c>
      <c r="AF148" s="32" t="s">
        <v>94</v>
      </c>
      <c r="AG148" s="32" t="s">
        <v>94</v>
      </c>
      <c r="AH148" s="32" t="s">
        <v>17</v>
      </c>
      <c r="AI148" s="32" t="s">
        <v>94</v>
      </c>
      <c r="AJ148" s="32" t="s">
        <v>94</v>
      </c>
      <c r="AK148">
        <v>72</v>
      </c>
      <c r="AL148" s="30" t="s">
        <v>94</v>
      </c>
      <c r="AM148" s="30" t="s">
        <v>94</v>
      </c>
      <c r="AN148" s="4" t="s">
        <v>94</v>
      </c>
    </row>
    <row r="149" spans="1:40">
      <c r="A149" t="s">
        <v>220</v>
      </c>
      <c r="B149" t="s">
        <v>88</v>
      </c>
      <c r="C149" t="s">
        <v>89</v>
      </c>
      <c r="D149" t="s">
        <v>203</v>
      </c>
      <c r="E149" t="s">
        <v>96</v>
      </c>
      <c r="F149" t="s">
        <v>92</v>
      </c>
      <c r="G149" s="32" t="s">
        <v>94</v>
      </c>
      <c r="H149" s="32" t="s">
        <v>94</v>
      </c>
      <c r="I149" s="32" t="s">
        <v>94</v>
      </c>
      <c r="J149" s="32" t="s">
        <v>94</v>
      </c>
      <c r="K149" s="32" t="s">
        <v>94</v>
      </c>
      <c r="L149" s="32" t="s">
        <v>94</v>
      </c>
      <c r="M149" s="32" t="s">
        <v>94</v>
      </c>
      <c r="N149" s="32" t="s">
        <v>94</v>
      </c>
      <c r="O149" s="32" t="s">
        <v>94</v>
      </c>
      <c r="P149" s="32" t="s">
        <v>94</v>
      </c>
      <c r="Q149" s="32">
        <v>9.7949999999999999</v>
      </c>
      <c r="R149" s="32" t="s">
        <v>94</v>
      </c>
      <c r="S149" s="32">
        <v>7.7350000000000003</v>
      </c>
      <c r="T149" s="32">
        <v>14.82</v>
      </c>
      <c r="U149" s="32">
        <v>6.6</v>
      </c>
      <c r="V149" s="32" t="s">
        <v>94</v>
      </c>
      <c r="W149" s="32" t="s">
        <v>94</v>
      </c>
      <c r="X149" s="32" t="s">
        <v>94</v>
      </c>
      <c r="Y149" s="32" t="s">
        <v>94</v>
      </c>
      <c r="Z149" s="32" t="s">
        <v>94</v>
      </c>
      <c r="AA149" s="32" t="s">
        <v>94</v>
      </c>
      <c r="AB149" s="32" t="s">
        <v>94</v>
      </c>
      <c r="AC149" s="32" t="s">
        <v>94</v>
      </c>
      <c r="AD149" s="32" t="s">
        <v>94</v>
      </c>
      <c r="AE149" s="32" t="s">
        <v>94</v>
      </c>
      <c r="AF149" s="32" t="s">
        <v>94</v>
      </c>
      <c r="AG149" s="32" t="s">
        <v>94</v>
      </c>
      <c r="AH149" s="32" t="s">
        <v>94</v>
      </c>
      <c r="AI149" s="32" t="s">
        <v>94</v>
      </c>
      <c r="AJ149" s="32" t="s">
        <v>94</v>
      </c>
      <c r="AK149">
        <v>73</v>
      </c>
      <c r="AL149" s="30">
        <v>0.03</v>
      </c>
      <c r="AM149" s="30">
        <v>99.74</v>
      </c>
      <c r="AN149" s="4">
        <v>38.950000000000003</v>
      </c>
    </row>
    <row r="150" spans="1:40">
      <c r="A150" t="s">
        <v>220</v>
      </c>
      <c r="B150" t="s">
        <v>88</v>
      </c>
      <c r="C150" t="s">
        <v>89</v>
      </c>
      <c r="D150" t="s">
        <v>203</v>
      </c>
      <c r="E150" t="s">
        <v>96</v>
      </c>
      <c r="F150" t="s">
        <v>93</v>
      </c>
      <c r="G150" s="32" t="s">
        <v>94</v>
      </c>
      <c r="H150" s="32" t="s">
        <v>94</v>
      </c>
      <c r="I150" s="32" t="s">
        <v>94</v>
      </c>
      <c r="J150" s="32" t="s">
        <v>94</v>
      </c>
      <c r="K150" s="32" t="s">
        <v>94</v>
      </c>
      <c r="L150" s="32" t="s">
        <v>94</v>
      </c>
      <c r="M150" s="32" t="s">
        <v>94</v>
      </c>
      <c r="N150" s="32" t="s">
        <v>94</v>
      </c>
      <c r="O150" s="32" t="s">
        <v>94</v>
      </c>
      <c r="P150" s="32" t="s">
        <v>94</v>
      </c>
      <c r="Q150" s="32" t="s">
        <v>99</v>
      </c>
      <c r="R150" s="32" t="s">
        <v>94</v>
      </c>
      <c r="S150" s="32" t="s">
        <v>99</v>
      </c>
      <c r="T150" s="32" t="s">
        <v>99</v>
      </c>
      <c r="U150" s="32" t="s">
        <v>99</v>
      </c>
      <c r="V150" s="32" t="s">
        <v>94</v>
      </c>
      <c r="W150" s="32" t="s">
        <v>94</v>
      </c>
      <c r="X150" s="32" t="s">
        <v>94</v>
      </c>
      <c r="Y150" s="32" t="s">
        <v>94</v>
      </c>
      <c r="Z150" s="32" t="s">
        <v>94</v>
      </c>
      <c r="AA150" s="32" t="s">
        <v>94</v>
      </c>
      <c r="AB150" s="32" t="s">
        <v>94</v>
      </c>
      <c r="AC150" s="32" t="s">
        <v>94</v>
      </c>
      <c r="AD150" s="32" t="s">
        <v>94</v>
      </c>
      <c r="AE150" s="32" t="s">
        <v>94</v>
      </c>
      <c r="AF150" s="32" t="s">
        <v>94</v>
      </c>
      <c r="AG150" s="32" t="s">
        <v>94</v>
      </c>
      <c r="AH150" s="32" t="s">
        <v>94</v>
      </c>
      <c r="AI150" s="32" t="s">
        <v>94</v>
      </c>
      <c r="AJ150" s="32" t="s">
        <v>94</v>
      </c>
      <c r="AK150">
        <v>73</v>
      </c>
      <c r="AL150" s="30" t="s">
        <v>94</v>
      </c>
      <c r="AM150" s="30" t="s">
        <v>94</v>
      </c>
      <c r="AN150" s="4" t="s">
        <v>94</v>
      </c>
    </row>
    <row r="151" spans="1:40">
      <c r="A151" t="s">
        <v>220</v>
      </c>
      <c r="B151" t="s">
        <v>88</v>
      </c>
      <c r="C151" t="s">
        <v>89</v>
      </c>
      <c r="D151" t="s">
        <v>97</v>
      </c>
      <c r="E151" t="s">
        <v>98</v>
      </c>
      <c r="F151" t="s">
        <v>92</v>
      </c>
      <c r="G151" s="32" t="s">
        <v>94</v>
      </c>
      <c r="H151" s="32" t="s">
        <v>94</v>
      </c>
      <c r="I151" s="32" t="s">
        <v>94</v>
      </c>
      <c r="J151" s="32" t="s">
        <v>94</v>
      </c>
      <c r="K151" s="32" t="s">
        <v>94</v>
      </c>
      <c r="L151" s="32" t="s">
        <v>94</v>
      </c>
      <c r="M151" s="32" t="s">
        <v>94</v>
      </c>
      <c r="N151" s="32" t="s">
        <v>94</v>
      </c>
      <c r="O151" s="32" t="s">
        <v>94</v>
      </c>
      <c r="P151" s="32" t="s">
        <v>94</v>
      </c>
      <c r="Q151" s="32" t="s">
        <v>94</v>
      </c>
      <c r="R151" s="32" t="s">
        <v>94</v>
      </c>
      <c r="S151" s="32" t="s">
        <v>94</v>
      </c>
      <c r="T151" s="32" t="s">
        <v>94</v>
      </c>
      <c r="U151" s="32" t="s">
        <v>94</v>
      </c>
      <c r="V151" s="32" t="s">
        <v>94</v>
      </c>
      <c r="W151" s="32">
        <v>0.29599999999999999</v>
      </c>
      <c r="X151" s="32" t="s">
        <v>94</v>
      </c>
      <c r="Y151" s="32" t="s">
        <v>94</v>
      </c>
      <c r="Z151" s="32" t="s">
        <v>94</v>
      </c>
      <c r="AA151" s="32" t="s">
        <v>94</v>
      </c>
      <c r="AB151" s="32">
        <v>36.659999999999997</v>
      </c>
      <c r="AC151" s="32">
        <v>4.0000000000000001E-3</v>
      </c>
      <c r="AD151" s="32">
        <v>4.0000000000000001E-3</v>
      </c>
      <c r="AE151" s="32">
        <v>6.0000000000000001E-3</v>
      </c>
      <c r="AF151" s="32" t="s">
        <v>94</v>
      </c>
      <c r="AG151" s="32">
        <v>6.9000000000000006E-2</v>
      </c>
      <c r="AH151" s="32">
        <v>1.4E-2</v>
      </c>
      <c r="AI151" s="32" t="s">
        <v>94</v>
      </c>
      <c r="AJ151" s="32">
        <v>7.9000000000000001E-2</v>
      </c>
      <c r="AK151">
        <v>74</v>
      </c>
      <c r="AL151" s="30">
        <v>0.03</v>
      </c>
      <c r="AM151" s="30">
        <v>99.77</v>
      </c>
      <c r="AN151" s="4">
        <v>37.131999999999998</v>
      </c>
    </row>
    <row r="152" spans="1:40">
      <c r="A152" t="s">
        <v>220</v>
      </c>
      <c r="B152" t="s">
        <v>88</v>
      </c>
      <c r="C152" t="s">
        <v>89</v>
      </c>
      <c r="D152" t="s">
        <v>97</v>
      </c>
      <c r="E152" t="s">
        <v>98</v>
      </c>
      <c r="F152" t="s">
        <v>93</v>
      </c>
      <c r="G152" s="32" t="s">
        <v>94</v>
      </c>
      <c r="H152" s="32" t="s">
        <v>94</v>
      </c>
      <c r="I152" s="32" t="s">
        <v>94</v>
      </c>
      <c r="J152" s="32" t="s">
        <v>94</v>
      </c>
      <c r="K152" s="32" t="s">
        <v>94</v>
      </c>
      <c r="L152" s="32" t="s">
        <v>94</v>
      </c>
      <c r="M152" s="32" t="s">
        <v>94</v>
      </c>
      <c r="N152" s="32" t="s">
        <v>94</v>
      </c>
      <c r="O152" s="32" t="s">
        <v>94</v>
      </c>
      <c r="P152" s="32" t="s">
        <v>94</v>
      </c>
      <c r="Q152" s="32" t="s">
        <v>94</v>
      </c>
      <c r="R152" s="32" t="s">
        <v>94</v>
      </c>
      <c r="S152" s="32" t="s">
        <v>94</v>
      </c>
      <c r="T152" s="32" t="s">
        <v>94</v>
      </c>
      <c r="U152" s="32" t="s">
        <v>94</v>
      </c>
      <c r="V152" s="32" t="s">
        <v>94</v>
      </c>
      <c r="W152" s="32" t="s">
        <v>99</v>
      </c>
      <c r="X152" s="32" t="s">
        <v>94</v>
      </c>
      <c r="Y152" s="32" t="s">
        <v>94</v>
      </c>
      <c r="Z152" s="32" t="s">
        <v>94</v>
      </c>
      <c r="AA152" s="32" t="s">
        <v>94</v>
      </c>
      <c r="AB152" s="32" t="s">
        <v>99</v>
      </c>
      <c r="AC152" s="32" t="s">
        <v>99</v>
      </c>
      <c r="AD152" s="32" t="s">
        <v>99</v>
      </c>
      <c r="AE152" s="32" t="s">
        <v>17</v>
      </c>
      <c r="AF152" s="32" t="s">
        <v>94</v>
      </c>
      <c r="AG152" s="32" t="s">
        <v>99</v>
      </c>
      <c r="AH152" s="32" t="s">
        <v>14</v>
      </c>
      <c r="AI152" s="32" t="s">
        <v>94</v>
      </c>
      <c r="AJ152" s="32" t="s">
        <v>14</v>
      </c>
      <c r="AK152">
        <v>74</v>
      </c>
      <c r="AL152" s="30" t="s">
        <v>94</v>
      </c>
      <c r="AM152" s="30" t="s">
        <v>94</v>
      </c>
      <c r="AN152" s="4" t="s">
        <v>94</v>
      </c>
    </row>
    <row r="153" spans="1:40">
      <c r="A153" t="s">
        <v>220</v>
      </c>
      <c r="B153" t="s">
        <v>88</v>
      </c>
      <c r="C153" t="s">
        <v>89</v>
      </c>
      <c r="D153" t="s">
        <v>97</v>
      </c>
      <c r="E153" t="s">
        <v>91</v>
      </c>
      <c r="F153" t="s">
        <v>92</v>
      </c>
      <c r="G153" s="32" t="s">
        <v>94</v>
      </c>
      <c r="H153" s="32" t="s">
        <v>94</v>
      </c>
      <c r="I153" s="32" t="s">
        <v>94</v>
      </c>
      <c r="J153" s="32" t="s">
        <v>94</v>
      </c>
      <c r="K153" s="32" t="s">
        <v>94</v>
      </c>
      <c r="L153" s="32" t="s">
        <v>94</v>
      </c>
      <c r="M153" s="32" t="s">
        <v>94</v>
      </c>
      <c r="N153" s="32" t="s">
        <v>94</v>
      </c>
      <c r="O153" s="32" t="s">
        <v>94</v>
      </c>
      <c r="P153" s="32" t="s">
        <v>94</v>
      </c>
      <c r="Q153" s="32" t="s">
        <v>94</v>
      </c>
      <c r="R153" s="32" t="s">
        <v>94</v>
      </c>
      <c r="S153" s="32" t="s">
        <v>94</v>
      </c>
      <c r="T153" s="32" t="s">
        <v>94</v>
      </c>
      <c r="U153" s="32" t="s">
        <v>94</v>
      </c>
      <c r="V153" s="32" t="s">
        <v>94</v>
      </c>
      <c r="W153" s="32" t="s">
        <v>94</v>
      </c>
      <c r="X153" s="32" t="s">
        <v>94</v>
      </c>
      <c r="Y153" s="32" t="s">
        <v>94</v>
      </c>
      <c r="Z153" s="32" t="s">
        <v>94</v>
      </c>
      <c r="AA153" s="32" t="s">
        <v>94</v>
      </c>
      <c r="AB153" s="32" t="s">
        <v>94</v>
      </c>
      <c r="AC153" s="32" t="s">
        <v>94</v>
      </c>
      <c r="AD153" s="32" t="s">
        <v>94</v>
      </c>
      <c r="AE153" s="32" t="s">
        <v>94</v>
      </c>
      <c r="AF153" s="32" t="s">
        <v>94</v>
      </c>
      <c r="AG153" s="32">
        <v>6.5030000000000001</v>
      </c>
      <c r="AH153" s="32">
        <v>3.0939999999999999</v>
      </c>
      <c r="AI153" s="32">
        <v>7.1289999999999996</v>
      </c>
      <c r="AJ153" s="32">
        <v>11.379</v>
      </c>
      <c r="AK153">
        <v>75</v>
      </c>
      <c r="AL153" s="30">
        <v>0.02</v>
      </c>
      <c r="AM153" s="30">
        <v>99.8</v>
      </c>
      <c r="AN153" s="4">
        <v>28.105</v>
      </c>
    </row>
    <row r="154" spans="1:40">
      <c r="A154" t="s">
        <v>220</v>
      </c>
      <c r="B154" t="s">
        <v>88</v>
      </c>
      <c r="C154" t="s">
        <v>89</v>
      </c>
      <c r="D154" t="s">
        <v>97</v>
      </c>
      <c r="E154" t="s">
        <v>91</v>
      </c>
      <c r="F154" t="s">
        <v>93</v>
      </c>
      <c r="G154" s="32" t="s">
        <v>94</v>
      </c>
      <c r="H154" s="32" t="s">
        <v>94</v>
      </c>
      <c r="I154" s="32" t="s">
        <v>94</v>
      </c>
      <c r="J154" s="32" t="s">
        <v>94</v>
      </c>
      <c r="K154" s="32" t="s">
        <v>94</v>
      </c>
      <c r="L154" s="32" t="s">
        <v>94</v>
      </c>
      <c r="M154" s="32" t="s">
        <v>94</v>
      </c>
      <c r="N154" s="32" t="s">
        <v>94</v>
      </c>
      <c r="O154" s="32" t="s">
        <v>94</v>
      </c>
      <c r="P154" s="32" t="s">
        <v>94</v>
      </c>
      <c r="Q154" s="32" t="s">
        <v>94</v>
      </c>
      <c r="R154" s="32" t="s">
        <v>94</v>
      </c>
      <c r="S154" s="32" t="s">
        <v>94</v>
      </c>
      <c r="T154" s="32" t="s">
        <v>94</v>
      </c>
      <c r="U154" s="32" t="s">
        <v>94</v>
      </c>
      <c r="V154" s="32" t="s">
        <v>94</v>
      </c>
      <c r="W154" s="32" t="s">
        <v>94</v>
      </c>
      <c r="X154" s="32" t="s">
        <v>94</v>
      </c>
      <c r="Y154" s="32" t="s">
        <v>94</v>
      </c>
      <c r="Z154" s="32" t="s">
        <v>94</v>
      </c>
      <c r="AA154" s="32" t="s">
        <v>94</v>
      </c>
      <c r="AB154" s="32" t="s">
        <v>94</v>
      </c>
      <c r="AC154" s="32" t="s">
        <v>94</v>
      </c>
      <c r="AD154" s="32" t="s">
        <v>94</v>
      </c>
      <c r="AE154" s="32" t="s">
        <v>94</v>
      </c>
      <c r="AF154" s="32" t="s">
        <v>94</v>
      </c>
      <c r="AG154" s="32" t="s">
        <v>17</v>
      </c>
      <c r="AH154" s="32" t="s">
        <v>34</v>
      </c>
      <c r="AI154" s="32" t="s">
        <v>34</v>
      </c>
      <c r="AJ154" s="32" t="s">
        <v>34</v>
      </c>
      <c r="AK154">
        <v>75</v>
      </c>
      <c r="AL154" s="30" t="s">
        <v>94</v>
      </c>
      <c r="AM154" s="30" t="s">
        <v>94</v>
      </c>
      <c r="AN154" s="4" t="s">
        <v>94</v>
      </c>
    </row>
    <row r="155" spans="1:40">
      <c r="A155" t="s">
        <v>220</v>
      </c>
      <c r="B155" t="s">
        <v>88</v>
      </c>
      <c r="C155" t="s">
        <v>89</v>
      </c>
      <c r="D155" t="s">
        <v>155</v>
      </c>
      <c r="E155" t="s">
        <v>101</v>
      </c>
      <c r="F155" t="s">
        <v>92</v>
      </c>
      <c r="G155" s="32">
        <v>0.379</v>
      </c>
      <c r="H155" s="32">
        <v>0.29499999999999998</v>
      </c>
      <c r="I155" s="32">
        <v>0.29899999999999999</v>
      </c>
      <c r="J155" s="32" t="s">
        <v>94</v>
      </c>
      <c r="K155" s="32">
        <v>5.0960000000000001</v>
      </c>
      <c r="L155" s="32" t="s">
        <v>94</v>
      </c>
      <c r="M155" s="32">
        <v>0.184</v>
      </c>
      <c r="N155" s="32" t="s">
        <v>94</v>
      </c>
      <c r="O155" s="32" t="s">
        <v>94</v>
      </c>
      <c r="P155" s="32">
        <v>2.8000000000000001E-2</v>
      </c>
      <c r="Q155" s="32" t="s">
        <v>94</v>
      </c>
      <c r="R155" s="32">
        <v>2.5999999999999999E-2</v>
      </c>
      <c r="S155" s="32" t="s">
        <v>94</v>
      </c>
      <c r="T155" s="32" t="s">
        <v>94</v>
      </c>
      <c r="U155" s="32" t="s">
        <v>94</v>
      </c>
      <c r="V155" s="32" t="s">
        <v>94</v>
      </c>
      <c r="W155" s="32" t="s">
        <v>94</v>
      </c>
      <c r="X155" s="32">
        <v>10</v>
      </c>
      <c r="Y155" s="32">
        <v>0.45</v>
      </c>
      <c r="Z155" s="32" t="s">
        <v>94</v>
      </c>
      <c r="AA155" s="32">
        <v>1.0880000000000001</v>
      </c>
      <c r="AB155" s="32">
        <v>7</v>
      </c>
      <c r="AC155" s="32">
        <v>0.05</v>
      </c>
      <c r="AD155" s="32">
        <v>0.02</v>
      </c>
      <c r="AE155" s="32">
        <v>0.01</v>
      </c>
      <c r="AF155" s="32" t="s">
        <v>94</v>
      </c>
      <c r="AG155" s="32">
        <v>1.708</v>
      </c>
      <c r="AH155" s="32">
        <v>0.35599999999999998</v>
      </c>
      <c r="AI155" s="32" t="s">
        <v>94</v>
      </c>
      <c r="AJ155" s="32">
        <v>0.61299999999999999</v>
      </c>
      <c r="AK155">
        <v>76</v>
      </c>
      <c r="AL155" s="30">
        <v>0.02</v>
      </c>
      <c r="AM155" s="30">
        <v>99.82</v>
      </c>
      <c r="AN155" s="4">
        <v>27.603000000000002</v>
      </c>
    </row>
    <row r="156" spans="1:40">
      <c r="A156" t="s">
        <v>220</v>
      </c>
      <c r="B156" t="s">
        <v>88</v>
      </c>
      <c r="C156" t="s">
        <v>89</v>
      </c>
      <c r="D156" t="s">
        <v>155</v>
      </c>
      <c r="E156" t="s">
        <v>101</v>
      </c>
      <c r="F156" t="s">
        <v>93</v>
      </c>
      <c r="G156" s="32" t="s">
        <v>99</v>
      </c>
      <c r="H156" s="32" t="s">
        <v>99</v>
      </c>
      <c r="I156" s="32" t="s">
        <v>99</v>
      </c>
      <c r="J156" s="32" t="s">
        <v>94</v>
      </c>
      <c r="K156" s="32" t="s">
        <v>99</v>
      </c>
      <c r="L156" s="32" t="s">
        <v>94</v>
      </c>
      <c r="M156" s="32" t="s">
        <v>99</v>
      </c>
      <c r="N156" s="32" t="s">
        <v>94</v>
      </c>
      <c r="O156" s="32" t="s">
        <v>94</v>
      </c>
      <c r="P156" s="32" t="s">
        <v>99</v>
      </c>
      <c r="Q156" s="32" t="s">
        <v>94</v>
      </c>
      <c r="R156" s="32" t="s">
        <v>99</v>
      </c>
      <c r="S156" s="32" t="s">
        <v>94</v>
      </c>
      <c r="T156" s="32" t="s">
        <v>94</v>
      </c>
      <c r="U156" s="32" t="s">
        <v>94</v>
      </c>
      <c r="V156" s="32" t="s">
        <v>94</v>
      </c>
      <c r="W156" s="32" t="s">
        <v>94</v>
      </c>
      <c r="X156" s="32" t="s">
        <v>99</v>
      </c>
      <c r="Y156" s="32" t="s">
        <v>99</v>
      </c>
      <c r="Z156" s="32" t="s">
        <v>14</v>
      </c>
      <c r="AA156" s="32" t="s">
        <v>14</v>
      </c>
      <c r="AB156" s="32" t="s">
        <v>99</v>
      </c>
      <c r="AC156" s="32" t="s">
        <v>99</v>
      </c>
      <c r="AD156" s="32" t="s">
        <v>99</v>
      </c>
      <c r="AE156" s="32" t="s">
        <v>99</v>
      </c>
      <c r="AF156" s="32" t="s">
        <v>94</v>
      </c>
      <c r="AG156" s="32" t="s">
        <v>99</v>
      </c>
      <c r="AH156" s="32" t="s">
        <v>99</v>
      </c>
      <c r="AI156" s="32" t="s">
        <v>94</v>
      </c>
      <c r="AJ156" s="32" t="s">
        <v>99</v>
      </c>
      <c r="AK156">
        <v>76</v>
      </c>
      <c r="AL156" s="30" t="s">
        <v>94</v>
      </c>
      <c r="AM156" s="30" t="s">
        <v>94</v>
      </c>
      <c r="AN156" s="4" t="s">
        <v>94</v>
      </c>
    </row>
    <row r="157" spans="1:40">
      <c r="A157" t="s">
        <v>220</v>
      </c>
      <c r="B157" t="s">
        <v>88</v>
      </c>
      <c r="C157" t="s">
        <v>89</v>
      </c>
      <c r="D157" t="s">
        <v>116</v>
      </c>
      <c r="E157" t="s">
        <v>91</v>
      </c>
      <c r="F157" t="s">
        <v>92</v>
      </c>
      <c r="G157" s="32" t="s">
        <v>94</v>
      </c>
      <c r="H157" s="32" t="s">
        <v>94</v>
      </c>
      <c r="I157" s="32" t="s">
        <v>94</v>
      </c>
      <c r="J157" s="32" t="s">
        <v>94</v>
      </c>
      <c r="K157" s="32" t="s">
        <v>94</v>
      </c>
      <c r="L157" s="32">
        <v>1.9</v>
      </c>
      <c r="M157" s="32" t="s">
        <v>94</v>
      </c>
      <c r="N157" s="32">
        <v>4</v>
      </c>
      <c r="O157" s="32">
        <v>2.6909999999999998</v>
      </c>
      <c r="P157" s="32">
        <v>1.802</v>
      </c>
      <c r="Q157" s="32">
        <v>1.9890000000000001</v>
      </c>
      <c r="R157" s="32">
        <v>1.4770000000000001</v>
      </c>
      <c r="S157" s="32">
        <v>1.7869999999999999</v>
      </c>
      <c r="T157" s="32">
        <v>1.0529999999999999</v>
      </c>
      <c r="U157" s="32">
        <v>0.77200000000000002</v>
      </c>
      <c r="V157" s="32">
        <v>0.55600000000000005</v>
      </c>
      <c r="W157" s="32">
        <v>0.86899999999999999</v>
      </c>
      <c r="X157" s="32">
        <v>0.78</v>
      </c>
      <c r="Y157" s="32">
        <v>0.77500000000000002</v>
      </c>
      <c r="Z157" s="32">
        <v>0.97199999999999998</v>
      </c>
      <c r="AA157" s="32">
        <v>2.7040000000000002</v>
      </c>
      <c r="AB157" s="32">
        <v>0.308</v>
      </c>
      <c r="AC157" s="32">
        <v>6.9000000000000006E-2</v>
      </c>
      <c r="AD157" s="32">
        <v>3.4000000000000002E-2</v>
      </c>
      <c r="AE157" s="32">
        <v>0.312</v>
      </c>
      <c r="AF157" s="32">
        <v>0.108</v>
      </c>
      <c r="AG157" s="32" t="s">
        <v>94</v>
      </c>
      <c r="AH157" s="32" t="s">
        <v>94</v>
      </c>
      <c r="AI157" s="32">
        <v>8.1000000000000003E-2</v>
      </c>
      <c r="AJ157" s="32" t="s">
        <v>94</v>
      </c>
      <c r="AK157">
        <v>77</v>
      </c>
      <c r="AL157" s="30">
        <v>0.02</v>
      </c>
      <c r="AM157" s="30">
        <v>99.84</v>
      </c>
      <c r="AN157" s="4">
        <v>25.038</v>
      </c>
    </row>
    <row r="158" spans="1:40">
      <c r="A158" t="s">
        <v>220</v>
      </c>
      <c r="B158" t="s">
        <v>88</v>
      </c>
      <c r="C158" t="s">
        <v>89</v>
      </c>
      <c r="D158" t="s">
        <v>116</v>
      </c>
      <c r="E158" t="s">
        <v>91</v>
      </c>
      <c r="F158" t="s">
        <v>93</v>
      </c>
      <c r="G158" s="32" t="s">
        <v>94</v>
      </c>
      <c r="H158" s="32" t="s">
        <v>94</v>
      </c>
      <c r="I158" s="32" t="s">
        <v>94</v>
      </c>
      <c r="J158" s="32" t="s">
        <v>94</v>
      </c>
      <c r="K158" s="32" t="s">
        <v>94</v>
      </c>
      <c r="L158" s="32" t="s">
        <v>99</v>
      </c>
      <c r="M158" s="32" t="s">
        <v>94</v>
      </c>
      <c r="N158" s="32" t="s">
        <v>99</v>
      </c>
      <c r="O158" s="32" t="s">
        <v>99</v>
      </c>
      <c r="P158" s="32" t="s">
        <v>14</v>
      </c>
      <c r="Q158" s="32" t="s">
        <v>14</v>
      </c>
      <c r="R158" s="32" t="s">
        <v>14</v>
      </c>
      <c r="S158" s="32" t="s">
        <v>14</v>
      </c>
      <c r="T158" s="32" t="s">
        <v>14</v>
      </c>
      <c r="U158" s="32" t="s">
        <v>14</v>
      </c>
      <c r="V158" s="32" t="s">
        <v>14</v>
      </c>
      <c r="W158" s="32" t="s">
        <v>14</v>
      </c>
      <c r="X158" s="32" t="s">
        <v>14</v>
      </c>
      <c r="Y158" s="32" t="s">
        <v>14</v>
      </c>
      <c r="Z158" s="32" t="s">
        <v>14</v>
      </c>
      <c r="AA158" s="32" t="s">
        <v>14</v>
      </c>
      <c r="AB158" s="32" t="s">
        <v>14</v>
      </c>
      <c r="AC158" s="32" t="s">
        <v>14</v>
      </c>
      <c r="AD158" s="32" t="s">
        <v>14</v>
      </c>
      <c r="AE158" s="32" t="s">
        <v>14</v>
      </c>
      <c r="AF158" s="32" t="s">
        <v>14</v>
      </c>
      <c r="AG158" s="32" t="s">
        <v>94</v>
      </c>
      <c r="AH158" s="32" t="s">
        <v>94</v>
      </c>
      <c r="AI158" s="32" t="s">
        <v>14</v>
      </c>
      <c r="AJ158" s="32" t="s">
        <v>94</v>
      </c>
      <c r="AK158">
        <v>77</v>
      </c>
      <c r="AL158" s="30" t="s">
        <v>94</v>
      </c>
      <c r="AM158" s="30" t="s">
        <v>94</v>
      </c>
      <c r="AN158" s="4" t="s">
        <v>94</v>
      </c>
    </row>
    <row r="159" spans="1:40">
      <c r="A159" t="s">
        <v>220</v>
      </c>
      <c r="B159" t="s">
        <v>88</v>
      </c>
      <c r="C159" t="s">
        <v>89</v>
      </c>
      <c r="D159" t="s">
        <v>146</v>
      </c>
      <c r="E159" t="s">
        <v>96</v>
      </c>
      <c r="F159" t="s">
        <v>92</v>
      </c>
      <c r="G159" s="32" t="s">
        <v>94</v>
      </c>
      <c r="H159" s="32" t="s">
        <v>94</v>
      </c>
      <c r="I159" s="32" t="s">
        <v>94</v>
      </c>
      <c r="J159" s="32" t="s">
        <v>94</v>
      </c>
      <c r="K159" s="32" t="s">
        <v>94</v>
      </c>
      <c r="L159" s="32" t="s">
        <v>94</v>
      </c>
      <c r="M159" s="32" t="s">
        <v>94</v>
      </c>
      <c r="N159" s="32" t="s">
        <v>94</v>
      </c>
      <c r="O159" s="32" t="s">
        <v>94</v>
      </c>
      <c r="P159" s="32" t="s">
        <v>94</v>
      </c>
      <c r="Q159" s="32" t="s">
        <v>94</v>
      </c>
      <c r="R159" s="32" t="s">
        <v>94</v>
      </c>
      <c r="S159" s="32" t="s">
        <v>94</v>
      </c>
      <c r="T159" s="32" t="s">
        <v>94</v>
      </c>
      <c r="U159" s="32" t="s">
        <v>94</v>
      </c>
      <c r="V159" s="32">
        <v>24</v>
      </c>
      <c r="W159" s="32" t="s">
        <v>94</v>
      </c>
      <c r="X159" s="32" t="s">
        <v>94</v>
      </c>
      <c r="Y159" s="32" t="s">
        <v>94</v>
      </c>
      <c r="Z159" s="32" t="s">
        <v>94</v>
      </c>
      <c r="AA159" s="32" t="s">
        <v>94</v>
      </c>
      <c r="AB159" s="32" t="s">
        <v>94</v>
      </c>
      <c r="AC159" s="32" t="s">
        <v>94</v>
      </c>
      <c r="AD159" s="32" t="s">
        <v>94</v>
      </c>
      <c r="AE159" s="32" t="s">
        <v>94</v>
      </c>
      <c r="AF159" s="32" t="s">
        <v>94</v>
      </c>
      <c r="AG159" s="32" t="s">
        <v>94</v>
      </c>
      <c r="AH159" s="32" t="s">
        <v>94</v>
      </c>
      <c r="AI159" s="32" t="s">
        <v>94</v>
      </c>
      <c r="AJ159" s="32" t="s">
        <v>94</v>
      </c>
      <c r="AK159">
        <v>78</v>
      </c>
      <c r="AL159" s="30">
        <v>0.02</v>
      </c>
      <c r="AM159" s="30">
        <v>99.86</v>
      </c>
      <c r="AN159" s="4">
        <v>24</v>
      </c>
    </row>
    <row r="160" spans="1:40">
      <c r="A160" t="s">
        <v>220</v>
      </c>
      <c r="B160" t="s">
        <v>88</v>
      </c>
      <c r="C160" t="s">
        <v>89</v>
      </c>
      <c r="D160" t="s">
        <v>146</v>
      </c>
      <c r="E160" t="s">
        <v>96</v>
      </c>
      <c r="F160" t="s">
        <v>93</v>
      </c>
      <c r="G160" s="32" t="s">
        <v>94</v>
      </c>
      <c r="H160" s="32" t="s">
        <v>94</v>
      </c>
      <c r="I160" s="32" t="s">
        <v>94</v>
      </c>
      <c r="J160" s="32" t="s">
        <v>94</v>
      </c>
      <c r="K160" s="32" t="s">
        <v>94</v>
      </c>
      <c r="L160" s="32" t="s">
        <v>94</v>
      </c>
      <c r="M160" s="32" t="s">
        <v>94</v>
      </c>
      <c r="N160" s="32" t="s">
        <v>94</v>
      </c>
      <c r="O160" s="32" t="s">
        <v>94</v>
      </c>
      <c r="P160" s="32" t="s">
        <v>94</v>
      </c>
      <c r="Q160" s="32" t="s">
        <v>94</v>
      </c>
      <c r="R160" s="32" t="s">
        <v>94</v>
      </c>
      <c r="S160" s="32" t="s">
        <v>94</v>
      </c>
      <c r="T160" s="32" t="s">
        <v>94</v>
      </c>
      <c r="U160" s="32" t="s">
        <v>94</v>
      </c>
      <c r="V160" s="32" t="s">
        <v>99</v>
      </c>
      <c r="W160" s="32" t="s">
        <v>94</v>
      </c>
      <c r="X160" s="32" t="s">
        <v>94</v>
      </c>
      <c r="Y160" s="32" t="s">
        <v>94</v>
      </c>
      <c r="Z160" s="32" t="s">
        <v>94</v>
      </c>
      <c r="AA160" s="32" t="s">
        <v>94</v>
      </c>
      <c r="AB160" s="32" t="s">
        <v>94</v>
      </c>
      <c r="AC160" s="32" t="s">
        <v>94</v>
      </c>
      <c r="AD160" s="32" t="s">
        <v>94</v>
      </c>
      <c r="AE160" s="32" t="s">
        <v>94</v>
      </c>
      <c r="AF160" s="32" t="s">
        <v>94</v>
      </c>
      <c r="AG160" s="32" t="s">
        <v>94</v>
      </c>
      <c r="AH160" s="32" t="s">
        <v>94</v>
      </c>
      <c r="AI160" s="32" t="s">
        <v>94</v>
      </c>
      <c r="AJ160" s="32" t="s">
        <v>94</v>
      </c>
      <c r="AK160">
        <v>78</v>
      </c>
      <c r="AL160" s="30" t="s">
        <v>94</v>
      </c>
      <c r="AM160" s="30" t="s">
        <v>94</v>
      </c>
      <c r="AN160" s="4" t="s">
        <v>94</v>
      </c>
    </row>
    <row r="161" spans="1:40">
      <c r="A161" t="s">
        <v>220</v>
      </c>
      <c r="B161" t="s">
        <v>88</v>
      </c>
      <c r="C161" t="s">
        <v>89</v>
      </c>
      <c r="D161" t="s">
        <v>127</v>
      </c>
      <c r="E161" t="s">
        <v>102</v>
      </c>
      <c r="F161" t="s">
        <v>92</v>
      </c>
      <c r="G161" s="32" t="s">
        <v>94</v>
      </c>
      <c r="H161" s="32" t="s">
        <v>94</v>
      </c>
      <c r="I161" s="32" t="s">
        <v>94</v>
      </c>
      <c r="J161" s="32" t="s">
        <v>94</v>
      </c>
      <c r="K161" s="32" t="s">
        <v>94</v>
      </c>
      <c r="L161" s="32" t="s">
        <v>94</v>
      </c>
      <c r="M161" s="32" t="s">
        <v>94</v>
      </c>
      <c r="N161" s="32" t="s">
        <v>94</v>
      </c>
      <c r="O161" s="32" t="s">
        <v>94</v>
      </c>
      <c r="P161" s="32" t="s">
        <v>94</v>
      </c>
      <c r="Q161" s="32" t="s">
        <v>94</v>
      </c>
      <c r="R161" s="32" t="s">
        <v>94</v>
      </c>
      <c r="S161" s="32" t="s">
        <v>94</v>
      </c>
      <c r="T161" s="32" t="s">
        <v>94</v>
      </c>
      <c r="U161" s="32" t="s">
        <v>94</v>
      </c>
      <c r="V161" s="32">
        <v>6.8000000000000005E-2</v>
      </c>
      <c r="W161" s="32">
        <v>4.3999999999999997E-2</v>
      </c>
      <c r="X161" s="32">
        <v>0.54400000000000004</v>
      </c>
      <c r="Y161" s="32">
        <v>0.307</v>
      </c>
      <c r="Z161" s="32">
        <v>0.77400000000000002</v>
      </c>
      <c r="AA161" s="32">
        <v>1.9590000000000001</v>
      </c>
      <c r="AB161" s="32">
        <v>4.9960000000000004</v>
      </c>
      <c r="AC161" s="32">
        <v>4.1180000000000003</v>
      </c>
      <c r="AD161" s="32">
        <v>2.2440000000000002</v>
      </c>
      <c r="AE161" s="32">
        <v>3.11</v>
      </c>
      <c r="AF161" s="32">
        <v>1.3280000000000001</v>
      </c>
      <c r="AG161" s="32">
        <v>1.423</v>
      </c>
      <c r="AH161" s="32">
        <v>0.44700000000000001</v>
      </c>
      <c r="AI161" s="32">
        <v>0.99199999999999999</v>
      </c>
      <c r="AJ161" s="32">
        <v>1.139</v>
      </c>
      <c r="AK161">
        <v>79</v>
      </c>
      <c r="AL161" s="30">
        <v>0.02</v>
      </c>
      <c r="AM161" s="30">
        <v>99.88</v>
      </c>
      <c r="AN161" s="4">
        <v>23.492000000000001</v>
      </c>
    </row>
    <row r="162" spans="1:40">
      <c r="A162" t="s">
        <v>220</v>
      </c>
      <c r="B162" t="s">
        <v>88</v>
      </c>
      <c r="C162" t="s">
        <v>89</v>
      </c>
      <c r="D162" t="s">
        <v>127</v>
      </c>
      <c r="E162" t="s">
        <v>102</v>
      </c>
      <c r="F162" t="s">
        <v>93</v>
      </c>
      <c r="G162" s="32" t="s">
        <v>94</v>
      </c>
      <c r="H162" s="32" t="s">
        <v>94</v>
      </c>
      <c r="I162" s="32" t="s">
        <v>94</v>
      </c>
      <c r="J162" s="32" t="s">
        <v>94</v>
      </c>
      <c r="K162" s="32" t="s">
        <v>94</v>
      </c>
      <c r="L162" s="32" t="s">
        <v>94</v>
      </c>
      <c r="M162" s="32" t="s">
        <v>94</v>
      </c>
      <c r="N162" s="32" t="s">
        <v>94</v>
      </c>
      <c r="O162" s="32" t="s">
        <v>94</v>
      </c>
      <c r="P162" s="32" t="s">
        <v>94</v>
      </c>
      <c r="Q162" s="32" t="s">
        <v>94</v>
      </c>
      <c r="R162" s="32" t="s">
        <v>94</v>
      </c>
      <c r="S162" s="32" t="s">
        <v>94</v>
      </c>
      <c r="T162" s="32" t="s">
        <v>94</v>
      </c>
      <c r="U162" s="32" t="s">
        <v>94</v>
      </c>
      <c r="V162" s="32" t="s">
        <v>99</v>
      </c>
      <c r="W162" s="32" t="s">
        <v>99</v>
      </c>
      <c r="X162" s="32" t="s">
        <v>99</v>
      </c>
      <c r="Y162" s="32" t="s">
        <v>99</v>
      </c>
      <c r="Z162" s="32" t="s">
        <v>99</v>
      </c>
      <c r="AA162" s="32" t="s">
        <v>99</v>
      </c>
      <c r="AB162" s="32" t="s">
        <v>99</v>
      </c>
      <c r="AC162" s="32" t="s">
        <v>99</v>
      </c>
      <c r="AD162" s="32" t="s">
        <v>99</v>
      </c>
      <c r="AE162" s="32" t="s">
        <v>99</v>
      </c>
      <c r="AF162" s="32" t="s">
        <v>99</v>
      </c>
      <c r="AG162" s="32" t="s">
        <v>99</v>
      </c>
      <c r="AH162" s="32" t="s">
        <v>99</v>
      </c>
      <c r="AI162" s="32" t="s">
        <v>14</v>
      </c>
      <c r="AJ162" s="32" t="s">
        <v>14</v>
      </c>
      <c r="AK162">
        <v>79</v>
      </c>
      <c r="AL162" s="30" t="s">
        <v>94</v>
      </c>
      <c r="AM162" s="30" t="s">
        <v>94</v>
      </c>
      <c r="AN162" s="4" t="s">
        <v>94</v>
      </c>
    </row>
    <row r="163" spans="1:40">
      <c r="A163" t="s">
        <v>220</v>
      </c>
      <c r="B163" t="s">
        <v>88</v>
      </c>
      <c r="C163" t="s">
        <v>89</v>
      </c>
      <c r="D163" t="s">
        <v>166</v>
      </c>
      <c r="E163" t="s">
        <v>102</v>
      </c>
      <c r="F163" t="s">
        <v>92</v>
      </c>
      <c r="G163" s="32" t="s">
        <v>94</v>
      </c>
      <c r="H163" s="32" t="s">
        <v>94</v>
      </c>
      <c r="I163" s="32" t="s">
        <v>94</v>
      </c>
      <c r="J163" s="32" t="s">
        <v>94</v>
      </c>
      <c r="K163" s="32" t="s">
        <v>94</v>
      </c>
      <c r="L163" s="32" t="s">
        <v>94</v>
      </c>
      <c r="M163" s="32" t="s">
        <v>94</v>
      </c>
      <c r="N163" s="32" t="s">
        <v>94</v>
      </c>
      <c r="O163" s="32" t="s">
        <v>94</v>
      </c>
      <c r="P163" s="32" t="s">
        <v>94</v>
      </c>
      <c r="Q163" s="32" t="s">
        <v>94</v>
      </c>
      <c r="R163" s="32" t="s">
        <v>94</v>
      </c>
      <c r="S163" s="32" t="s">
        <v>94</v>
      </c>
      <c r="T163" s="32" t="s">
        <v>94</v>
      </c>
      <c r="U163" s="32" t="s">
        <v>94</v>
      </c>
      <c r="V163" s="32" t="s">
        <v>94</v>
      </c>
      <c r="W163" s="32" t="s">
        <v>94</v>
      </c>
      <c r="X163" s="32" t="s">
        <v>94</v>
      </c>
      <c r="Y163" s="32" t="s">
        <v>94</v>
      </c>
      <c r="Z163" s="32" t="s">
        <v>94</v>
      </c>
      <c r="AA163" s="32" t="s">
        <v>94</v>
      </c>
      <c r="AB163" s="32" t="s">
        <v>94</v>
      </c>
      <c r="AC163" s="32" t="s">
        <v>94</v>
      </c>
      <c r="AD163" s="32" t="s">
        <v>94</v>
      </c>
      <c r="AE163" s="32" t="s">
        <v>94</v>
      </c>
      <c r="AF163" s="32" t="s">
        <v>94</v>
      </c>
      <c r="AG163" s="32" t="s">
        <v>94</v>
      </c>
      <c r="AH163" s="32" t="s">
        <v>94</v>
      </c>
      <c r="AI163" s="32" t="s">
        <v>94</v>
      </c>
      <c r="AJ163" s="32">
        <v>17.888000000000002</v>
      </c>
      <c r="AK163">
        <v>80</v>
      </c>
      <c r="AL163" s="30">
        <v>0.02</v>
      </c>
      <c r="AM163" s="30">
        <v>99.9</v>
      </c>
      <c r="AN163" s="4">
        <v>17.888000000000002</v>
      </c>
    </row>
    <row r="164" spans="1:40">
      <c r="A164" t="s">
        <v>220</v>
      </c>
      <c r="B164" t="s">
        <v>88</v>
      </c>
      <c r="C164" t="s">
        <v>89</v>
      </c>
      <c r="D164" t="s">
        <v>166</v>
      </c>
      <c r="E164" t="s">
        <v>102</v>
      </c>
      <c r="F164" t="s">
        <v>93</v>
      </c>
      <c r="G164" s="32" t="s">
        <v>94</v>
      </c>
      <c r="H164" s="32" t="s">
        <v>94</v>
      </c>
      <c r="I164" s="32" t="s">
        <v>94</v>
      </c>
      <c r="J164" s="32" t="s">
        <v>94</v>
      </c>
      <c r="K164" s="32" t="s">
        <v>94</v>
      </c>
      <c r="L164" s="32" t="s">
        <v>94</v>
      </c>
      <c r="M164" s="32" t="s">
        <v>94</v>
      </c>
      <c r="N164" s="32" t="s">
        <v>94</v>
      </c>
      <c r="O164" s="32" t="s">
        <v>94</v>
      </c>
      <c r="P164" s="32" t="s">
        <v>94</v>
      </c>
      <c r="Q164" s="32" t="s">
        <v>94</v>
      </c>
      <c r="R164" s="32" t="s">
        <v>94</v>
      </c>
      <c r="S164" s="32" t="s">
        <v>94</v>
      </c>
      <c r="T164" s="32" t="s">
        <v>94</v>
      </c>
      <c r="U164" s="32" t="s">
        <v>14</v>
      </c>
      <c r="V164" s="32" t="s">
        <v>94</v>
      </c>
      <c r="W164" s="32" t="s">
        <v>94</v>
      </c>
      <c r="X164" s="32" t="s">
        <v>94</v>
      </c>
      <c r="Y164" s="32" t="s">
        <v>94</v>
      </c>
      <c r="Z164" s="32" t="s">
        <v>94</v>
      </c>
      <c r="AA164" s="32" t="s">
        <v>94</v>
      </c>
      <c r="AB164" s="32" t="s">
        <v>94</v>
      </c>
      <c r="AC164" s="32" t="s">
        <v>94</v>
      </c>
      <c r="AD164" s="32" t="s">
        <v>94</v>
      </c>
      <c r="AE164" s="32" t="s">
        <v>94</v>
      </c>
      <c r="AF164" s="32" t="s">
        <v>94</v>
      </c>
      <c r="AG164" s="32" t="s">
        <v>94</v>
      </c>
      <c r="AH164" s="32" t="s">
        <v>94</v>
      </c>
      <c r="AI164" s="32" t="s">
        <v>94</v>
      </c>
      <c r="AJ164" s="32" t="s">
        <v>99</v>
      </c>
      <c r="AK164">
        <v>80</v>
      </c>
      <c r="AL164" s="30" t="s">
        <v>94</v>
      </c>
      <c r="AM164" s="30" t="s">
        <v>94</v>
      </c>
      <c r="AN164" s="4" t="s">
        <v>94</v>
      </c>
    </row>
    <row r="165" spans="1:40">
      <c r="A165" t="s">
        <v>220</v>
      </c>
      <c r="B165" t="s">
        <v>88</v>
      </c>
      <c r="C165" t="s">
        <v>89</v>
      </c>
      <c r="D165" t="s">
        <v>90</v>
      </c>
      <c r="E165" t="s">
        <v>98</v>
      </c>
      <c r="F165" t="s">
        <v>92</v>
      </c>
      <c r="G165" s="32" t="s">
        <v>94</v>
      </c>
      <c r="H165" s="32" t="s">
        <v>94</v>
      </c>
      <c r="I165" s="32" t="s">
        <v>94</v>
      </c>
      <c r="J165" s="32" t="s">
        <v>94</v>
      </c>
      <c r="K165" s="32">
        <v>0.06</v>
      </c>
      <c r="L165" s="32">
        <v>0.11</v>
      </c>
      <c r="M165" s="32">
        <v>0.01</v>
      </c>
      <c r="N165" s="32">
        <v>0.54</v>
      </c>
      <c r="O165" s="32">
        <v>0.11</v>
      </c>
      <c r="P165" s="32">
        <v>0.112</v>
      </c>
      <c r="Q165" s="32">
        <v>0.05</v>
      </c>
      <c r="R165" s="32">
        <v>4.5999999999999999E-2</v>
      </c>
      <c r="S165" s="32">
        <v>3.3000000000000002E-2</v>
      </c>
      <c r="T165" s="32">
        <v>1.4999999999999999E-2</v>
      </c>
      <c r="U165" s="32">
        <v>0.34100000000000003</v>
      </c>
      <c r="V165" s="32">
        <v>9.1999999999999998E-2</v>
      </c>
      <c r="W165" s="32">
        <v>1.9E-2</v>
      </c>
      <c r="X165" s="32">
        <v>0.182</v>
      </c>
      <c r="Y165" s="32">
        <v>2.6989999999999998</v>
      </c>
      <c r="Z165" s="32">
        <v>2.4449999999999998</v>
      </c>
      <c r="AA165" s="32">
        <v>2.758</v>
      </c>
      <c r="AB165" s="32">
        <v>2.5459999999999998</v>
      </c>
      <c r="AC165" s="32">
        <v>2.1859999999999999</v>
      </c>
      <c r="AD165" s="32">
        <v>0.36699999999999999</v>
      </c>
      <c r="AE165" s="32">
        <v>0.42299999999999999</v>
      </c>
      <c r="AF165" s="32">
        <v>0.316</v>
      </c>
      <c r="AG165" s="32">
        <v>0.84899999999999998</v>
      </c>
      <c r="AH165" s="32">
        <v>0.36799999999999999</v>
      </c>
      <c r="AI165" s="32">
        <v>0.19400000000000001</v>
      </c>
      <c r="AJ165" s="32">
        <v>0.34100000000000003</v>
      </c>
      <c r="AK165">
        <v>81</v>
      </c>
      <c r="AL165" s="30">
        <v>0.01</v>
      </c>
      <c r="AM165" s="30">
        <v>99.91</v>
      </c>
      <c r="AN165" s="4">
        <v>17.213000000000001</v>
      </c>
    </row>
    <row r="166" spans="1:40">
      <c r="A166" t="s">
        <v>220</v>
      </c>
      <c r="B166" t="s">
        <v>88</v>
      </c>
      <c r="C166" t="s">
        <v>89</v>
      </c>
      <c r="D166" t="s">
        <v>90</v>
      </c>
      <c r="E166" t="s">
        <v>98</v>
      </c>
      <c r="F166" t="s">
        <v>93</v>
      </c>
      <c r="G166" s="32" t="s">
        <v>94</v>
      </c>
      <c r="H166" s="32" t="s">
        <v>94</v>
      </c>
      <c r="I166" s="32" t="s">
        <v>94</v>
      </c>
      <c r="J166" s="32" t="s">
        <v>94</v>
      </c>
      <c r="K166" s="32" t="s">
        <v>99</v>
      </c>
      <c r="L166" s="32" t="s">
        <v>99</v>
      </c>
      <c r="M166" s="32" t="s">
        <v>99</v>
      </c>
      <c r="N166" s="32" t="s">
        <v>99</v>
      </c>
      <c r="O166" s="32" t="s">
        <v>99</v>
      </c>
      <c r="P166" s="32" t="s">
        <v>99</v>
      </c>
      <c r="Q166" s="32" t="s">
        <v>99</v>
      </c>
      <c r="R166" s="32" t="s">
        <v>99</v>
      </c>
      <c r="S166" s="32" t="s">
        <v>99</v>
      </c>
      <c r="T166" s="32" t="s">
        <v>99</v>
      </c>
      <c r="U166" s="32" t="s">
        <v>99</v>
      </c>
      <c r="V166" s="32" t="s">
        <v>99</v>
      </c>
      <c r="W166" s="32" t="s">
        <v>99</v>
      </c>
      <c r="X166" s="32" t="s">
        <v>99</v>
      </c>
      <c r="Y166" s="32" t="s">
        <v>99</v>
      </c>
      <c r="Z166" s="32" t="s">
        <v>99</v>
      </c>
      <c r="AA166" s="32" t="s">
        <v>99</v>
      </c>
      <c r="AB166" s="32" t="s">
        <v>99</v>
      </c>
      <c r="AC166" s="32" t="s">
        <v>99</v>
      </c>
      <c r="AD166" s="32" t="s">
        <v>99</v>
      </c>
      <c r="AE166" s="32" t="s">
        <v>99</v>
      </c>
      <c r="AF166" s="32" t="s">
        <v>99</v>
      </c>
      <c r="AG166" s="32" t="s">
        <v>99</v>
      </c>
      <c r="AH166" s="32" t="s">
        <v>99</v>
      </c>
      <c r="AI166" s="32" t="s">
        <v>99</v>
      </c>
      <c r="AJ166" s="32" t="s">
        <v>99</v>
      </c>
      <c r="AK166">
        <v>81</v>
      </c>
      <c r="AL166" s="30" t="s">
        <v>94</v>
      </c>
      <c r="AM166" s="30" t="s">
        <v>94</v>
      </c>
      <c r="AN166" s="4" t="s">
        <v>94</v>
      </c>
    </row>
    <row r="167" spans="1:40">
      <c r="A167" t="s">
        <v>220</v>
      </c>
      <c r="B167" t="s">
        <v>88</v>
      </c>
      <c r="C167" t="s">
        <v>89</v>
      </c>
      <c r="D167" t="s">
        <v>103</v>
      </c>
      <c r="E167" t="s">
        <v>102</v>
      </c>
      <c r="F167" t="s">
        <v>92</v>
      </c>
      <c r="G167" s="32" t="s">
        <v>94</v>
      </c>
      <c r="H167" s="32" t="s">
        <v>94</v>
      </c>
      <c r="I167" s="32" t="s">
        <v>94</v>
      </c>
      <c r="J167" s="32" t="s">
        <v>94</v>
      </c>
      <c r="K167" s="32" t="s">
        <v>94</v>
      </c>
      <c r="L167" s="32" t="s">
        <v>94</v>
      </c>
      <c r="M167" s="32" t="s">
        <v>94</v>
      </c>
      <c r="N167" s="32" t="s">
        <v>94</v>
      </c>
      <c r="O167" s="32" t="s">
        <v>94</v>
      </c>
      <c r="P167" s="32" t="s">
        <v>94</v>
      </c>
      <c r="Q167" s="32" t="s">
        <v>94</v>
      </c>
      <c r="R167" s="32" t="s">
        <v>94</v>
      </c>
      <c r="S167" s="32" t="s">
        <v>94</v>
      </c>
      <c r="T167" s="32" t="s">
        <v>94</v>
      </c>
      <c r="U167" s="32" t="s">
        <v>94</v>
      </c>
      <c r="V167" s="32" t="s">
        <v>94</v>
      </c>
      <c r="W167" s="32" t="s">
        <v>94</v>
      </c>
      <c r="X167" s="32" t="s">
        <v>94</v>
      </c>
      <c r="Y167" s="32" t="s">
        <v>94</v>
      </c>
      <c r="Z167" s="32" t="s">
        <v>94</v>
      </c>
      <c r="AA167" s="32" t="s">
        <v>94</v>
      </c>
      <c r="AB167" s="32" t="s">
        <v>94</v>
      </c>
      <c r="AC167" s="32" t="s">
        <v>94</v>
      </c>
      <c r="AD167" s="32" t="s">
        <v>94</v>
      </c>
      <c r="AE167" s="32">
        <v>7.7329999999999997</v>
      </c>
      <c r="AF167" s="32">
        <v>2.5579999999999998</v>
      </c>
      <c r="AG167" s="32" t="s">
        <v>94</v>
      </c>
      <c r="AH167" s="32" t="s">
        <v>94</v>
      </c>
      <c r="AI167" s="32" t="s">
        <v>94</v>
      </c>
      <c r="AJ167" s="32" t="s">
        <v>94</v>
      </c>
      <c r="AK167">
        <v>82</v>
      </c>
      <c r="AL167" s="30">
        <v>0.01</v>
      </c>
      <c r="AM167" s="30">
        <v>99.92</v>
      </c>
      <c r="AN167" s="4">
        <v>10.291</v>
      </c>
    </row>
    <row r="168" spans="1:40">
      <c r="A168" t="s">
        <v>220</v>
      </c>
      <c r="B168" t="s">
        <v>88</v>
      </c>
      <c r="C168" t="s">
        <v>89</v>
      </c>
      <c r="D168" t="s">
        <v>103</v>
      </c>
      <c r="E168" t="s">
        <v>102</v>
      </c>
      <c r="F168" t="s">
        <v>93</v>
      </c>
      <c r="G168" s="32" t="s">
        <v>94</v>
      </c>
      <c r="H168" s="32" t="s">
        <v>94</v>
      </c>
      <c r="I168" s="32" t="s">
        <v>94</v>
      </c>
      <c r="J168" s="32" t="s">
        <v>94</v>
      </c>
      <c r="K168" s="32" t="s">
        <v>94</v>
      </c>
      <c r="L168" s="32" t="s">
        <v>94</v>
      </c>
      <c r="M168" s="32" t="s">
        <v>94</v>
      </c>
      <c r="N168" s="32" t="s">
        <v>94</v>
      </c>
      <c r="O168" s="32" t="s">
        <v>94</v>
      </c>
      <c r="P168" s="32" t="s">
        <v>94</v>
      </c>
      <c r="Q168" s="32" t="s">
        <v>94</v>
      </c>
      <c r="R168" s="32" t="s">
        <v>94</v>
      </c>
      <c r="S168" s="32" t="s">
        <v>94</v>
      </c>
      <c r="T168" s="32" t="s">
        <v>94</v>
      </c>
      <c r="U168" s="32" t="s">
        <v>94</v>
      </c>
      <c r="V168" s="32" t="s">
        <v>94</v>
      </c>
      <c r="W168" s="32" t="s">
        <v>94</v>
      </c>
      <c r="X168" s="32" t="s">
        <v>94</v>
      </c>
      <c r="Y168" s="32" t="s">
        <v>94</v>
      </c>
      <c r="Z168" s="32" t="s">
        <v>94</v>
      </c>
      <c r="AA168" s="32" t="s">
        <v>94</v>
      </c>
      <c r="AB168" s="32" t="s">
        <v>94</v>
      </c>
      <c r="AC168" s="32" t="s">
        <v>94</v>
      </c>
      <c r="AD168" s="32" t="s">
        <v>94</v>
      </c>
      <c r="AE168" s="32" t="s">
        <v>99</v>
      </c>
      <c r="AF168" s="32" t="s">
        <v>99</v>
      </c>
      <c r="AG168" s="32" t="s">
        <v>94</v>
      </c>
      <c r="AH168" s="32" t="s">
        <v>94</v>
      </c>
      <c r="AI168" s="32" t="s">
        <v>94</v>
      </c>
      <c r="AJ168" s="32" t="s">
        <v>94</v>
      </c>
      <c r="AK168">
        <v>82</v>
      </c>
      <c r="AL168" s="30" t="s">
        <v>94</v>
      </c>
      <c r="AM168" s="30" t="s">
        <v>94</v>
      </c>
      <c r="AN168" s="4" t="s">
        <v>94</v>
      </c>
    </row>
    <row r="169" spans="1:40">
      <c r="A169" t="s">
        <v>220</v>
      </c>
      <c r="B169" t="s">
        <v>88</v>
      </c>
      <c r="C169" t="s">
        <v>89</v>
      </c>
      <c r="D169" t="s">
        <v>155</v>
      </c>
      <c r="E169" t="s">
        <v>104</v>
      </c>
      <c r="F169" t="s">
        <v>92</v>
      </c>
      <c r="G169" s="32" t="s">
        <v>94</v>
      </c>
      <c r="H169" s="32">
        <v>0.53300000000000003</v>
      </c>
      <c r="I169" s="32" t="s">
        <v>94</v>
      </c>
      <c r="J169" s="32">
        <v>0.29099999999999998</v>
      </c>
      <c r="K169" s="32" t="s">
        <v>94</v>
      </c>
      <c r="L169" s="32" t="s">
        <v>94</v>
      </c>
      <c r="M169" s="32" t="s">
        <v>94</v>
      </c>
      <c r="N169" s="32" t="s">
        <v>94</v>
      </c>
      <c r="O169" s="32">
        <v>5.1980000000000004</v>
      </c>
      <c r="P169" s="32" t="s">
        <v>94</v>
      </c>
      <c r="Q169" s="32">
        <v>0.314</v>
      </c>
      <c r="R169" s="32">
        <v>1.4159999999999999</v>
      </c>
      <c r="S169" s="32" t="s">
        <v>94</v>
      </c>
      <c r="T169" s="32" t="s">
        <v>94</v>
      </c>
      <c r="U169" s="32">
        <v>1</v>
      </c>
      <c r="V169" s="32">
        <v>1</v>
      </c>
      <c r="W169" s="32" t="s">
        <v>94</v>
      </c>
      <c r="X169" s="32" t="s">
        <v>94</v>
      </c>
      <c r="Y169" s="32" t="s">
        <v>94</v>
      </c>
      <c r="Z169" s="32" t="s">
        <v>94</v>
      </c>
      <c r="AA169" s="32" t="s">
        <v>94</v>
      </c>
      <c r="AB169" s="32" t="s">
        <v>94</v>
      </c>
      <c r="AC169" s="32" t="s">
        <v>94</v>
      </c>
      <c r="AD169" s="32" t="s">
        <v>94</v>
      </c>
      <c r="AE169" s="32" t="s">
        <v>94</v>
      </c>
      <c r="AF169" s="32" t="s">
        <v>94</v>
      </c>
      <c r="AG169" s="32" t="s">
        <v>94</v>
      </c>
      <c r="AH169" s="32" t="s">
        <v>94</v>
      </c>
      <c r="AI169" s="32" t="s">
        <v>94</v>
      </c>
      <c r="AJ169" s="32">
        <v>4.9000000000000002E-2</v>
      </c>
      <c r="AK169">
        <v>83</v>
      </c>
      <c r="AL169" s="30">
        <v>0.01</v>
      </c>
      <c r="AM169" s="30">
        <v>99.93</v>
      </c>
      <c r="AN169" s="4">
        <v>9.8010000000000002</v>
      </c>
    </row>
    <row r="170" spans="1:40">
      <c r="A170" t="s">
        <v>220</v>
      </c>
      <c r="B170" t="s">
        <v>88</v>
      </c>
      <c r="C170" t="s">
        <v>89</v>
      </c>
      <c r="D170" t="s">
        <v>155</v>
      </c>
      <c r="E170" t="s">
        <v>104</v>
      </c>
      <c r="F170" t="s">
        <v>93</v>
      </c>
      <c r="G170" s="32" t="s">
        <v>94</v>
      </c>
      <c r="H170" s="32" t="s">
        <v>99</v>
      </c>
      <c r="I170" s="32" t="s">
        <v>94</v>
      </c>
      <c r="J170" s="32" t="s">
        <v>99</v>
      </c>
      <c r="K170" s="32" t="s">
        <v>94</v>
      </c>
      <c r="L170" s="32" t="s">
        <v>94</v>
      </c>
      <c r="M170" s="32" t="s">
        <v>94</v>
      </c>
      <c r="N170" s="32" t="s">
        <v>94</v>
      </c>
      <c r="O170" s="32" t="s">
        <v>99</v>
      </c>
      <c r="P170" s="32" t="s">
        <v>94</v>
      </c>
      <c r="Q170" s="32" t="s">
        <v>99</v>
      </c>
      <c r="R170" s="32" t="s">
        <v>99</v>
      </c>
      <c r="S170" s="32" t="s">
        <v>94</v>
      </c>
      <c r="T170" s="32" t="s">
        <v>94</v>
      </c>
      <c r="U170" s="32" t="s">
        <v>99</v>
      </c>
      <c r="V170" s="32" t="s">
        <v>99</v>
      </c>
      <c r="W170" s="32" t="s">
        <v>94</v>
      </c>
      <c r="X170" s="32" t="s">
        <v>94</v>
      </c>
      <c r="Y170" s="32" t="s">
        <v>94</v>
      </c>
      <c r="Z170" s="32" t="s">
        <v>94</v>
      </c>
      <c r="AA170" s="32" t="s">
        <v>94</v>
      </c>
      <c r="AB170" s="32" t="s">
        <v>94</v>
      </c>
      <c r="AC170" s="32" t="s">
        <v>94</v>
      </c>
      <c r="AD170" s="32" t="s">
        <v>94</v>
      </c>
      <c r="AE170" s="32" t="s">
        <v>94</v>
      </c>
      <c r="AF170" s="32" t="s">
        <v>94</v>
      </c>
      <c r="AG170" s="32" t="s">
        <v>94</v>
      </c>
      <c r="AH170" s="32" t="s">
        <v>94</v>
      </c>
      <c r="AI170" s="32" t="s">
        <v>94</v>
      </c>
      <c r="AJ170" s="32" t="s">
        <v>99</v>
      </c>
      <c r="AK170">
        <v>83</v>
      </c>
      <c r="AL170" s="30" t="s">
        <v>94</v>
      </c>
      <c r="AM170" s="30" t="s">
        <v>94</v>
      </c>
      <c r="AN170" s="4" t="s">
        <v>94</v>
      </c>
    </row>
    <row r="171" spans="1:40">
      <c r="A171" t="s">
        <v>220</v>
      </c>
      <c r="B171" t="s">
        <v>88</v>
      </c>
      <c r="C171" t="s">
        <v>89</v>
      </c>
      <c r="D171" t="s">
        <v>199</v>
      </c>
      <c r="E171" t="s">
        <v>152</v>
      </c>
      <c r="F171" t="s">
        <v>92</v>
      </c>
      <c r="G171" s="32" t="s">
        <v>94</v>
      </c>
      <c r="H171" s="32" t="s">
        <v>94</v>
      </c>
      <c r="I171" s="32" t="s">
        <v>94</v>
      </c>
      <c r="J171" s="32" t="s">
        <v>94</v>
      </c>
      <c r="K171" s="32" t="s">
        <v>94</v>
      </c>
      <c r="L171" s="32" t="s">
        <v>94</v>
      </c>
      <c r="M171" s="32" t="s">
        <v>94</v>
      </c>
      <c r="N171" s="32" t="s">
        <v>94</v>
      </c>
      <c r="O171" s="32" t="s">
        <v>94</v>
      </c>
      <c r="P171" s="32" t="s">
        <v>94</v>
      </c>
      <c r="Q171" s="32" t="s">
        <v>94</v>
      </c>
      <c r="R171" s="32" t="s">
        <v>94</v>
      </c>
      <c r="S171" s="32" t="s">
        <v>94</v>
      </c>
      <c r="T171" s="32" t="s">
        <v>94</v>
      </c>
      <c r="U171" s="32" t="s">
        <v>94</v>
      </c>
      <c r="V171" s="32" t="s">
        <v>94</v>
      </c>
      <c r="W171" s="32" t="s">
        <v>94</v>
      </c>
      <c r="X171" s="32" t="s">
        <v>94</v>
      </c>
      <c r="Y171" s="32" t="s">
        <v>94</v>
      </c>
      <c r="Z171" s="32" t="s">
        <v>94</v>
      </c>
      <c r="AA171" s="32" t="s">
        <v>94</v>
      </c>
      <c r="AB171" s="32" t="s">
        <v>94</v>
      </c>
      <c r="AC171" s="32" t="s">
        <v>94</v>
      </c>
      <c r="AD171" s="32" t="s">
        <v>94</v>
      </c>
      <c r="AE171" s="32">
        <v>3.6469999999999998</v>
      </c>
      <c r="AF171" s="32">
        <v>3.1059999999999999</v>
      </c>
      <c r="AG171" s="32">
        <v>1.474</v>
      </c>
      <c r="AH171" s="32" t="s">
        <v>94</v>
      </c>
      <c r="AI171" s="32" t="s">
        <v>94</v>
      </c>
      <c r="AJ171" s="32" t="s">
        <v>94</v>
      </c>
      <c r="AK171">
        <v>84</v>
      </c>
      <c r="AL171" s="30">
        <v>0.01</v>
      </c>
      <c r="AM171" s="30">
        <v>99.94</v>
      </c>
      <c r="AN171" s="4">
        <v>8.2270000000000003</v>
      </c>
    </row>
    <row r="172" spans="1:40">
      <c r="A172" t="s">
        <v>220</v>
      </c>
      <c r="B172" t="s">
        <v>88</v>
      </c>
      <c r="C172" t="s">
        <v>89</v>
      </c>
      <c r="D172" t="s">
        <v>199</v>
      </c>
      <c r="E172" t="s">
        <v>152</v>
      </c>
      <c r="F172" t="s">
        <v>93</v>
      </c>
      <c r="G172" s="32" t="s">
        <v>94</v>
      </c>
      <c r="H172" s="32" t="s">
        <v>94</v>
      </c>
      <c r="I172" s="32" t="s">
        <v>94</v>
      </c>
      <c r="J172" s="32" t="s">
        <v>94</v>
      </c>
      <c r="K172" s="32" t="s">
        <v>94</v>
      </c>
      <c r="L172" s="32" t="s">
        <v>94</v>
      </c>
      <c r="M172" s="32" t="s">
        <v>94</v>
      </c>
      <c r="N172" s="32" t="s">
        <v>94</v>
      </c>
      <c r="O172" s="32" t="s">
        <v>94</v>
      </c>
      <c r="P172" s="32" t="s">
        <v>94</v>
      </c>
      <c r="Q172" s="32" t="s">
        <v>94</v>
      </c>
      <c r="R172" s="32" t="s">
        <v>94</v>
      </c>
      <c r="S172" s="32" t="s">
        <v>94</v>
      </c>
      <c r="T172" s="32" t="s">
        <v>94</v>
      </c>
      <c r="U172" s="32" t="s">
        <v>94</v>
      </c>
      <c r="V172" s="32" t="s">
        <v>14</v>
      </c>
      <c r="W172" s="32" t="s">
        <v>14</v>
      </c>
      <c r="X172" s="32" t="s">
        <v>14</v>
      </c>
      <c r="Y172" s="32" t="s">
        <v>14</v>
      </c>
      <c r="Z172" s="32" t="s">
        <v>14</v>
      </c>
      <c r="AA172" s="32" t="s">
        <v>94</v>
      </c>
      <c r="AB172" s="32" t="s">
        <v>94</v>
      </c>
      <c r="AC172" s="32" t="s">
        <v>94</v>
      </c>
      <c r="AD172" s="32" t="s">
        <v>94</v>
      </c>
      <c r="AE172" s="32" t="s">
        <v>14</v>
      </c>
      <c r="AF172" s="32" t="s">
        <v>99</v>
      </c>
      <c r="AG172" s="32" t="s">
        <v>14</v>
      </c>
      <c r="AH172" s="32" t="s">
        <v>94</v>
      </c>
      <c r="AI172" s="32" t="s">
        <v>94</v>
      </c>
      <c r="AJ172" s="32" t="s">
        <v>94</v>
      </c>
      <c r="AK172">
        <v>84</v>
      </c>
      <c r="AL172" s="30" t="s">
        <v>94</v>
      </c>
      <c r="AM172" s="30" t="s">
        <v>94</v>
      </c>
      <c r="AN172" s="4" t="s">
        <v>94</v>
      </c>
    </row>
    <row r="173" spans="1:40">
      <c r="A173" t="s">
        <v>220</v>
      </c>
      <c r="B173" t="s">
        <v>88</v>
      </c>
      <c r="C173" t="s">
        <v>89</v>
      </c>
      <c r="D173" t="s">
        <v>131</v>
      </c>
      <c r="E173" t="s">
        <v>105</v>
      </c>
      <c r="F173" t="s">
        <v>92</v>
      </c>
      <c r="G173" s="32" t="s">
        <v>94</v>
      </c>
      <c r="H173" s="32" t="s">
        <v>94</v>
      </c>
      <c r="I173" s="32" t="s">
        <v>94</v>
      </c>
      <c r="J173" s="32" t="s">
        <v>94</v>
      </c>
      <c r="K173" s="32" t="s">
        <v>94</v>
      </c>
      <c r="L173" s="32" t="s">
        <v>94</v>
      </c>
      <c r="M173" s="32" t="s">
        <v>94</v>
      </c>
      <c r="N173" s="32" t="s">
        <v>94</v>
      </c>
      <c r="O173" s="32" t="s">
        <v>94</v>
      </c>
      <c r="P173" s="32">
        <v>0.88</v>
      </c>
      <c r="Q173" s="32">
        <v>0.113</v>
      </c>
      <c r="R173" s="32">
        <v>0.38</v>
      </c>
      <c r="S173" s="32">
        <v>0.13700000000000001</v>
      </c>
      <c r="T173" s="32">
        <v>0.34899999999999998</v>
      </c>
      <c r="U173" s="32">
        <v>0.17</v>
      </c>
      <c r="V173" s="32">
        <v>0.115</v>
      </c>
      <c r="W173" s="32">
        <v>0.59</v>
      </c>
      <c r="X173" s="32">
        <v>0.46300000000000002</v>
      </c>
      <c r="Y173" s="32">
        <v>6.9000000000000006E-2</v>
      </c>
      <c r="Z173" s="32">
        <v>0.14399999999999999</v>
      </c>
      <c r="AA173" s="32">
        <v>2.1000000000000001E-2</v>
      </c>
      <c r="AB173" s="32">
        <v>0.17599999999999999</v>
      </c>
      <c r="AC173" s="32">
        <v>2.1000000000000001E-2</v>
      </c>
      <c r="AD173" s="32" t="s">
        <v>94</v>
      </c>
      <c r="AE173" s="32">
        <v>6.4000000000000001E-2</v>
      </c>
      <c r="AF173" s="32">
        <v>0.44900000000000001</v>
      </c>
      <c r="AG173" s="32">
        <v>1.4E-2</v>
      </c>
      <c r="AH173" s="32">
        <v>9.7000000000000003E-2</v>
      </c>
      <c r="AI173" s="32">
        <v>1.831</v>
      </c>
      <c r="AJ173" s="32">
        <v>1.3049999999999999</v>
      </c>
      <c r="AK173">
        <v>85</v>
      </c>
      <c r="AL173" s="30">
        <v>0.01</v>
      </c>
      <c r="AM173" s="30">
        <v>99.94</v>
      </c>
      <c r="AN173" s="4">
        <v>7.3879999999999999</v>
      </c>
    </row>
    <row r="174" spans="1:40">
      <c r="A174" t="s">
        <v>220</v>
      </c>
      <c r="B174" t="s">
        <v>88</v>
      </c>
      <c r="C174" t="s">
        <v>89</v>
      </c>
      <c r="D174" t="s">
        <v>131</v>
      </c>
      <c r="E174" t="s">
        <v>105</v>
      </c>
      <c r="F174" t="s">
        <v>93</v>
      </c>
      <c r="G174" s="32" t="s">
        <v>94</v>
      </c>
      <c r="H174" s="32" t="s">
        <v>94</v>
      </c>
      <c r="I174" s="32" t="s">
        <v>94</v>
      </c>
      <c r="J174" s="32" t="s">
        <v>94</v>
      </c>
      <c r="K174" s="32" t="s">
        <v>94</v>
      </c>
      <c r="L174" s="32" t="s">
        <v>94</v>
      </c>
      <c r="M174" s="32" t="s">
        <v>94</v>
      </c>
      <c r="N174" s="32" t="s">
        <v>94</v>
      </c>
      <c r="O174" s="32" t="s">
        <v>94</v>
      </c>
      <c r="P174" s="32" t="s">
        <v>14</v>
      </c>
      <c r="Q174" s="32" t="s">
        <v>14</v>
      </c>
      <c r="R174" s="32" t="s">
        <v>14</v>
      </c>
      <c r="S174" s="32" t="s">
        <v>14</v>
      </c>
      <c r="T174" s="32" t="s">
        <v>14</v>
      </c>
      <c r="U174" s="32" t="s">
        <v>14</v>
      </c>
      <c r="V174" s="32" t="s">
        <v>14</v>
      </c>
      <c r="W174" s="32" t="s">
        <v>14</v>
      </c>
      <c r="X174" s="32" t="s">
        <v>14</v>
      </c>
      <c r="Y174" s="32" t="s">
        <v>14</v>
      </c>
      <c r="Z174" s="32" t="s">
        <v>14</v>
      </c>
      <c r="AA174" s="32" t="s">
        <v>14</v>
      </c>
      <c r="AB174" s="32" t="s">
        <v>14</v>
      </c>
      <c r="AC174" s="32" t="s">
        <v>99</v>
      </c>
      <c r="AD174" s="32" t="s">
        <v>94</v>
      </c>
      <c r="AE174" s="32" t="s">
        <v>14</v>
      </c>
      <c r="AF174" s="32" t="s">
        <v>14</v>
      </c>
      <c r="AG174" s="32" t="s">
        <v>99</v>
      </c>
      <c r="AH174" s="32" t="s">
        <v>14</v>
      </c>
      <c r="AI174" s="32" t="s">
        <v>14</v>
      </c>
      <c r="AJ174" s="32" t="s">
        <v>14</v>
      </c>
      <c r="AK174">
        <v>85</v>
      </c>
      <c r="AL174" s="30" t="s">
        <v>94</v>
      </c>
      <c r="AM174" s="30" t="s">
        <v>94</v>
      </c>
      <c r="AN174" s="4" t="s">
        <v>94</v>
      </c>
    </row>
    <row r="175" spans="1:40">
      <c r="A175" t="s">
        <v>220</v>
      </c>
      <c r="B175" t="s">
        <v>88</v>
      </c>
      <c r="C175" t="s">
        <v>106</v>
      </c>
      <c r="D175" t="s">
        <v>121</v>
      </c>
      <c r="E175" t="s">
        <v>98</v>
      </c>
      <c r="F175" t="s">
        <v>92</v>
      </c>
      <c r="G175" s="32" t="s">
        <v>94</v>
      </c>
      <c r="H175" s="32" t="s">
        <v>94</v>
      </c>
      <c r="I175" s="32" t="s">
        <v>94</v>
      </c>
      <c r="J175" s="32" t="s">
        <v>94</v>
      </c>
      <c r="K175" s="32" t="s">
        <v>94</v>
      </c>
      <c r="L175" s="32" t="s">
        <v>94</v>
      </c>
      <c r="M175" s="32" t="s">
        <v>94</v>
      </c>
      <c r="N175" s="32" t="s">
        <v>94</v>
      </c>
      <c r="O175" s="32">
        <v>6.7</v>
      </c>
      <c r="P175" s="32" t="s">
        <v>94</v>
      </c>
      <c r="Q175" s="32" t="s">
        <v>94</v>
      </c>
      <c r="R175" s="32" t="s">
        <v>94</v>
      </c>
      <c r="S175" s="32" t="s">
        <v>94</v>
      </c>
      <c r="T175" s="32" t="s">
        <v>94</v>
      </c>
      <c r="U175" s="32" t="s">
        <v>94</v>
      </c>
      <c r="V175" s="32" t="s">
        <v>94</v>
      </c>
      <c r="W175" s="32" t="s">
        <v>94</v>
      </c>
      <c r="X175" s="32" t="s">
        <v>94</v>
      </c>
      <c r="Y175" s="32" t="s">
        <v>94</v>
      </c>
      <c r="Z175" s="32" t="s">
        <v>94</v>
      </c>
      <c r="AA175" s="32" t="s">
        <v>94</v>
      </c>
      <c r="AB175" s="32" t="s">
        <v>94</v>
      </c>
      <c r="AC175" s="32" t="s">
        <v>94</v>
      </c>
      <c r="AD175" s="32" t="s">
        <v>94</v>
      </c>
      <c r="AE175" s="32" t="s">
        <v>94</v>
      </c>
      <c r="AF175" s="32" t="s">
        <v>94</v>
      </c>
      <c r="AG175" s="32" t="s">
        <v>94</v>
      </c>
      <c r="AH175" s="32" t="s">
        <v>94</v>
      </c>
      <c r="AI175" s="32" t="s">
        <v>94</v>
      </c>
      <c r="AJ175" s="32" t="s">
        <v>94</v>
      </c>
      <c r="AK175">
        <v>86</v>
      </c>
      <c r="AL175" s="30">
        <v>0.01</v>
      </c>
      <c r="AM175" s="30">
        <v>99.95</v>
      </c>
      <c r="AN175" s="4">
        <v>6.7</v>
      </c>
    </row>
    <row r="176" spans="1:40">
      <c r="A176" t="s">
        <v>220</v>
      </c>
      <c r="B176" t="s">
        <v>88</v>
      </c>
      <c r="C176" t="s">
        <v>106</v>
      </c>
      <c r="D176" t="s">
        <v>121</v>
      </c>
      <c r="E176" t="s">
        <v>98</v>
      </c>
      <c r="F176" t="s">
        <v>93</v>
      </c>
      <c r="G176" s="32" t="s">
        <v>94</v>
      </c>
      <c r="H176" s="32" t="s">
        <v>94</v>
      </c>
      <c r="I176" s="32" t="s">
        <v>94</v>
      </c>
      <c r="J176" s="32" t="s">
        <v>94</v>
      </c>
      <c r="K176" s="32" t="s">
        <v>94</v>
      </c>
      <c r="L176" s="32" t="s">
        <v>94</v>
      </c>
      <c r="M176" s="32" t="s">
        <v>94</v>
      </c>
      <c r="N176" s="32" t="s">
        <v>94</v>
      </c>
      <c r="O176" s="32" t="s">
        <v>99</v>
      </c>
      <c r="P176" s="32" t="s">
        <v>94</v>
      </c>
      <c r="Q176" s="32" t="s">
        <v>94</v>
      </c>
      <c r="R176" s="32" t="s">
        <v>94</v>
      </c>
      <c r="S176" s="32" t="s">
        <v>94</v>
      </c>
      <c r="T176" s="32" t="s">
        <v>94</v>
      </c>
      <c r="U176" s="32" t="s">
        <v>94</v>
      </c>
      <c r="V176" s="32" t="s">
        <v>94</v>
      </c>
      <c r="W176" s="32" t="s">
        <v>94</v>
      </c>
      <c r="X176" s="32" t="s">
        <v>94</v>
      </c>
      <c r="Y176" s="32" t="s">
        <v>94</v>
      </c>
      <c r="Z176" s="32" t="s">
        <v>94</v>
      </c>
      <c r="AA176" s="32" t="s">
        <v>94</v>
      </c>
      <c r="AB176" s="32" t="s">
        <v>94</v>
      </c>
      <c r="AC176" s="32" t="s">
        <v>94</v>
      </c>
      <c r="AD176" s="32" t="s">
        <v>94</v>
      </c>
      <c r="AE176" s="32" t="s">
        <v>94</v>
      </c>
      <c r="AF176" s="32" t="s">
        <v>94</v>
      </c>
      <c r="AG176" s="32" t="s">
        <v>94</v>
      </c>
      <c r="AH176" s="32" t="s">
        <v>94</v>
      </c>
      <c r="AI176" s="32" t="s">
        <v>94</v>
      </c>
      <c r="AJ176" s="32" t="s">
        <v>94</v>
      </c>
      <c r="AK176">
        <v>86</v>
      </c>
      <c r="AL176" s="30" t="s">
        <v>94</v>
      </c>
      <c r="AM176" s="30" t="s">
        <v>94</v>
      </c>
      <c r="AN176" s="4" t="s">
        <v>94</v>
      </c>
    </row>
    <row r="177" spans="1:40">
      <c r="A177" t="s">
        <v>220</v>
      </c>
      <c r="B177" t="s">
        <v>88</v>
      </c>
      <c r="C177" t="s">
        <v>89</v>
      </c>
      <c r="D177" t="s">
        <v>118</v>
      </c>
      <c r="E177" t="s">
        <v>104</v>
      </c>
      <c r="F177" t="s">
        <v>92</v>
      </c>
      <c r="G177" s="32" t="s">
        <v>94</v>
      </c>
      <c r="H177" s="32" t="s">
        <v>94</v>
      </c>
      <c r="I177" s="32" t="s">
        <v>94</v>
      </c>
      <c r="J177" s="32" t="s">
        <v>94</v>
      </c>
      <c r="K177" s="32" t="s">
        <v>94</v>
      </c>
      <c r="L177" s="32" t="s">
        <v>94</v>
      </c>
      <c r="M177" s="32" t="s">
        <v>94</v>
      </c>
      <c r="N177" s="32" t="s">
        <v>94</v>
      </c>
      <c r="O177" s="32" t="s">
        <v>94</v>
      </c>
      <c r="P177" s="32" t="s">
        <v>94</v>
      </c>
      <c r="Q177" s="32" t="s">
        <v>94</v>
      </c>
      <c r="R177" s="32" t="s">
        <v>94</v>
      </c>
      <c r="S177" s="32" t="s">
        <v>94</v>
      </c>
      <c r="T177" s="32" t="s">
        <v>94</v>
      </c>
      <c r="U177" s="32" t="s">
        <v>94</v>
      </c>
      <c r="V177" s="32" t="s">
        <v>94</v>
      </c>
      <c r="W177" s="32" t="s">
        <v>94</v>
      </c>
      <c r="X177" s="32" t="s">
        <v>94</v>
      </c>
      <c r="Y177" s="32" t="s">
        <v>94</v>
      </c>
      <c r="Z177" s="32" t="s">
        <v>94</v>
      </c>
      <c r="AA177" s="32" t="s">
        <v>94</v>
      </c>
      <c r="AB177" s="32" t="s">
        <v>94</v>
      </c>
      <c r="AC177" s="32" t="s">
        <v>94</v>
      </c>
      <c r="AD177" s="32" t="s">
        <v>94</v>
      </c>
      <c r="AE177" s="32" t="s">
        <v>94</v>
      </c>
      <c r="AF177" s="32" t="s">
        <v>94</v>
      </c>
      <c r="AG177" s="32">
        <v>1.127</v>
      </c>
      <c r="AH177" s="32">
        <v>3.0289999999999999</v>
      </c>
      <c r="AI177" s="32">
        <v>1.6E-2</v>
      </c>
      <c r="AJ177" s="32">
        <v>1.391</v>
      </c>
      <c r="AK177">
        <v>87</v>
      </c>
      <c r="AL177" s="30">
        <v>0</v>
      </c>
      <c r="AM177" s="30">
        <v>99.96</v>
      </c>
      <c r="AN177" s="4">
        <v>5.5629999999999997</v>
      </c>
    </row>
    <row r="178" spans="1:40">
      <c r="A178" t="s">
        <v>220</v>
      </c>
      <c r="B178" t="s">
        <v>88</v>
      </c>
      <c r="C178" t="s">
        <v>89</v>
      </c>
      <c r="D178" t="s">
        <v>118</v>
      </c>
      <c r="E178" t="s">
        <v>104</v>
      </c>
      <c r="F178" t="s">
        <v>93</v>
      </c>
      <c r="G178" s="32" t="s">
        <v>94</v>
      </c>
      <c r="H178" s="32" t="s">
        <v>94</v>
      </c>
      <c r="I178" s="32" t="s">
        <v>94</v>
      </c>
      <c r="J178" s="32" t="s">
        <v>94</v>
      </c>
      <c r="K178" s="32" t="s">
        <v>94</v>
      </c>
      <c r="L178" s="32" t="s">
        <v>94</v>
      </c>
      <c r="M178" s="32" t="s">
        <v>94</v>
      </c>
      <c r="N178" s="32" t="s">
        <v>94</v>
      </c>
      <c r="O178" s="32" t="s">
        <v>94</v>
      </c>
      <c r="P178" s="32" t="s">
        <v>94</v>
      </c>
      <c r="Q178" s="32" t="s">
        <v>94</v>
      </c>
      <c r="R178" s="32" t="s">
        <v>94</v>
      </c>
      <c r="S178" s="32" t="s">
        <v>94</v>
      </c>
      <c r="T178" s="32" t="s">
        <v>94</v>
      </c>
      <c r="U178" s="32" t="s">
        <v>94</v>
      </c>
      <c r="V178" s="32" t="s">
        <v>94</v>
      </c>
      <c r="W178" s="32" t="s">
        <v>94</v>
      </c>
      <c r="X178" s="32" t="s">
        <v>94</v>
      </c>
      <c r="Y178" s="32" t="s">
        <v>94</v>
      </c>
      <c r="Z178" s="32" t="s">
        <v>94</v>
      </c>
      <c r="AA178" s="32" t="s">
        <v>94</v>
      </c>
      <c r="AB178" s="32" t="s">
        <v>94</v>
      </c>
      <c r="AC178" s="32" t="s">
        <v>94</v>
      </c>
      <c r="AD178" s="32" t="s">
        <v>94</v>
      </c>
      <c r="AE178" s="32" t="s">
        <v>94</v>
      </c>
      <c r="AF178" s="32" t="s">
        <v>94</v>
      </c>
      <c r="AG178" s="32" t="s">
        <v>99</v>
      </c>
      <c r="AH178" s="32" t="s">
        <v>99</v>
      </c>
      <c r="AI178" s="32" t="s">
        <v>99</v>
      </c>
      <c r="AJ178" s="32" t="s">
        <v>99</v>
      </c>
      <c r="AK178">
        <v>87</v>
      </c>
      <c r="AL178" s="30" t="s">
        <v>94</v>
      </c>
      <c r="AM178" s="30" t="s">
        <v>94</v>
      </c>
      <c r="AN178" s="4" t="s">
        <v>94</v>
      </c>
    </row>
    <row r="179" spans="1:40">
      <c r="A179" t="s">
        <v>220</v>
      </c>
      <c r="B179" t="s">
        <v>88</v>
      </c>
      <c r="C179" t="s">
        <v>89</v>
      </c>
      <c r="D179" t="s">
        <v>118</v>
      </c>
      <c r="E179" t="s">
        <v>102</v>
      </c>
      <c r="F179" t="s">
        <v>92</v>
      </c>
      <c r="G179" s="32" t="s">
        <v>94</v>
      </c>
      <c r="H179" s="32" t="s">
        <v>94</v>
      </c>
      <c r="I179" s="32" t="s">
        <v>94</v>
      </c>
      <c r="J179" s="32" t="s">
        <v>94</v>
      </c>
      <c r="K179" s="32" t="s">
        <v>94</v>
      </c>
      <c r="L179" s="32" t="s">
        <v>94</v>
      </c>
      <c r="M179" s="32" t="s">
        <v>94</v>
      </c>
      <c r="N179" s="32" t="s">
        <v>94</v>
      </c>
      <c r="O179" s="32" t="s">
        <v>94</v>
      </c>
      <c r="P179" s="32">
        <v>0.42099999999999999</v>
      </c>
      <c r="Q179" s="32" t="s">
        <v>94</v>
      </c>
      <c r="R179" s="32">
        <v>3</v>
      </c>
      <c r="S179" s="32" t="s">
        <v>94</v>
      </c>
      <c r="T179" s="32" t="s">
        <v>94</v>
      </c>
      <c r="U179" s="32" t="s">
        <v>94</v>
      </c>
      <c r="V179" s="32" t="s">
        <v>94</v>
      </c>
      <c r="W179" s="32">
        <v>1.383</v>
      </c>
      <c r="X179" s="32">
        <v>0.44700000000000001</v>
      </c>
      <c r="Y179" s="32" t="s">
        <v>94</v>
      </c>
      <c r="Z179" s="32" t="s">
        <v>94</v>
      </c>
      <c r="AA179" s="32" t="s">
        <v>94</v>
      </c>
      <c r="AB179" s="32" t="s">
        <v>94</v>
      </c>
      <c r="AC179" s="32" t="s">
        <v>94</v>
      </c>
      <c r="AD179" s="32" t="s">
        <v>94</v>
      </c>
      <c r="AE179" s="32" t="s">
        <v>94</v>
      </c>
      <c r="AF179" s="32" t="s">
        <v>94</v>
      </c>
      <c r="AG179" s="32" t="s">
        <v>94</v>
      </c>
      <c r="AH179" s="32" t="s">
        <v>94</v>
      </c>
      <c r="AI179" s="32" t="s">
        <v>94</v>
      </c>
      <c r="AJ179" s="32" t="s">
        <v>94</v>
      </c>
      <c r="AK179">
        <v>88</v>
      </c>
      <c r="AL179" s="30">
        <v>0</v>
      </c>
      <c r="AM179" s="30">
        <v>99.96</v>
      </c>
      <c r="AN179" s="4">
        <v>5.2510000000000003</v>
      </c>
    </row>
    <row r="180" spans="1:40">
      <c r="A180" t="s">
        <v>220</v>
      </c>
      <c r="B180" t="s">
        <v>88</v>
      </c>
      <c r="C180" t="s">
        <v>89</v>
      </c>
      <c r="D180" t="s">
        <v>118</v>
      </c>
      <c r="E180" t="s">
        <v>102</v>
      </c>
      <c r="F180" t="s">
        <v>93</v>
      </c>
      <c r="G180" s="32" t="s">
        <v>94</v>
      </c>
      <c r="H180" s="32" t="s">
        <v>94</v>
      </c>
      <c r="I180" s="32" t="s">
        <v>94</v>
      </c>
      <c r="J180" s="32" t="s">
        <v>94</v>
      </c>
      <c r="K180" s="32" t="s">
        <v>94</v>
      </c>
      <c r="L180" s="32" t="s">
        <v>94</v>
      </c>
      <c r="M180" s="32" t="s">
        <v>94</v>
      </c>
      <c r="N180" s="32" t="s">
        <v>94</v>
      </c>
      <c r="O180" s="32" t="s">
        <v>94</v>
      </c>
      <c r="P180" s="32" t="s">
        <v>99</v>
      </c>
      <c r="Q180" s="32" t="s">
        <v>94</v>
      </c>
      <c r="R180" s="32" t="s">
        <v>99</v>
      </c>
      <c r="S180" s="32" t="s">
        <v>94</v>
      </c>
      <c r="T180" s="32" t="s">
        <v>94</v>
      </c>
      <c r="U180" s="32" t="s">
        <v>94</v>
      </c>
      <c r="V180" s="32" t="s">
        <v>94</v>
      </c>
      <c r="W180" s="32" t="s">
        <v>99</v>
      </c>
      <c r="X180" s="32" t="s">
        <v>99</v>
      </c>
      <c r="Y180" s="32" t="s">
        <v>14</v>
      </c>
      <c r="Z180" s="32" t="s">
        <v>94</v>
      </c>
      <c r="AA180" s="32" t="s">
        <v>94</v>
      </c>
      <c r="AB180" s="32" t="s">
        <v>94</v>
      </c>
      <c r="AC180" s="32" t="s">
        <v>94</v>
      </c>
      <c r="AD180" s="32" t="s">
        <v>94</v>
      </c>
      <c r="AE180" s="32" t="s">
        <v>94</v>
      </c>
      <c r="AF180" s="32" t="s">
        <v>94</v>
      </c>
      <c r="AG180" s="32" t="s">
        <v>94</v>
      </c>
      <c r="AH180" s="32" t="s">
        <v>94</v>
      </c>
      <c r="AI180" s="32" t="s">
        <v>94</v>
      </c>
      <c r="AJ180" s="32" t="s">
        <v>94</v>
      </c>
      <c r="AK180">
        <v>88</v>
      </c>
      <c r="AL180" s="30" t="s">
        <v>94</v>
      </c>
      <c r="AM180" s="30" t="s">
        <v>94</v>
      </c>
      <c r="AN180" s="4" t="s">
        <v>94</v>
      </c>
    </row>
    <row r="181" spans="1:40">
      <c r="A181" t="s">
        <v>220</v>
      </c>
      <c r="B181" t="s">
        <v>88</v>
      </c>
      <c r="C181" t="s">
        <v>89</v>
      </c>
      <c r="D181" t="s">
        <v>97</v>
      </c>
      <c r="E181" t="s">
        <v>119</v>
      </c>
      <c r="F181" t="s">
        <v>92</v>
      </c>
      <c r="G181" s="32" t="s">
        <v>94</v>
      </c>
      <c r="H181" s="32" t="s">
        <v>94</v>
      </c>
      <c r="I181" s="32" t="s">
        <v>94</v>
      </c>
      <c r="J181" s="32" t="s">
        <v>94</v>
      </c>
      <c r="K181" s="32" t="s">
        <v>94</v>
      </c>
      <c r="L181" s="32" t="s">
        <v>94</v>
      </c>
      <c r="M181" s="32" t="s">
        <v>94</v>
      </c>
      <c r="N181" s="32" t="s">
        <v>94</v>
      </c>
      <c r="O181" s="32" t="s">
        <v>94</v>
      </c>
      <c r="P181" s="32" t="s">
        <v>94</v>
      </c>
      <c r="Q181" s="32" t="s">
        <v>94</v>
      </c>
      <c r="R181" s="32" t="s">
        <v>94</v>
      </c>
      <c r="S181" s="32" t="s">
        <v>94</v>
      </c>
      <c r="T181" s="32" t="s">
        <v>94</v>
      </c>
      <c r="U181" s="32">
        <v>0.66500000000000004</v>
      </c>
      <c r="V181" s="32" t="s">
        <v>94</v>
      </c>
      <c r="W181" s="32">
        <v>4.1420000000000003</v>
      </c>
      <c r="X181" s="32" t="s">
        <v>94</v>
      </c>
      <c r="Y181" s="32" t="s">
        <v>94</v>
      </c>
      <c r="Z181" s="32" t="s">
        <v>94</v>
      </c>
      <c r="AA181" s="32" t="s">
        <v>94</v>
      </c>
      <c r="AB181" s="32" t="s">
        <v>94</v>
      </c>
      <c r="AC181" s="32" t="s">
        <v>94</v>
      </c>
      <c r="AD181" s="32" t="s">
        <v>94</v>
      </c>
      <c r="AE181" s="32" t="s">
        <v>94</v>
      </c>
      <c r="AF181" s="32" t="s">
        <v>94</v>
      </c>
      <c r="AG181" s="32" t="s">
        <v>94</v>
      </c>
      <c r="AH181" s="32" t="s">
        <v>94</v>
      </c>
      <c r="AI181" s="32" t="s">
        <v>94</v>
      </c>
      <c r="AJ181" s="32">
        <v>1.4999999999999999E-2</v>
      </c>
      <c r="AK181">
        <v>89</v>
      </c>
      <c r="AL181" s="30">
        <v>0</v>
      </c>
      <c r="AM181" s="30">
        <v>99.96</v>
      </c>
      <c r="AN181" s="4">
        <v>4.8220000000000001</v>
      </c>
    </row>
    <row r="182" spans="1:40">
      <c r="A182" t="s">
        <v>220</v>
      </c>
      <c r="B182" t="s">
        <v>88</v>
      </c>
      <c r="C182" t="s">
        <v>89</v>
      </c>
      <c r="D182" t="s">
        <v>97</v>
      </c>
      <c r="E182" t="s">
        <v>119</v>
      </c>
      <c r="F182" t="s">
        <v>93</v>
      </c>
      <c r="G182" s="32" t="s">
        <v>94</v>
      </c>
      <c r="H182" s="32" t="s">
        <v>94</v>
      </c>
      <c r="I182" s="32" t="s">
        <v>94</v>
      </c>
      <c r="J182" s="32" t="s">
        <v>94</v>
      </c>
      <c r="K182" s="32" t="s">
        <v>94</v>
      </c>
      <c r="L182" s="32" t="s">
        <v>94</v>
      </c>
      <c r="M182" s="32" t="s">
        <v>94</v>
      </c>
      <c r="N182" s="32" t="s">
        <v>94</v>
      </c>
      <c r="O182" s="32" t="s">
        <v>94</v>
      </c>
      <c r="P182" s="32" t="s">
        <v>94</v>
      </c>
      <c r="Q182" s="32" t="s">
        <v>94</v>
      </c>
      <c r="R182" s="32" t="s">
        <v>94</v>
      </c>
      <c r="S182" s="32" t="s">
        <v>94</v>
      </c>
      <c r="T182" s="32" t="s">
        <v>94</v>
      </c>
      <c r="U182" s="32" t="s">
        <v>99</v>
      </c>
      <c r="V182" s="32" t="s">
        <v>94</v>
      </c>
      <c r="W182" s="32" t="s">
        <v>99</v>
      </c>
      <c r="X182" s="32" t="s">
        <v>94</v>
      </c>
      <c r="Y182" s="32" t="s">
        <v>94</v>
      </c>
      <c r="Z182" s="32" t="s">
        <v>94</v>
      </c>
      <c r="AA182" s="32" t="s">
        <v>94</v>
      </c>
      <c r="AB182" s="32" t="s">
        <v>94</v>
      </c>
      <c r="AC182" s="32" t="s">
        <v>94</v>
      </c>
      <c r="AD182" s="32" t="s">
        <v>94</v>
      </c>
      <c r="AE182" s="32" t="s">
        <v>94</v>
      </c>
      <c r="AF182" s="32" t="s">
        <v>94</v>
      </c>
      <c r="AG182" s="32" t="s">
        <v>94</v>
      </c>
      <c r="AH182" s="32" t="s">
        <v>94</v>
      </c>
      <c r="AI182" s="32" t="s">
        <v>94</v>
      </c>
      <c r="AJ182" s="32" t="s">
        <v>14</v>
      </c>
      <c r="AK182">
        <v>89</v>
      </c>
      <c r="AL182" s="30" t="s">
        <v>94</v>
      </c>
      <c r="AM182" s="30" t="s">
        <v>94</v>
      </c>
      <c r="AN182" s="4" t="s">
        <v>94</v>
      </c>
    </row>
    <row r="183" spans="1:40">
      <c r="A183" t="s">
        <v>220</v>
      </c>
      <c r="B183" t="s">
        <v>88</v>
      </c>
      <c r="C183" t="s">
        <v>106</v>
      </c>
      <c r="D183" t="s">
        <v>110</v>
      </c>
      <c r="E183" t="s">
        <v>102</v>
      </c>
      <c r="F183" t="s">
        <v>92</v>
      </c>
      <c r="G183" s="32" t="s">
        <v>94</v>
      </c>
      <c r="H183" s="32" t="s">
        <v>94</v>
      </c>
      <c r="I183" s="32" t="s">
        <v>94</v>
      </c>
      <c r="J183" s="32" t="s">
        <v>94</v>
      </c>
      <c r="K183" s="32" t="s">
        <v>94</v>
      </c>
      <c r="L183" s="32" t="s">
        <v>94</v>
      </c>
      <c r="M183" s="32" t="s">
        <v>94</v>
      </c>
      <c r="N183" s="32" t="s">
        <v>94</v>
      </c>
      <c r="O183" s="32" t="s">
        <v>94</v>
      </c>
      <c r="P183" s="32" t="s">
        <v>94</v>
      </c>
      <c r="Q183" s="32" t="s">
        <v>94</v>
      </c>
      <c r="R183" s="32">
        <v>3.1E-2</v>
      </c>
      <c r="S183" s="32" t="s">
        <v>94</v>
      </c>
      <c r="T183" s="32">
        <v>3.0000000000000001E-3</v>
      </c>
      <c r="U183" s="32">
        <v>8.6999999999999994E-2</v>
      </c>
      <c r="V183" s="32" t="s">
        <v>94</v>
      </c>
      <c r="W183" s="32" t="s">
        <v>94</v>
      </c>
      <c r="X183" s="32" t="s">
        <v>94</v>
      </c>
      <c r="Y183" s="32" t="s">
        <v>94</v>
      </c>
      <c r="Z183" s="32">
        <v>1.772</v>
      </c>
      <c r="AA183" s="32">
        <v>0.67400000000000004</v>
      </c>
      <c r="AB183" s="32">
        <v>0.503</v>
      </c>
      <c r="AC183" s="32">
        <v>0.41499999999999998</v>
      </c>
      <c r="AD183" s="32">
        <v>0.40400000000000003</v>
      </c>
      <c r="AE183" s="32">
        <v>0.42099999999999999</v>
      </c>
      <c r="AF183" s="32">
        <v>0.38100000000000001</v>
      </c>
      <c r="AG183" s="32" t="s">
        <v>94</v>
      </c>
      <c r="AH183" s="32" t="s">
        <v>94</v>
      </c>
      <c r="AI183" s="32" t="s">
        <v>94</v>
      </c>
      <c r="AJ183" s="32" t="s">
        <v>94</v>
      </c>
      <c r="AK183">
        <v>90</v>
      </c>
      <c r="AL183" s="30">
        <v>0</v>
      </c>
      <c r="AM183" s="30">
        <v>99.97</v>
      </c>
      <c r="AN183" s="4">
        <v>4.6909999999999998</v>
      </c>
    </row>
    <row r="184" spans="1:40">
      <c r="A184" t="s">
        <v>220</v>
      </c>
      <c r="B184" t="s">
        <v>88</v>
      </c>
      <c r="C184" t="s">
        <v>106</v>
      </c>
      <c r="D184" t="s">
        <v>110</v>
      </c>
      <c r="E184" t="s">
        <v>102</v>
      </c>
      <c r="F184" t="s">
        <v>93</v>
      </c>
      <c r="G184" s="32" t="s">
        <v>94</v>
      </c>
      <c r="H184" s="32" t="s">
        <v>94</v>
      </c>
      <c r="I184" s="32" t="s">
        <v>94</v>
      </c>
      <c r="J184" s="32" t="s">
        <v>94</v>
      </c>
      <c r="K184" s="32" t="s">
        <v>94</v>
      </c>
      <c r="L184" s="32" t="s">
        <v>94</v>
      </c>
      <c r="M184" s="32" t="s">
        <v>94</v>
      </c>
      <c r="N184" s="32" t="s">
        <v>94</v>
      </c>
      <c r="O184" s="32" t="s">
        <v>94</v>
      </c>
      <c r="P184" s="32" t="s">
        <v>94</v>
      </c>
      <c r="Q184" s="32" t="s">
        <v>94</v>
      </c>
      <c r="R184" s="32" t="s">
        <v>14</v>
      </c>
      <c r="S184" s="32" t="s">
        <v>94</v>
      </c>
      <c r="T184" s="32" t="s">
        <v>14</v>
      </c>
      <c r="U184" s="32" t="s">
        <v>14</v>
      </c>
      <c r="V184" s="32" t="s">
        <v>94</v>
      </c>
      <c r="W184" s="32" t="s">
        <v>94</v>
      </c>
      <c r="X184" s="32" t="s">
        <v>94</v>
      </c>
      <c r="Y184" s="32" t="s">
        <v>94</v>
      </c>
      <c r="Z184" s="32" t="s">
        <v>99</v>
      </c>
      <c r="AA184" s="32" t="s">
        <v>99</v>
      </c>
      <c r="AB184" s="32" t="s">
        <v>99</v>
      </c>
      <c r="AC184" s="32" t="s">
        <v>14</v>
      </c>
      <c r="AD184" s="32" t="s">
        <v>14</v>
      </c>
      <c r="AE184" s="32" t="s">
        <v>14</v>
      </c>
      <c r="AF184" s="32" t="s">
        <v>14</v>
      </c>
      <c r="AG184" s="32" t="s">
        <v>94</v>
      </c>
      <c r="AH184" s="32" t="s">
        <v>94</v>
      </c>
      <c r="AI184" s="32" t="s">
        <v>94</v>
      </c>
      <c r="AJ184" s="32" t="s">
        <v>94</v>
      </c>
      <c r="AK184">
        <v>90</v>
      </c>
      <c r="AL184" s="30" t="s">
        <v>94</v>
      </c>
      <c r="AM184" s="30" t="s">
        <v>94</v>
      </c>
      <c r="AN184" s="4" t="s">
        <v>94</v>
      </c>
    </row>
    <row r="185" spans="1:40">
      <c r="A185" t="s">
        <v>220</v>
      </c>
      <c r="B185" t="s">
        <v>88</v>
      </c>
      <c r="C185" t="s">
        <v>89</v>
      </c>
      <c r="D185" t="s">
        <v>118</v>
      </c>
      <c r="E185" t="s">
        <v>101</v>
      </c>
      <c r="F185" t="s">
        <v>92</v>
      </c>
      <c r="G185" s="32" t="s">
        <v>94</v>
      </c>
      <c r="H185" s="32" t="s">
        <v>94</v>
      </c>
      <c r="I185" s="32" t="s">
        <v>94</v>
      </c>
      <c r="J185" s="32" t="s">
        <v>94</v>
      </c>
      <c r="K185" s="32" t="s">
        <v>94</v>
      </c>
      <c r="L185" s="32" t="s">
        <v>94</v>
      </c>
      <c r="M185" s="32" t="s">
        <v>94</v>
      </c>
      <c r="N185" s="32" t="s">
        <v>94</v>
      </c>
      <c r="O185" s="32" t="s">
        <v>94</v>
      </c>
      <c r="P185" s="32" t="s">
        <v>94</v>
      </c>
      <c r="Q185" s="32" t="s">
        <v>94</v>
      </c>
      <c r="R185" s="32" t="s">
        <v>94</v>
      </c>
      <c r="S185" s="32" t="s">
        <v>94</v>
      </c>
      <c r="T185" s="32" t="s">
        <v>94</v>
      </c>
      <c r="U185" s="32" t="s">
        <v>94</v>
      </c>
      <c r="V185" s="32" t="s">
        <v>94</v>
      </c>
      <c r="W185" s="32" t="s">
        <v>94</v>
      </c>
      <c r="X185" s="32" t="s">
        <v>94</v>
      </c>
      <c r="Y185" s="32">
        <v>4.0999999999999996</v>
      </c>
      <c r="Z185" s="32" t="s">
        <v>94</v>
      </c>
      <c r="AA185" s="32" t="s">
        <v>94</v>
      </c>
      <c r="AB185" s="32" t="s">
        <v>94</v>
      </c>
      <c r="AC185" s="32" t="s">
        <v>94</v>
      </c>
      <c r="AD185" s="32" t="s">
        <v>94</v>
      </c>
      <c r="AE185" s="32" t="s">
        <v>94</v>
      </c>
      <c r="AF185" s="32" t="s">
        <v>94</v>
      </c>
      <c r="AG185" s="32" t="s">
        <v>94</v>
      </c>
      <c r="AH185" s="32" t="s">
        <v>94</v>
      </c>
      <c r="AI185" s="32" t="s">
        <v>94</v>
      </c>
      <c r="AJ185" s="32" t="s">
        <v>94</v>
      </c>
      <c r="AK185">
        <v>91</v>
      </c>
      <c r="AL185" s="30">
        <v>0</v>
      </c>
      <c r="AM185" s="30">
        <v>99.97</v>
      </c>
      <c r="AN185" s="4">
        <v>4.0999999999999996</v>
      </c>
    </row>
    <row r="186" spans="1:40">
      <c r="A186" t="s">
        <v>220</v>
      </c>
      <c r="B186" t="s">
        <v>88</v>
      </c>
      <c r="C186" t="s">
        <v>89</v>
      </c>
      <c r="D186" t="s">
        <v>118</v>
      </c>
      <c r="E186" t="s">
        <v>101</v>
      </c>
      <c r="F186" t="s">
        <v>93</v>
      </c>
      <c r="G186" s="32" t="s">
        <v>94</v>
      </c>
      <c r="H186" s="32" t="s">
        <v>94</v>
      </c>
      <c r="I186" s="32" t="s">
        <v>94</v>
      </c>
      <c r="J186" s="32" t="s">
        <v>94</v>
      </c>
      <c r="K186" s="32" t="s">
        <v>94</v>
      </c>
      <c r="L186" s="32" t="s">
        <v>94</v>
      </c>
      <c r="M186" s="32" t="s">
        <v>94</v>
      </c>
      <c r="N186" s="32" t="s">
        <v>94</v>
      </c>
      <c r="O186" s="32" t="s">
        <v>94</v>
      </c>
      <c r="P186" s="32" t="s">
        <v>94</v>
      </c>
      <c r="Q186" s="32" t="s">
        <v>94</v>
      </c>
      <c r="R186" s="32" t="s">
        <v>94</v>
      </c>
      <c r="S186" s="32" t="s">
        <v>94</v>
      </c>
      <c r="T186" s="32" t="s">
        <v>94</v>
      </c>
      <c r="U186" s="32" t="s">
        <v>94</v>
      </c>
      <c r="V186" s="32" t="s">
        <v>94</v>
      </c>
      <c r="W186" s="32" t="s">
        <v>94</v>
      </c>
      <c r="X186" s="32" t="s">
        <v>94</v>
      </c>
      <c r="Y186" s="32" t="s">
        <v>99</v>
      </c>
      <c r="Z186" s="32" t="s">
        <v>94</v>
      </c>
      <c r="AA186" s="32" t="s">
        <v>94</v>
      </c>
      <c r="AB186" s="32" t="s">
        <v>94</v>
      </c>
      <c r="AC186" s="32" t="s">
        <v>94</v>
      </c>
      <c r="AD186" s="32" t="s">
        <v>94</v>
      </c>
      <c r="AE186" s="32" t="s">
        <v>94</v>
      </c>
      <c r="AF186" s="32" t="s">
        <v>94</v>
      </c>
      <c r="AG186" s="32" t="s">
        <v>94</v>
      </c>
      <c r="AH186" s="32" t="s">
        <v>94</v>
      </c>
      <c r="AI186" s="32" t="s">
        <v>94</v>
      </c>
      <c r="AJ186" s="32" t="s">
        <v>94</v>
      </c>
      <c r="AK186">
        <v>91</v>
      </c>
      <c r="AL186" s="30" t="s">
        <v>94</v>
      </c>
      <c r="AM186" s="30" t="s">
        <v>94</v>
      </c>
      <c r="AN186" s="4" t="s">
        <v>94</v>
      </c>
    </row>
    <row r="187" spans="1:40">
      <c r="A187" t="s">
        <v>220</v>
      </c>
      <c r="B187" t="s">
        <v>88</v>
      </c>
      <c r="C187" t="s">
        <v>89</v>
      </c>
      <c r="D187" t="s">
        <v>97</v>
      </c>
      <c r="E187" t="s">
        <v>117</v>
      </c>
      <c r="F187" t="s">
        <v>92</v>
      </c>
      <c r="G187" s="32" t="s">
        <v>94</v>
      </c>
      <c r="H187" s="32" t="s">
        <v>94</v>
      </c>
      <c r="I187" s="32" t="s">
        <v>94</v>
      </c>
      <c r="J187" s="32" t="s">
        <v>94</v>
      </c>
      <c r="K187" s="32" t="s">
        <v>94</v>
      </c>
      <c r="L187" s="32" t="s">
        <v>94</v>
      </c>
      <c r="M187" s="32" t="s">
        <v>94</v>
      </c>
      <c r="N187" s="32" t="s">
        <v>94</v>
      </c>
      <c r="O187" s="32" t="s">
        <v>94</v>
      </c>
      <c r="P187" s="32" t="s">
        <v>94</v>
      </c>
      <c r="Q187" s="32" t="s">
        <v>94</v>
      </c>
      <c r="R187" s="32" t="s">
        <v>94</v>
      </c>
      <c r="S187" s="32" t="s">
        <v>94</v>
      </c>
      <c r="T187" s="32" t="s">
        <v>94</v>
      </c>
      <c r="U187" s="32" t="s">
        <v>94</v>
      </c>
      <c r="V187" s="32" t="s">
        <v>94</v>
      </c>
      <c r="W187" s="32" t="s">
        <v>94</v>
      </c>
      <c r="X187" s="32" t="s">
        <v>94</v>
      </c>
      <c r="Y187" s="32" t="s">
        <v>94</v>
      </c>
      <c r="Z187" s="32" t="s">
        <v>94</v>
      </c>
      <c r="AA187" s="32" t="s">
        <v>94</v>
      </c>
      <c r="AB187" s="32" t="s">
        <v>94</v>
      </c>
      <c r="AC187" s="32" t="s">
        <v>94</v>
      </c>
      <c r="AD187" s="32" t="s">
        <v>94</v>
      </c>
      <c r="AE187" s="32">
        <v>0.16600000000000001</v>
      </c>
      <c r="AF187" s="32">
        <v>0.13500000000000001</v>
      </c>
      <c r="AG187" s="32" t="s">
        <v>94</v>
      </c>
      <c r="AH187" s="32">
        <v>0.56799999999999995</v>
      </c>
      <c r="AI187" s="32" t="s">
        <v>94</v>
      </c>
      <c r="AJ187" s="32">
        <v>2.5579999999999998</v>
      </c>
      <c r="AK187">
        <v>92</v>
      </c>
      <c r="AL187" s="30">
        <v>0</v>
      </c>
      <c r="AM187" s="30">
        <v>99.97</v>
      </c>
      <c r="AN187" s="4">
        <v>3.427</v>
      </c>
    </row>
    <row r="188" spans="1:40">
      <c r="A188" t="s">
        <v>220</v>
      </c>
      <c r="B188" t="s">
        <v>88</v>
      </c>
      <c r="C188" t="s">
        <v>89</v>
      </c>
      <c r="D188" t="s">
        <v>97</v>
      </c>
      <c r="E188" t="s">
        <v>117</v>
      </c>
      <c r="F188" t="s">
        <v>93</v>
      </c>
      <c r="G188" s="32" t="s">
        <v>94</v>
      </c>
      <c r="H188" s="32" t="s">
        <v>94</v>
      </c>
      <c r="I188" s="32" t="s">
        <v>94</v>
      </c>
      <c r="J188" s="32" t="s">
        <v>94</v>
      </c>
      <c r="K188" s="32" t="s">
        <v>94</v>
      </c>
      <c r="L188" s="32" t="s">
        <v>94</v>
      </c>
      <c r="M188" s="32" t="s">
        <v>94</v>
      </c>
      <c r="N188" s="32" t="s">
        <v>94</v>
      </c>
      <c r="O188" s="32" t="s">
        <v>94</v>
      </c>
      <c r="P188" s="32" t="s">
        <v>94</v>
      </c>
      <c r="Q188" s="32" t="s">
        <v>94</v>
      </c>
      <c r="R188" s="32" t="s">
        <v>94</v>
      </c>
      <c r="S188" s="32" t="s">
        <v>94</v>
      </c>
      <c r="T188" s="32" t="s">
        <v>94</v>
      </c>
      <c r="U188" s="32" t="s">
        <v>94</v>
      </c>
      <c r="V188" s="32" t="s">
        <v>94</v>
      </c>
      <c r="W188" s="32" t="s">
        <v>94</v>
      </c>
      <c r="X188" s="32" t="s">
        <v>94</v>
      </c>
      <c r="Y188" s="32" t="s">
        <v>94</v>
      </c>
      <c r="Z188" s="32" t="s">
        <v>94</v>
      </c>
      <c r="AA188" s="32" t="s">
        <v>94</v>
      </c>
      <c r="AB188" s="32" t="s">
        <v>94</v>
      </c>
      <c r="AC188" s="32" t="s">
        <v>17</v>
      </c>
      <c r="AD188" s="32" t="s">
        <v>94</v>
      </c>
      <c r="AE188" s="32" t="s">
        <v>99</v>
      </c>
      <c r="AF188" s="32" t="s">
        <v>99</v>
      </c>
      <c r="AG188" s="32" t="s">
        <v>17</v>
      </c>
      <c r="AH188" s="32" t="s">
        <v>14</v>
      </c>
      <c r="AI188" s="32" t="s">
        <v>94</v>
      </c>
      <c r="AJ188" s="32" t="s">
        <v>14</v>
      </c>
      <c r="AK188">
        <v>92</v>
      </c>
      <c r="AL188" s="30" t="s">
        <v>94</v>
      </c>
      <c r="AM188" s="30" t="s">
        <v>94</v>
      </c>
      <c r="AN188" s="4" t="s">
        <v>94</v>
      </c>
    </row>
    <row r="189" spans="1:40">
      <c r="A189" t="s">
        <v>220</v>
      </c>
      <c r="B189" t="s">
        <v>88</v>
      </c>
      <c r="C189" t="s">
        <v>89</v>
      </c>
      <c r="D189" t="s">
        <v>133</v>
      </c>
      <c r="E189" t="s">
        <v>96</v>
      </c>
      <c r="F189" t="s">
        <v>92</v>
      </c>
      <c r="G189" s="32" t="s">
        <v>94</v>
      </c>
      <c r="H189" s="32" t="s">
        <v>94</v>
      </c>
      <c r="I189" s="32" t="s">
        <v>94</v>
      </c>
      <c r="J189" s="32" t="s">
        <v>94</v>
      </c>
      <c r="K189" s="32" t="s">
        <v>94</v>
      </c>
      <c r="L189" s="32" t="s">
        <v>94</v>
      </c>
      <c r="M189" s="32" t="s">
        <v>94</v>
      </c>
      <c r="N189" s="32" t="s">
        <v>94</v>
      </c>
      <c r="O189" s="32" t="s">
        <v>94</v>
      </c>
      <c r="P189" s="32" t="s">
        <v>94</v>
      </c>
      <c r="Q189" s="32" t="s">
        <v>94</v>
      </c>
      <c r="R189" s="32" t="s">
        <v>94</v>
      </c>
      <c r="S189" s="32" t="s">
        <v>94</v>
      </c>
      <c r="T189" s="32" t="s">
        <v>94</v>
      </c>
      <c r="U189" s="32" t="s">
        <v>94</v>
      </c>
      <c r="V189" s="32" t="s">
        <v>94</v>
      </c>
      <c r="W189" s="32">
        <v>3.294</v>
      </c>
      <c r="X189" s="32" t="s">
        <v>94</v>
      </c>
      <c r="Y189" s="32" t="s">
        <v>94</v>
      </c>
      <c r="Z189" s="32" t="s">
        <v>94</v>
      </c>
      <c r="AA189" s="32" t="s">
        <v>94</v>
      </c>
      <c r="AB189" s="32" t="s">
        <v>94</v>
      </c>
      <c r="AC189" s="32" t="s">
        <v>94</v>
      </c>
      <c r="AD189" s="32" t="s">
        <v>94</v>
      </c>
      <c r="AE189" s="32" t="s">
        <v>94</v>
      </c>
      <c r="AF189" s="32" t="s">
        <v>94</v>
      </c>
      <c r="AG189" s="32" t="s">
        <v>94</v>
      </c>
      <c r="AH189" s="32" t="s">
        <v>94</v>
      </c>
      <c r="AI189" s="32" t="s">
        <v>94</v>
      </c>
      <c r="AJ189" s="32" t="s">
        <v>94</v>
      </c>
      <c r="AK189">
        <v>93</v>
      </c>
      <c r="AL189" s="30">
        <v>0</v>
      </c>
      <c r="AM189" s="30">
        <v>99.98</v>
      </c>
      <c r="AN189" s="4">
        <v>3.294</v>
      </c>
    </row>
    <row r="190" spans="1:40">
      <c r="A190" t="s">
        <v>220</v>
      </c>
      <c r="B190" t="s">
        <v>88</v>
      </c>
      <c r="C190" t="s">
        <v>89</v>
      </c>
      <c r="D190" t="s">
        <v>133</v>
      </c>
      <c r="E190" t="s">
        <v>96</v>
      </c>
      <c r="F190" t="s">
        <v>93</v>
      </c>
      <c r="G190" s="32" t="s">
        <v>94</v>
      </c>
      <c r="H190" s="32" t="s">
        <v>94</v>
      </c>
      <c r="I190" s="32" t="s">
        <v>94</v>
      </c>
      <c r="J190" s="32" t="s">
        <v>94</v>
      </c>
      <c r="K190" s="32" t="s">
        <v>94</v>
      </c>
      <c r="L190" s="32" t="s">
        <v>94</v>
      </c>
      <c r="M190" s="32" t="s">
        <v>94</v>
      </c>
      <c r="N190" s="32" t="s">
        <v>94</v>
      </c>
      <c r="O190" s="32" t="s">
        <v>94</v>
      </c>
      <c r="P190" s="32" t="s">
        <v>94</v>
      </c>
      <c r="Q190" s="32" t="s">
        <v>94</v>
      </c>
      <c r="R190" s="32" t="s">
        <v>94</v>
      </c>
      <c r="S190" s="32" t="s">
        <v>94</v>
      </c>
      <c r="T190" s="32" t="s">
        <v>94</v>
      </c>
      <c r="U190" s="32" t="s">
        <v>94</v>
      </c>
      <c r="V190" s="32" t="s">
        <v>94</v>
      </c>
      <c r="W190" s="32" t="s">
        <v>99</v>
      </c>
      <c r="X190" s="32" t="s">
        <v>94</v>
      </c>
      <c r="Y190" s="32" t="s">
        <v>94</v>
      </c>
      <c r="Z190" s="32" t="s">
        <v>94</v>
      </c>
      <c r="AA190" s="32" t="s">
        <v>94</v>
      </c>
      <c r="AB190" s="32" t="s">
        <v>94</v>
      </c>
      <c r="AC190" s="32" t="s">
        <v>94</v>
      </c>
      <c r="AD190" s="32" t="s">
        <v>94</v>
      </c>
      <c r="AE190" s="32" t="s">
        <v>94</v>
      </c>
      <c r="AF190" s="32" t="s">
        <v>94</v>
      </c>
      <c r="AG190" s="32" t="s">
        <v>94</v>
      </c>
      <c r="AH190" s="32" t="s">
        <v>94</v>
      </c>
      <c r="AI190" s="32" t="s">
        <v>94</v>
      </c>
      <c r="AJ190" s="32" t="s">
        <v>94</v>
      </c>
      <c r="AK190">
        <v>93</v>
      </c>
      <c r="AL190" s="30" t="s">
        <v>94</v>
      </c>
      <c r="AM190" s="30" t="s">
        <v>94</v>
      </c>
      <c r="AN190" s="4" t="s">
        <v>94</v>
      </c>
    </row>
    <row r="191" spans="1:40">
      <c r="A191" t="s">
        <v>220</v>
      </c>
      <c r="B191" t="s">
        <v>88</v>
      </c>
      <c r="C191" t="s">
        <v>89</v>
      </c>
      <c r="D191" t="s">
        <v>90</v>
      </c>
      <c r="E191" t="s">
        <v>117</v>
      </c>
      <c r="F191" t="s">
        <v>92</v>
      </c>
      <c r="G191" s="32" t="s">
        <v>94</v>
      </c>
      <c r="H191" s="32">
        <v>0.01</v>
      </c>
      <c r="I191" s="32">
        <v>0.03</v>
      </c>
      <c r="J191" s="32">
        <v>0.12</v>
      </c>
      <c r="K191" s="32">
        <v>0.09</v>
      </c>
      <c r="L191" s="32">
        <v>0.45</v>
      </c>
      <c r="M191" s="32">
        <v>0.35</v>
      </c>
      <c r="N191" s="32">
        <v>0.15</v>
      </c>
      <c r="O191" s="32">
        <v>0.34</v>
      </c>
      <c r="P191" s="32">
        <v>0.106</v>
      </c>
      <c r="Q191" s="32">
        <v>5.3999999999999999E-2</v>
      </c>
      <c r="R191" s="32">
        <v>7.9000000000000001E-2</v>
      </c>
      <c r="S191" s="32">
        <v>0.02</v>
      </c>
      <c r="T191" s="32">
        <v>0.13700000000000001</v>
      </c>
      <c r="U191" s="32">
        <v>9.0999999999999998E-2</v>
      </c>
      <c r="V191" s="32">
        <v>1.4E-2</v>
      </c>
      <c r="W191" s="32" t="s">
        <v>94</v>
      </c>
      <c r="X191" s="32">
        <v>2.7E-2</v>
      </c>
      <c r="Y191" s="32">
        <v>0.28000000000000003</v>
      </c>
      <c r="Z191" s="32">
        <v>8.5000000000000006E-2</v>
      </c>
      <c r="AA191" s="32">
        <v>0.04</v>
      </c>
      <c r="AB191" s="32">
        <v>0.36699999999999999</v>
      </c>
      <c r="AC191" s="32">
        <v>5.1999999999999998E-2</v>
      </c>
      <c r="AD191" s="32">
        <v>0.01</v>
      </c>
      <c r="AE191" s="32">
        <v>4.3999999999999997E-2</v>
      </c>
      <c r="AF191" s="32">
        <v>3.3000000000000002E-2</v>
      </c>
      <c r="AG191" s="32">
        <v>0.19</v>
      </c>
      <c r="AH191" s="32">
        <v>1.4E-2</v>
      </c>
      <c r="AI191" s="32">
        <v>7.9000000000000001E-2</v>
      </c>
      <c r="AJ191" s="32">
        <v>1.4E-2</v>
      </c>
      <c r="AK191">
        <v>94</v>
      </c>
      <c r="AL191" s="30">
        <v>0</v>
      </c>
      <c r="AM191" s="30">
        <v>99.98</v>
      </c>
      <c r="AN191" s="4">
        <v>3.2759999999999998</v>
      </c>
    </row>
    <row r="192" spans="1:40">
      <c r="A192" t="s">
        <v>220</v>
      </c>
      <c r="B192" t="s">
        <v>88</v>
      </c>
      <c r="C192" t="s">
        <v>89</v>
      </c>
      <c r="D192" t="s">
        <v>90</v>
      </c>
      <c r="E192" t="s">
        <v>117</v>
      </c>
      <c r="F192" t="s">
        <v>93</v>
      </c>
      <c r="G192" s="32" t="s">
        <v>94</v>
      </c>
      <c r="H192" s="32" t="s">
        <v>99</v>
      </c>
      <c r="I192" s="32" t="s">
        <v>99</v>
      </c>
      <c r="J192" s="32" t="s">
        <v>99</v>
      </c>
      <c r="K192" s="32" t="s">
        <v>17</v>
      </c>
      <c r="L192" s="32" t="s">
        <v>99</v>
      </c>
      <c r="M192" s="32" t="s">
        <v>99</v>
      </c>
      <c r="N192" s="32" t="s">
        <v>99</v>
      </c>
      <c r="O192" s="32" t="s">
        <v>99</v>
      </c>
      <c r="P192" s="32" t="s">
        <v>99</v>
      </c>
      <c r="Q192" s="32" t="s">
        <v>99</v>
      </c>
      <c r="R192" s="32" t="s">
        <v>99</v>
      </c>
      <c r="S192" s="32" t="s">
        <v>99</v>
      </c>
      <c r="T192" s="32" t="s">
        <v>99</v>
      </c>
      <c r="U192" s="32" t="s">
        <v>99</v>
      </c>
      <c r="V192" s="32" t="s">
        <v>99</v>
      </c>
      <c r="W192" s="32" t="s">
        <v>94</v>
      </c>
      <c r="X192" s="32" t="s">
        <v>99</v>
      </c>
      <c r="Y192" s="32" t="s">
        <v>99</v>
      </c>
      <c r="Z192" s="32" t="s">
        <v>99</v>
      </c>
      <c r="AA192" s="32" t="s">
        <v>99</v>
      </c>
      <c r="AB192" s="32" t="s">
        <v>99</v>
      </c>
      <c r="AC192" s="32" t="s">
        <v>99</v>
      </c>
      <c r="AD192" s="32" t="s">
        <v>99</v>
      </c>
      <c r="AE192" s="32" t="s">
        <v>99</v>
      </c>
      <c r="AF192" s="32" t="s">
        <v>99</v>
      </c>
      <c r="AG192" s="32" t="s">
        <v>99</v>
      </c>
      <c r="AH192" s="32" t="s">
        <v>99</v>
      </c>
      <c r="AI192" s="32" t="s">
        <v>99</v>
      </c>
      <c r="AJ192" s="32" t="s">
        <v>99</v>
      </c>
      <c r="AK192">
        <v>94</v>
      </c>
      <c r="AL192" s="30" t="s">
        <v>94</v>
      </c>
      <c r="AM192" s="30" t="s">
        <v>94</v>
      </c>
      <c r="AN192" s="4" t="s">
        <v>94</v>
      </c>
    </row>
    <row r="193" spans="1:40">
      <c r="A193" t="s">
        <v>220</v>
      </c>
      <c r="B193" t="s">
        <v>88</v>
      </c>
      <c r="C193" t="s">
        <v>89</v>
      </c>
      <c r="D193" t="s">
        <v>100</v>
      </c>
      <c r="E193" t="s">
        <v>91</v>
      </c>
      <c r="F193" t="s">
        <v>92</v>
      </c>
      <c r="G193" s="32" t="s">
        <v>94</v>
      </c>
      <c r="H193" s="32" t="s">
        <v>94</v>
      </c>
      <c r="I193" s="32" t="s">
        <v>94</v>
      </c>
      <c r="J193" s="32" t="s">
        <v>94</v>
      </c>
      <c r="K193" s="32" t="s">
        <v>94</v>
      </c>
      <c r="L193" s="32" t="s">
        <v>94</v>
      </c>
      <c r="M193" s="32" t="s">
        <v>94</v>
      </c>
      <c r="N193" s="32" t="s">
        <v>94</v>
      </c>
      <c r="O193" s="32" t="s">
        <v>94</v>
      </c>
      <c r="P193" s="32" t="s">
        <v>94</v>
      </c>
      <c r="Q193" s="32">
        <v>1.2430000000000001</v>
      </c>
      <c r="R193" s="32">
        <v>0.78700000000000003</v>
      </c>
      <c r="S193" s="32" t="s">
        <v>94</v>
      </c>
      <c r="T193" s="32">
        <v>0.76</v>
      </c>
      <c r="U193" s="32" t="s">
        <v>94</v>
      </c>
      <c r="V193" s="32" t="s">
        <v>94</v>
      </c>
      <c r="W193" s="32" t="s">
        <v>94</v>
      </c>
      <c r="X193" s="32" t="s">
        <v>94</v>
      </c>
      <c r="Y193" s="32" t="s">
        <v>94</v>
      </c>
      <c r="Z193" s="32" t="s">
        <v>94</v>
      </c>
      <c r="AA193" s="32" t="s">
        <v>94</v>
      </c>
      <c r="AB193" s="32" t="s">
        <v>94</v>
      </c>
      <c r="AC193" s="32" t="s">
        <v>94</v>
      </c>
      <c r="AD193" s="32" t="s">
        <v>94</v>
      </c>
      <c r="AE193" s="32" t="s">
        <v>94</v>
      </c>
      <c r="AF193" s="32" t="s">
        <v>94</v>
      </c>
      <c r="AG193" s="32" t="s">
        <v>94</v>
      </c>
      <c r="AH193" s="32" t="s">
        <v>94</v>
      </c>
      <c r="AI193" s="32" t="s">
        <v>94</v>
      </c>
      <c r="AJ193" s="32" t="s">
        <v>94</v>
      </c>
      <c r="AK193">
        <v>95</v>
      </c>
      <c r="AL193" s="30">
        <v>0</v>
      </c>
      <c r="AM193" s="30">
        <v>99.98</v>
      </c>
      <c r="AN193" s="4">
        <v>2.79</v>
      </c>
    </row>
    <row r="194" spans="1:40">
      <c r="A194" t="s">
        <v>220</v>
      </c>
      <c r="B194" t="s">
        <v>88</v>
      </c>
      <c r="C194" t="s">
        <v>89</v>
      </c>
      <c r="D194" t="s">
        <v>100</v>
      </c>
      <c r="E194" t="s">
        <v>91</v>
      </c>
      <c r="F194" t="s">
        <v>93</v>
      </c>
      <c r="G194" s="32" t="s">
        <v>94</v>
      </c>
      <c r="H194" s="32" t="s">
        <v>94</v>
      </c>
      <c r="I194" s="32" t="s">
        <v>94</v>
      </c>
      <c r="J194" s="32" t="s">
        <v>94</v>
      </c>
      <c r="K194" s="32" t="s">
        <v>94</v>
      </c>
      <c r="L194" s="32" t="s">
        <v>94</v>
      </c>
      <c r="M194" s="32" t="s">
        <v>94</v>
      </c>
      <c r="N194" s="32" t="s">
        <v>94</v>
      </c>
      <c r="O194" s="32" t="s">
        <v>94</v>
      </c>
      <c r="P194" s="32" t="s">
        <v>94</v>
      </c>
      <c r="Q194" s="32" t="s">
        <v>99</v>
      </c>
      <c r="R194" s="32" t="s">
        <v>99</v>
      </c>
      <c r="S194" s="32" t="s">
        <v>94</v>
      </c>
      <c r="T194" s="32" t="s">
        <v>99</v>
      </c>
      <c r="U194" s="32" t="s">
        <v>94</v>
      </c>
      <c r="V194" s="32" t="s">
        <v>94</v>
      </c>
      <c r="W194" s="32" t="s">
        <v>94</v>
      </c>
      <c r="X194" s="32" t="s">
        <v>94</v>
      </c>
      <c r="Y194" s="32" t="s">
        <v>94</v>
      </c>
      <c r="Z194" s="32" t="s">
        <v>94</v>
      </c>
      <c r="AA194" s="32" t="s">
        <v>94</v>
      </c>
      <c r="AB194" s="32" t="s">
        <v>94</v>
      </c>
      <c r="AC194" s="32" t="s">
        <v>94</v>
      </c>
      <c r="AD194" s="32" t="s">
        <v>94</v>
      </c>
      <c r="AE194" s="32" t="s">
        <v>94</v>
      </c>
      <c r="AF194" s="32" t="s">
        <v>94</v>
      </c>
      <c r="AG194" s="32" t="s">
        <v>94</v>
      </c>
      <c r="AH194" s="32" t="s">
        <v>94</v>
      </c>
      <c r="AI194" s="32" t="s">
        <v>94</v>
      </c>
      <c r="AJ194" s="32" t="s">
        <v>94</v>
      </c>
      <c r="AK194">
        <v>95</v>
      </c>
      <c r="AL194" s="30" t="s">
        <v>94</v>
      </c>
      <c r="AM194" s="30" t="s">
        <v>94</v>
      </c>
      <c r="AN194" s="4" t="s">
        <v>94</v>
      </c>
    </row>
    <row r="195" spans="1:40">
      <c r="A195" t="s">
        <v>220</v>
      </c>
      <c r="B195" t="s">
        <v>88</v>
      </c>
      <c r="C195" t="s">
        <v>89</v>
      </c>
      <c r="D195" t="s">
        <v>100</v>
      </c>
      <c r="E195" t="s">
        <v>117</v>
      </c>
      <c r="F195" t="s">
        <v>92</v>
      </c>
      <c r="G195" s="32" t="s">
        <v>94</v>
      </c>
      <c r="H195" s="32" t="s">
        <v>94</v>
      </c>
      <c r="I195" s="32" t="s">
        <v>94</v>
      </c>
      <c r="J195" s="32" t="s">
        <v>94</v>
      </c>
      <c r="K195" s="32" t="s">
        <v>94</v>
      </c>
      <c r="L195" s="32" t="s">
        <v>94</v>
      </c>
      <c r="M195" s="32" t="s">
        <v>94</v>
      </c>
      <c r="N195" s="32" t="s">
        <v>94</v>
      </c>
      <c r="O195" s="32" t="s">
        <v>94</v>
      </c>
      <c r="P195" s="32" t="s">
        <v>94</v>
      </c>
      <c r="Q195" s="32" t="s">
        <v>94</v>
      </c>
      <c r="R195" s="32" t="s">
        <v>94</v>
      </c>
      <c r="S195" s="32" t="s">
        <v>94</v>
      </c>
      <c r="T195" s="32" t="s">
        <v>94</v>
      </c>
      <c r="U195" s="32" t="s">
        <v>94</v>
      </c>
      <c r="V195" s="32" t="s">
        <v>94</v>
      </c>
      <c r="W195" s="32">
        <v>2.7879999999999998</v>
      </c>
      <c r="X195" s="32" t="s">
        <v>94</v>
      </c>
      <c r="Y195" s="32" t="s">
        <v>94</v>
      </c>
      <c r="Z195" s="32" t="s">
        <v>94</v>
      </c>
      <c r="AA195" s="32" t="s">
        <v>94</v>
      </c>
      <c r="AB195" s="32" t="s">
        <v>94</v>
      </c>
      <c r="AC195" s="32" t="s">
        <v>94</v>
      </c>
      <c r="AD195" s="32" t="s">
        <v>94</v>
      </c>
      <c r="AE195" s="32" t="s">
        <v>94</v>
      </c>
      <c r="AF195" s="32" t="s">
        <v>94</v>
      </c>
      <c r="AG195" s="32" t="s">
        <v>94</v>
      </c>
      <c r="AH195" s="32" t="s">
        <v>94</v>
      </c>
      <c r="AI195" s="32" t="s">
        <v>94</v>
      </c>
      <c r="AJ195" s="32" t="s">
        <v>94</v>
      </c>
      <c r="AK195">
        <v>96</v>
      </c>
      <c r="AL195" s="30">
        <v>0</v>
      </c>
      <c r="AM195" s="30">
        <v>99.98</v>
      </c>
      <c r="AN195" s="4">
        <v>2.7879999999999998</v>
      </c>
    </row>
    <row r="196" spans="1:40">
      <c r="A196" t="s">
        <v>220</v>
      </c>
      <c r="B196" t="s">
        <v>88</v>
      </c>
      <c r="C196" t="s">
        <v>89</v>
      </c>
      <c r="D196" t="s">
        <v>100</v>
      </c>
      <c r="E196" t="s">
        <v>117</v>
      </c>
      <c r="F196" t="s">
        <v>93</v>
      </c>
      <c r="G196" s="32" t="s">
        <v>94</v>
      </c>
      <c r="H196" s="32" t="s">
        <v>94</v>
      </c>
      <c r="I196" s="32" t="s">
        <v>94</v>
      </c>
      <c r="J196" s="32" t="s">
        <v>94</v>
      </c>
      <c r="K196" s="32" t="s">
        <v>94</v>
      </c>
      <c r="L196" s="32" t="s">
        <v>94</v>
      </c>
      <c r="M196" s="32" t="s">
        <v>94</v>
      </c>
      <c r="N196" s="32" t="s">
        <v>94</v>
      </c>
      <c r="O196" s="32" t="s">
        <v>94</v>
      </c>
      <c r="P196" s="32" t="s">
        <v>94</v>
      </c>
      <c r="Q196" s="32" t="s">
        <v>94</v>
      </c>
      <c r="R196" s="32" t="s">
        <v>94</v>
      </c>
      <c r="S196" s="32" t="s">
        <v>94</v>
      </c>
      <c r="T196" s="32" t="s">
        <v>94</v>
      </c>
      <c r="U196" s="32" t="s">
        <v>94</v>
      </c>
      <c r="V196" s="32" t="s">
        <v>94</v>
      </c>
      <c r="W196" s="32" t="s">
        <v>99</v>
      </c>
      <c r="X196" s="32" t="s">
        <v>94</v>
      </c>
      <c r="Y196" s="32" t="s">
        <v>94</v>
      </c>
      <c r="Z196" s="32" t="s">
        <v>94</v>
      </c>
      <c r="AA196" s="32" t="s">
        <v>94</v>
      </c>
      <c r="AB196" s="32" t="s">
        <v>94</v>
      </c>
      <c r="AC196" s="32" t="s">
        <v>94</v>
      </c>
      <c r="AD196" s="32" t="s">
        <v>94</v>
      </c>
      <c r="AE196" s="32" t="s">
        <v>94</v>
      </c>
      <c r="AF196" s="32" t="s">
        <v>94</v>
      </c>
      <c r="AG196" s="32" t="s">
        <v>94</v>
      </c>
      <c r="AH196" s="32" t="s">
        <v>94</v>
      </c>
      <c r="AI196" s="32" t="s">
        <v>94</v>
      </c>
      <c r="AJ196" s="32" t="s">
        <v>94</v>
      </c>
      <c r="AK196">
        <v>96</v>
      </c>
      <c r="AL196" s="30" t="s">
        <v>94</v>
      </c>
      <c r="AM196" s="30" t="s">
        <v>94</v>
      </c>
      <c r="AN196" s="4" t="s">
        <v>94</v>
      </c>
    </row>
    <row r="197" spans="1:40">
      <c r="A197" t="s">
        <v>220</v>
      </c>
      <c r="B197" t="s">
        <v>88</v>
      </c>
      <c r="C197" t="s">
        <v>89</v>
      </c>
      <c r="D197" t="s">
        <v>126</v>
      </c>
      <c r="E197" t="s">
        <v>96</v>
      </c>
      <c r="F197" t="s">
        <v>92</v>
      </c>
      <c r="G197" s="32" t="s">
        <v>94</v>
      </c>
      <c r="H197" s="32" t="s">
        <v>94</v>
      </c>
      <c r="I197" s="32" t="s">
        <v>94</v>
      </c>
      <c r="J197" s="32" t="s">
        <v>94</v>
      </c>
      <c r="K197" s="32" t="s">
        <v>94</v>
      </c>
      <c r="L197" s="32" t="s">
        <v>94</v>
      </c>
      <c r="M197" s="32" t="s">
        <v>94</v>
      </c>
      <c r="N197" s="32" t="s">
        <v>94</v>
      </c>
      <c r="O197" s="32" t="s">
        <v>94</v>
      </c>
      <c r="P197" s="32" t="s">
        <v>94</v>
      </c>
      <c r="Q197" s="32" t="s">
        <v>94</v>
      </c>
      <c r="R197" s="32" t="s">
        <v>94</v>
      </c>
      <c r="S197" s="32" t="s">
        <v>94</v>
      </c>
      <c r="T197" s="32" t="s">
        <v>94</v>
      </c>
      <c r="U197" s="32" t="s">
        <v>94</v>
      </c>
      <c r="V197" s="32" t="s">
        <v>94</v>
      </c>
      <c r="W197" s="32" t="s">
        <v>94</v>
      </c>
      <c r="X197" s="32" t="s">
        <v>94</v>
      </c>
      <c r="Y197" s="32" t="s">
        <v>94</v>
      </c>
      <c r="Z197" s="32" t="s">
        <v>94</v>
      </c>
      <c r="AA197" s="32" t="s">
        <v>94</v>
      </c>
      <c r="AB197" s="32" t="s">
        <v>94</v>
      </c>
      <c r="AC197" s="32" t="s">
        <v>94</v>
      </c>
      <c r="AD197" s="32" t="s">
        <v>94</v>
      </c>
      <c r="AE197" s="32" t="s">
        <v>94</v>
      </c>
      <c r="AF197" s="32" t="s">
        <v>94</v>
      </c>
      <c r="AG197" s="32">
        <v>1.988</v>
      </c>
      <c r="AH197" s="32">
        <v>0.78100000000000003</v>
      </c>
      <c r="AI197" s="32" t="s">
        <v>94</v>
      </c>
      <c r="AJ197" s="32" t="s">
        <v>94</v>
      </c>
      <c r="AK197">
        <v>97</v>
      </c>
      <c r="AL197" s="30">
        <v>0</v>
      </c>
      <c r="AM197" s="30">
        <v>99.99</v>
      </c>
      <c r="AN197" s="4">
        <v>2.7690000000000001</v>
      </c>
    </row>
    <row r="198" spans="1:40">
      <c r="A198" t="s">
        <v>220</v>
      </c>
      <c r="B198" t="s">
        <v>88</v>
      </c>
      <c r="C198" t="s">
        <v>89</v>
      </c>
      <c r="D198" t="s">
        <v>126</v>
      </c>
      <c r="E198" t="s">
        <v>96</v>
      </c>
      <c r="F198" t="s">
        <v>93</v>
      </c>
      <c r="G198" s="32" t="s">
        <v>94</v>
      </c>
      <c r="H198" s="32" t="s">
        <v>94</v>
      </c>
      <c r="I198" s="32" t="s">
        <v>94</v>
      </c>
      <c r="J198" s="32" t="s">
        <v>94</v>
      </c>
      <c r="K198" s="32" t="s">
        <v>94</v>
      </c>
      <c r="L198" s="32" t="s">
        <v>94</v>
      </c>
      <c r="M198" s="32" t="s">
        <v>94</v>
      </c>
      <c r="N198" s="32" t="s">
        <v>94</v>
      </c>
      <c r="O198" s="32" t="s">
        <v>94</v>
      </c>
      <c r="P198" s="32" t="s">
        <v>94</v>
      </c>
      <c r="Q198" s="32" t="s">
        <v>94</v>
      </c>
      <c r="R198" s="32" t="s">
        <v>94</v>
      </c>
      <c r="S198" s="32" t="s">
        <v>94</v>
      </c>
      <c r="T198" s="32" t="s">
        <v>94</v>
      </c>
      <c r="U198" s="32" t="s">
        <v>94</v>
      </c>
      <c r="V198" s="32" t="s">
        <v>94</v>
      </c>
      <c r="W198" s="32" t="s">
        <v>94</v>
      </c>
      <c r="X198" s="32" t="s">
        <v>94</v>
      </c>
      <c r="Y198" s="32" t="s">
        <v>94</v>
      </c>
      <c r="Z198" s="32" t="s">
        <v>94</v>
      </c>
      <c r="AA198" s="32" t="s">
        <v>94</v>
      </c>
      <c r="AB198" s="32" t="s">
        <v>94</v>
      </c>
      <c r="AC198" s="32" t="s">
        <v>94</v>
      </c>
      <c r="AD198" s="32" t="s">
        <v>94</v>
      </c>
      <c r="AE198" s="32" t="s">
        <v>94</v>
      </c>
      <c r="AF198" s="32" t="s">
        <v>94</v>
      </c>
      <c r="AG198" s="32" t="s">
        <v>99</v>
      </c>
      <c r="AH198" s="32" t="s">
        <v>99</v>
      </c>
      <c r="AI198" s="32" t="s">
        <v>94</v>
      </c>
      <c r="AJ198" s="32" t="s">
        <v>94</v>
      </c>
      <c r="AK198">
        <v>97</v>
      </c>
      <c r="AL198" s="30" t="s">
        <v>94</v>
      </c>
      <c r="AM198" s="30" t="s">
        <v>94</v>
      </c>
      <c r="AN198" s="4" t="s">
        <v>94</v>
      </c>
    </row>
    <row r="199" spans="1:40">
      <c r="A199" t="s">
        <v>220</v>
      </c>
      <c r="B199" t="s">
        <v>88</v>
      </c>
      <c r="C199" t="s">
        <v>89</v>
      </c>
      <c r="D199" t="s">
        <v>118</v>
      </c>
      <c r="E199" t="s">
        <v>91</v>
      </c>
      <c r="F199" t="s">
        <v>92</v>
      </c>
      <c r="G199" s="32" t="s">
        <v>94</v>
      </c>
      <c r="H199" s="32" t="s">
        <v>94</v>
      </c>
      <c r="I199" s="32" t="s">
        <v>94</v>
      </c>
      <c r="J199" s="32" t="s">
        <v>94</v>
      </c>
      <c r="K199" s="32" t="s">
        <v>94</v>
      </c>
      <c r="L199" s="32" t="s">
        <v>94</v>
      </c>
      <c r="M199" s="32" t="s">
        <v>94</v>
      </c>
      <c r="N199" s="32" t="s">
        <v>94</v>
      </c>
      <c r="O199" s="32" t="s">
        <v>94</v>
      </c>
      <c r="P199" s="32" t="s">
        <v>94</v>
      </c>
      <c r="Q199" s="32" t="s">
        <v>94</v>
      </c>
      <c r="R199" s="32" t="s">
        <v>94</v>
      </c>
      <c r="S199" s="32" t="s">
        <v>94</v>
      </c>
      <c r="T199" s="32" t="s">
        <v>94</v>
      </c>
      <c r="U199" s="32" t="s">
        <v>94</v>
      </c>
      <c r="V199" s="32" t="s">
        <v>94</v>
      </c>
      <c r="W199" s="32" t="s">
        <v>94</v>
      </c>
      <c r="X199" s="32" t="s">
        <v>94</v>
      </c>
      <c r="Y199" s="32" t="s">
        <v>94</v>
      </c>
      <c r="Z199" s="32">
        <v>0.89700000000000002</v>
      </c>
      <c r="AA199" s="32">
        <v>0.752</v>
      </c>
      <c r="AB199" s="32" t="s">
        <v>94</v>
      </c>
      <c r="AC199" s="32" t="s">
        <v>94</v>
      </c>
      <c r="AD199" s="32" t="s">
        <v>94</v>
      </c>
      <c r="AE199" s="32" t="s">
        <v>94</v>
      </c>
      <c r="AF199" s="32" t="s">
        <v>94</v>
      </c>
      <c r="AG199" s="32" t="s">
        <v>94</v>
      </c>
      <c r="AH199" s="32" t="s">
        <v>94</v>
      </c>
      <c r="AI199" s="32" t="s">
        <v>94</v>
      </c>
      <c r="AJ199" s="32" t="s">
        <v>94</v>
      </c>
      <c r="AK199">
        <v>98</v>
      </c>
      <c r="AL199" s="30">
        <v>0</v>
      </c>
      <c r="AM199" s="30">
        <v>99.99</v>
      </c>
      <c r="AN199" s="4">
        <v>1.649</v>
      </c>
    </row>
    <row r="200" spans="1:40">
      <c r="A200" t="s">
        <v>220</v>
      </c>
      <c r="B200" t="s">
        <v>88</v>
      </c>
      <c r="C200" t="s">
        <v>89</v>
      </c>
      <c r="D200" t="s">
        <v>118</v>
      </c>
      <c r="E200" t="s">
        <v>91</v>
      </c>
      <c r="F200" t="s">
        <v>93</v>
      </c>
      <c r="G200" s="32" t="s">
        <v>94</v>
      </c>
      <c r="H200" s="32" t="s">
        <v>94</v>
      </c>
      <c r="I200" s="32" t="s">
        <v>94</v>
      </c>
      <c r="J200" s="32" t="s">
        <v>94</v>
      </c>
      <c r="K200" s="32" t="s">
        <v>94</v>
      </c>
      <c r="L200" s="32" t="s">
        <v>94</v>
      </c>
      <c r="M200" s="32" t="s">
        <v>94</v>
      </c>
      <c r="N200" s="32" t="s">
        <v>94</v>
      </c>
      <c r="O200" s="32" t="s">
        <v>94</v>
      </c>
      <c r="P200" s="32" t="s">
        <v>94</v>
      </c>
      <c r="Q200" s="32" t="s">
        <v>94</v>
      </c>
      <c r="R200" s="32" t="s">
        <v>94</v>
      </c>
      <c r="S200" s="32" t="s">
        <v>94</v>
      </c>
      <c r="T200" s="32" t="s">
        <v>94</v>
      </c>
      <c r="U200" s="32" t="s">
        <v>94</v>
      </c>
      <c r="V200" s="32" t="s">
        <v>94</v>
      </c>
      <c r="W200" s="32" t="s">
        <v>94</v>
      </c>
      <c r="X200" s="32" t="s">
        <v>94</v>
      </c>
      <c r="Y200" s="32" t="s">
        <v>94</v>
      </c>
      <c r="Z200" s="32" t="s">
        <v>99</v>
      </c>
      <c r="AA200" s="32" t="s">
        <v>99</v>
      </c>
      <c r="AB200" s="32" t="s">
        <v>94</v>
      </c>
      <c r="AC200" s="32" t="s">
        <v>94</v>
      </c>
      <c r="AD200" s="32" t="s">
        <v>94</v>
      </c>
      <c r="AE200" s="32" t="s">
        <v>94</v>
      </c>
      <c r="AF200" s="32" t="s">
        <v>94</v>
      </c>
      <c r="AG200" s="32" t="s">
        <v>94</v>
      </c>
      <c r="AH200" s="32" t="s">
        <v>94</v>
      </c>
      <c r="AI200" s="32" t="s">
        <v>94</v>
      </c>
      <c r="AJ200" s="32" t="s">
        <v>94</v>
      </c>
      <c r="AK200">
        <v>98</v>
      </c>
      <c r="AL200" s="30" t="s">
        <v>94</v>
      </c>
      <c r="AM200" s="30" t="s">
        <v>94</v>
      </c>
      <c r="AN200" s="4" t="s">
        <v>94</v>
      </c>
    </row>
    <row r="201" spans="1:40">
      <c r="A201" t="s">
        <v>220</v>
      </c>
      <c r="B201" t="s">
        <v>88</v>
      </c>
      <c r="C201" t="s">
        <v>89</v>
      </c>
      <c r="D201" t="s">
        <v>97</v>
      </c>
      <c r="E201" t="s">
        <v>105</v>
      </c>
      <c r="F201" t="s">
        <v>92</v>
      </c>
      <c r="G201" s="32" t="s">
        <v>94</v>
      </c>
      <c r="H201" s="32" t="s">
        <v>94</v>
      </c>
      <c r="I201" s="32" t="s">
        <v>94</v>
      </c>
      <c r="J201" s="32" t="s">
        <v>94</v>
      </c>
      <c r="K201" s="32" t="s">
        <v>94</v>
      </c>
      <c r="L201" s="32" t="s">
        <v>94</v>
      </c>
      <c r="M201" s="32" t="s">
        <v>94</v>
      </c>
      <c r="N201" s="32" t="s">
        <v>94</v>
      </c>
      <c r="O201" s="32" t="s">
        <v>94</v>
      </c>
      <c r="P201" s="32" t="s">
        <v>94</v>
      </c>
      <c r="Q201" s="32" t="s">
        <v>94</v>
      </c>
      <c r="R201" s="32" t="s">
        <v>94</v>
      </c>
      <c r="S201" s="32" t="s">
        <v>94</v>
      </c>
      <c r="T201" s="32" t="s">
        <v>94</v>
      </c>
      <c r="U201" s="32" t="s">
        <v>94</v>
      </c>
      <c r="V201" s="32" t="s">
        <v>94</v>
      </c>
      <c r="W201" s="32" t="s">
        <v>94</v>
      </c>
      <c r="X201" s="32" t="s">
        <v>94</v>
      </c>
      <c r="Y201" s="32" t="s">
        <v>94</v>
      </c>
      <c r="Z201" s="32" t="s">
        <v>94</v>
      </c>
      <c r="AA201" s="32" t="s">
        <v>94</v>
      </c>
      <c r="AB201" s="32">
        <v>1.5</v>
      </c>
      <c r="AC201" s="32" t="s">
        <v>94</v>
      </c>
      <c r="AD201" s="32" t="s">
        <v>94</v>
      </c>
      <c r="AE201" s="32" t="s">
        <v>94</v>
      </c>
      <c r="AF201" s="32" t="s">
        <v>94</v>
      </c>
      <c r="AG201" s="32" t="s">
        <v>94</v>
      </c>
      <c r="AH201" s="32" t="s">
        <v>94</v>
      </c>
      <c r="AI201" s="32" t="s">
        <v>94</v>
      </c>
      <c r="AJ201" s="32" t="s">
        <v>94</v>
      </c>
      <c r="AK201">
        <v>99</v>
      </c>
      <c r="AL201" s="30">
        <v>0</v>
      </c>
      <c r="AM201" s="30">
        <v>99.99</v>
      </c>
      <c r="AN201" s="4">
        <v>1.5</v>
      </c>
    </row>
    <row r="202" spans="1:40">
      <c r="A202" t="s">
        <v>220</v>
      </c>
      <c r="B202" t="s">
        <v>88</v>
      </c>
      <c r="C202" t="s">
        <v>89</v>
      </c>
      <c r="D202" t="s">
        <v>97</v>
      </c>
      <c r="E202" t="s">
        <v>105</v>
      </c>
      <c r="F202" t="s">
        <v>93</v>
      </c>
      <c r="G202" s="32" t="s">
        <v>94</v>
      </c>
      <c r="H202" s="32" t="s">
        <v>94</v>
      </c>
      <c r="I202" s="32" t="s">
        <v>94</v>
      </c>
      <c r="J202" s="32" t="s">
        <v>94</v>
      </c>
      <c r="K202" s="32" t="s">
        <v>94</v>
      </c>
      <c r="L202" s="32" t="s">
        <v>94</v>
      </c>
      <c r="M202" s="32" t="s">
        <v>94</v>
      </c>
      <c r="N202" s="32" t="s">
        <v>94</v>
      </c>
      <c r="O202" s="32" t="s">
        <v>94</v>
      </c>
      <c r="P202" s="32" t="s">
        <v>94</v>
      </c>
      <c r="Q202" s="32" t="s">
        <v>94</v>
      </c>
      <c r="R202" s="32" t="s">
        <v>94</v>
      </c>
      <c r="S202" s="32" t="s">
        <v>94</v>
      </c>
      <c r="T202" s="32" t="s">
        <v>94</v>
      </c>
      <c r="U202" s="32" t="s">
        <v>94</v>
      </c>
      <c r="V202" s="32" t="s">
        <v>94</v>
      </c>
      <c r="W202" s="32" t="s">
        <v>94</v>
      </c>
      <c r="X202" s="32" t="s">
        <v>94</v>
      </c>
      <c r="Y202" s="32" t="s">
        <v>94</v>
      </c>
      <c r="Z202" s="32" t="s">
        <v>94</v>
      </c>
      <c r="AA202" s="32" t="s">
        <v>94</v>
      </c>
      <c r="AB202" s="32" t="s">
        <v>99</v>
      </c>
      <c r="AC202" s="32" t="s">
        <v>94</v>
      </c>
      <c r="AD202" s="32" t="s">
        <v>94</v>
      </c>
      <c r="AE202" s="32" t="s">
        <v>94</v>
      </c>
      <c r="AF202" s="32" t="s">
        <v>94</v>
      </c>
      <c r="AG202" s="32" t="s">
        <v>94</v>
      </c>
      <c r="AH202" s="32" t="s">
        <v>94</v>
      </c>
      <c r="AI202" s="32" t="s">
        <v>94</v>
      </c>
      <c r="AJ202" s="32" t="s">
        <v>94</v>
      </c>
      <c r="AK202">
        <v>99</v>
      </c>
      <c r="AL202" s="30" t="s">
        <v>94</v>
      </c>
      <c r="AM202" s="30" t="s">
        <v>94</v>
      </c>
      <c r="AN202" s="4" t="s">
        <v>94</v>
      </c>
    </row>
    <row r="203" spans="1:40">
      <c r="A203" t="s">
        <v>220</v>
      </c>
      <c r="B203" t="s">
        <v>88</v>
      </c>
      <c r="C203" t="s">
        <v>89</v>
      </c>
      <c r="D203" t="s">
        <v>112</v>
      </c>
      <c r="E203" t="s">
        <v>101</v>
      </c>
      <c r="F203" t="s">
        <v>92</v>
      </c>
      <c r="G203" s="32" t="s">
        <v>94</v>
      </c>
      <c r="H203" s="32" t="s">
        <v>94</v>
      </c>
      <c r="I203" s="32" t="s">
        <v>94</v>
      </c>
      <c r="J203" s="32" t="s">
        <v>94</v>
      </c>
      <c r="K203" s="32" t="s">
        <v>94</v>
      </c>
      <c r="L203" s="32" t="s">
        <v>94</v>
      </c>
      <c r="M203" s="32" t="s">
        <v>94</v>
      </c>
      <c r="N203" s="32" t="s">
        <v>94</v>
      </c>
      <c r="O203" s="32" t="s">
        <v>94</v>
      </c>
      <c r="P203" s="32" t="s">
        <v>94</v>
      </c>
      <c r="Q203" s="32" t="s">
        <v>94</v>
      </c>
      <c r="R203" s="32" t="s">
        <v>94</v>
      </c>
      <c r="S203" s="32" t="s">
        <v>94</v>
      </c>
      <c r="T203" s="32" t="s">
        <v>94</v>
      </c>
      <c r="U203" s="32" t="s">
        <v>94</v>
      </c>
      <c r="V203" s="32" t="s">
        <v>94</v>
      </c>
      <c r="W203" s="32" t="s">
        <v>94</v>
      </c>
      <c r="X203" s="32" t="s">
        <v>94</v>
      </c>
      <c r="Y203" s="32" t="s">
        <v>94</v>
      </c>
      <c r="Z203" s="32" t="s">
        <v>94</v>
      </c>
      <c r="AA203" s="32" t="s">
        <v>94</v>
      </c>
      <c r="AB203" s="32" t="s">
        <v>94</v>
      </c>
      <c r="AC203" s="32" t="s">
        <v>94</v>
      </c>
      <c r="AD203" s="32" t="s">
        <v>94</v>
      </c>
      <c r="AE203" s="32" t="s">
        <v>94</v>
      </c>
      <c r="AF203" s="32" t="s">
        <v>94</v>
      </c>
      <c r="AG203" s="32" t="s">
        <v>94</v>
      </c>
      <c r="AH203" s="32" t="s">
        <v>94</v>
      </c>
      <c r="AI203" s="32">
        <v>0.29299999999999998</v>
      </c>
      <c r="AJ203" s="32">
        <v>1.099</v>
      </c>
      <c r="AK203">
        <v>100</v>
      </c>
      <c r="AL203" s="30">
        <v>0</v>
      </c>
      <c r="AM203" s="30">
        <v>99.99</v>
      </c>
      <c r="AN203" s="4">
        <v>1.3919999999999999</v>
      </c>
    </row>
    <row r="204" spans="1:40">
      <c r="A204" t="s">
        <v>220</v>
      </c>
      <c r="B204" t="s">
        <v>88</v>
      </c>
      <c r="C204" t="s">
        <v>89</v>
      </c>
      <c r="D204" t="s">
        <v>112</v>
      </c>
      <c r="E204" t="s">
        <v>101</v>
      </c>
      <c r="F204" t="s">
        <v>93</v>
      </c>
      <c r="G204" s="32" t="s">
        <v>94</v>
      </c>
      <c r="H204" s="32" t="s">
        <v>94</v>
      </c>
      <c r="I204" s="32" t="s">
        <v>94</v>
      </c>
      <c r="J204" s="32" t="s">
        <v>94</v>
      </c>
      <c r="K204" s="32" t="s">
        <v>94</v>
      </c>
      <c r="L204" s="32" t="s">
        <v>94</v>
      </c>
      <c r="M204" s="32" t="s">
        <v>94</v>
      </c>
      <c r="N204" s="32" t="s">
        <v>94</v>
      </c>
      <c r="O204" s="32" t="s">
        <v>94</v>
      </c>
      <c r="P204" s="32" t="s">
        <v>94</v>
      </c>
      <c r="Q204" s="32" t="s">
        <v>94</v>
      </c>
      <c r="R204" s="32" t="s">
        <v>94</v>
      </c>
      <c r="S204" s="32" t="s">
        <v>94</v>
      </c>
      <c r="T204" s="32" t="s">
        <v>94</v>
      </c>
      <c r="U204" s="32" t="s">
        <v>94</v>
      </c>
      <c r="V204" s="32" t="s">
        <v>94</v>
      </c>
      <c r="W204" s="32" t="s">
        <v>94</v>
      </c>
      <c r="X204" s="32" t="s">
        <v>94</v>
      </c>
      <c r="Y204" s="32" t="s">
        <v>94</v>
      </c>
      <c r="Z204" s="32" t="s">
        <v>94</v>
      </c>
      <c r="AA204" s="32" t="s">
        <v>94</v>
      </c>
      <c r="AB204" s="32" t="s">
        <v>94</v>
      </c>
      <c r="AC204" s="32" t="s">
        <v>94</v>
      </c>
      <c r="AD204" s="32" t="s">
        <v>94</v>
      </c>
      <c r="AE204" s="32" t="s">
        <v>94</v>
      </c>
      <c r="AF204" s="32" t="s">
        <v>94</v>
      </c>
      <c r="AG204" s="32" t="s">
        <v>94</v>
      </c>
      <c r="AH204" s="32" t="s">
        <v>94</v>
      </c>
      <c r="AI204" s="32" t="s">
        <v>99</v>
      </c>
      <c r="AJ204" s="32" t="s">
        <v>99</v>
      </c>
      <c r="AK204">
        <v>100</v>
      </c>
      <c r="AL204" s="30" t="s">
        <v>94</v>
      </c>
      <c r="AM204" s="30" t="s">
        <v>94</v>
      </c>
      <c r="AN204" s="4" t="s">
        <v>94</v>
      </c>
    </row>
    <row r="205" spans="1:40">
      <c r="A205" t="s">
        <v>220</v>
      </c>
      <c r="B205" t="s">
        <v>88</v>
      </c>
      <c r="C205" t="s">
        <v>89</v>
      </c>
      <c r="D205" t="s">
        <v>90</v>
      </c>
      <c r="E205" t="s">
        <v>122</v>
      </c>
      <c r="F205" t="s">
        <v>92</v>
      </c>
      <c r="G205" s="32" t="s">
        <v>94</v>
      </c>
      <c r="H205" s="32" t="s">
        <v>94</v>
      </c>
      <c r="I205" s="32" t="s">
        <v>94</v>
      </c>
      <c r="J205" s="32" t="s">
        <v>94</v>
      </c>
      <c r="K205" s="32" t="s">
        <v>94</v>
      </c>
      <c r="L205" s="32" t="s">
        <v>94</v>
      </c>
      <c r="M205" s="32" t="s">
        <v>94</v>
      </c>
      <c r="N205" s="32" t="s">
        <v>94</v>
      </c>
      <c r="O205" s="32" t="s">
        <v>94</v>
      </c>
      <c r="P205" s="32" t="s">
        <v>94</v>
      </c>
      <c r="Q205" s="32">
        <v>8.9999999999999993E-3</v>
      </c>
      <c r="R205" s="32" t="s">
        <v>94</v>
      </c>
      <c r="S205" s="32" t="s">
        <v>94</v>
      </c>
      <c r="T205" s="32" t="s">
        <v>94</v>
      </c>
      <c r="U205" s="32" t="s">
        <v>94</v>
      </c>
      <c r="V205" s="32" t="s">
        <v>94</v>
      </c>
      <c r="W205" s="32">
        <v>2.4E-2</v>
      </c>
      <c r="X205" s="32">
        <v>2.5999999999999999E-2</v>
      </c>
      <c r="Y205" s="32" t="s">
        <v>94</v>
      </c>
      <c r="Z205" s="32" t="s">
        <v>94</v>
      </c>
      <c r="AA205" s="32" t="s">
        <v>94</v>
      </c>
      <c r="AB205" s="32" t="s">
        <v>94</v>
      </c>
      <c r="AC205" s="32">
        <v>0.189</v>
      </c>
      <c r="AD205" s="32" t="s">
        <v>94</v>
      </c>
      <c r="AE205" s="32">
        <v>0.59199999999999997</v>
      </c>
      <c r="AF205" s="32">
        <v>0.39300000000000002</v>
      </c>
      <c r="AG205" s="32" t="s">
        <v>94</v>
      </c>
      <c r="AH205" s="32">
        <v>7.3999999999999996E-2</v>
      </c>
      <c r="AI205" s="32" t="s">
        <v>94</v>
      </c>
      <c r="AJ205" s="32">
        <v>7.3999999999999996E-2</v>
      </c>
      <c r="AK205">
        <v>101</v>
      </c>
      <c r="AL205" s="30">
        <v>0</v>
      </c>
      <c r="AM205" s="30">
        <v>99.99</v>
      </c>
      <c r="AN205" s="4">
        <v>1.381</v>
      </c>
    </row>
    <row r="206" spans="1:40">
      <c r="A206" t="s">
        <v>220</v>
      </c>
      <c r="B206" t="s">
        <v>88</v>
      </c>
      <c r="C206" t="s">
        <v>89</v>
      </c>
      <c r="D206" t="s">
        <v>90</v>
      </c>
      <c r="E206" t="s">
        <v>122</v>
      </c>
      <c r="F206" t="s">
        <v>93</v>
      </c>
      <c r="G206" s="32" t="s">
        <v>94</v>
      </c>
      <c r="H206" s="32" t="s">
        <v>94</v>
      </c>
      <c r="I206" s="32" t="s">
        <v>94</v>
      </c>
      <c r="J206" s="32" t="s">
        <v>94</v>
      </c>
      <c r="K206" s="32" t="s">
        <v>94</v>
      </c>
      <c r="L206" s="32" t="s">
        <v>94</v>
      </c>
      <c r="M206" s="32" t="s">
        <v>94</v>
      </c>
      <c r="N206" s="32" t="s">
        <v>94</v>
      </c>
      <c r="O206" s="32" t="s">
        <v>94</v>
      </c>
      <c r="P206" s="32" t="s">
        <v>94</v>
      </c>
      <c r="Q206" s="32" t="s">
        <v>99</v>
      </c>
      <c r="R206" s="32" t="s">
        <v>94</v>
      </c>
      <c r="S206" s="32" t="s">
        <v>94</v>
      </c>
      <c r="T206" s="32" t="s">
        <v>94</v>
      </c>
      <c r="U206" s="32" t="s">
        <v>94</v>
      </c>
      <c r="V206" s="32" t="s">
        <v>94</v>
      </c>
      <c r="W206" s="32" t="s">
        <v>99</v>
      </c>
      <c r="X206" s="32" t="s">
        <v>99</v>
      </c>
      <c r="Y206" s="32" t="s">
        <v>94</v>
      </c>
      <c r="Z206" s="32" t="s">
        <v>94</v>
      </c>
      <c r="AA206" s="32" t="s">
        <v>94</v>
      </c>
      <c r="AB206" s="32" t="s">
        <v>94</v>
      </c>
      <c r="AC206" s="32" t="s">
        <v>99</v>
      </c>
      <c r="AD206" s="32" t="s">
        <v>94</v>
      </c>
      <c r="AE206" s="32" t="s">
        <v>99</v>
      </c>
      <c r="AF206" s="32" t="s">
        <v>99</v>
      </c>
      <c r="AG206" s="32" t="s">
        <v>94</v>
      </c>
      <c r="AH206" s="32" t="s">
        <v>99</v>
      </c>
      <c r="AI206" s="32" t="s">
        <v>94</v>
      </c>
      <c r="AJ206" s="32" t="s">
        <v>99</v>
      </c>
      <c r="AK206">
        <v>101</v>
      </c>
      <c r="AL206" s="30" t="s">
        <v>94</v>
      </c>
      <c r="AM206" s="30" t="s">
        <v>94</v>
      </c>
      <c r="AN206" s="4" t="s">
        <v>94</v>
      </c>
    </row>
    <row r="207" spans="1:40">
      <c r="A207" t="s">
        <v>220</v>
      </c>
      <c r="B207" t="s">
        <v>88</v>
      </c>
      <c r="C207" t="s">
        <v>167</v>
      </c>
      <c r="D207" t="s">
        <v>189</v>
      </c>
      <c r="E207" t="s">
        <v>102</v>
      </c>
      <c r="F207" t="s">
        <v>92</v>
      </c>
      <c r="G207" s="32" t="s">
        <v>94</v>
      </c>
      <c r="H207" s="32" t="s">
        <v>94</v>
      </c>
      <c r="I207" s="32" t="s">
        <v>94</v>
      </c>
      <c r="J207" s="32" t="s">
        <v>94</v>
      </c>
      <c r="K207" s="32" t="s">
        <v>94</v>
      </c>
      <c r="L207" s="32" t="s">
        <v>94</v>
      </c>
      <c r="M207" s="32" t="s">
        <v>94</v>
      </c>
      <c r="N207" s="32" t="s">
        <v>94</v>
      </c>
      <c r="O207" s="32" t="s">
        <v>94</v>
      </c>
      <c r="P207" s="32" t="s">
        <v>94</v>
      </c>
      <c r="Q207" s="32" t="s">
        <v>94</v>
      </c>
      <c r="R207" s="32" t="s">
        <v>94</v>
      </c>
      <c r="S207" s="32" t="s">
        <v>94</v>
      </c>
      <c r="T207" s="32" t="s">
        <v>94</v>
      </c>
      <c r="U207" s="32" t="s">
        <v>94</v>
      </c>
      <c r="V207" s="32" t="s">
        <v>94</v>
      </c>
      <c r="W207" s="32" t="s">
        <v>94</v>
      </c>
      <c r="X207" s="32" t="s">
        <v>94</v>
      </c>
      <c r="Y207" s="32" t="s">
        <v>94</v>
      </c>
      <c r="Z207" s="32" t="s">
        <v>94</v>
      </c>
      <c r="AA207" s="32" t="s">
        <v>94</v>
      </c>
      <c r="AB207" s="32">
        <v>0.13900000000000001</v>
      </c>
      <c r="AC207" s="32">
        <v>1.075</v>
      </c>
      <c r="AD207" s="32">
        <v>5.5E-2</v>
      </c>
      <c r="AE207" s="32" t="s">
        <v>94</v>
      </c>
      <c r="AF207" s="32">
        <v>4.0000000000000001E-3</v>
      </c>
      <c r="AG207" s="32" t="s">
        <v>94</v>
      </c>
      <c r="AH207" s="32" t="s">
        <v>94</v>
      </c>
      <c r="AI207" s="32" t="s">
        <v>94</v>
      </c>
      <c r="AJ207" s="32" t="s">
        <v>94</v>
      </c>
      <c r="AK207">
        <v>102</v>
      </c>
      <c r="AL207" s="30">
        <v>0</v>
      </c>
      <c r="AM207" s="30">
        <v>99.99</v>
      </c>
      <c r="AN207" s="4">
        <v>1.2729999999999999</v>
      </c>
    </row>
    <row r="208" spans="1:40">
      <c r="A208" t="s">
        <v>220</v>
      </c>
      <c r="B208" t="s">
        <v>88</v>
      </c>
      <c r="C208" t="s">
        <v>167</v>
      </c>
      <c r="D208" t="s">
        <v>189</v>
      </c>
      <c r="E208" t="s">
        <v>102</v>
      </c>
      <c r="F208" t="s">
        <v>93</v>
      </c>
      <c r="G208" s="32" t="s">
        <v>94</v>
      </c>
      <c r="H208" s="32" t="s">
        <v>94</v>
      </c>
      <c r="I208" s="32" t="s">
        <v>94</v>
      </c>
      <c r="J208" s="32" t="s">
        <v>94</v>
      </c>
      <c r="K208" s="32" t="s">
        <v>94</v>
      </c>
      <c r="L208" s="32" t="s">
        <v>94</v>
      </c>
      <c r="M208" s="32" t="s">
        <v>94</v>
      </c>
      <c r="N208" s="32" t="s">
        <v>94</v>
      </c>
      <c r="O208" s="32" t="s">
        <v>94</v>
      </c>
      <c r="P208" s="32" t="s">
        <v>94</v>
      </c>
      <c r="Q208" s="32" t="s">
        <v>94</v>
      </c>
      <c r="R208" s="32" t="s">
        <v>94</v>
      </c>
      <c r="S208" s="32" t="s">
        <v>94</v>
      </c>
      <c r="T208" s="32" t="s">
        <v>94</v>
      </c>
      <c r="U208" s="32" t="s">
        <v>94</v>
      </c>
      <c r="V208" s="32" t="s">
        <v>94</v>
      </c>
      <c r="W208" s="32" t="s">
        <v>94</v>
      </c>
      <c r="X208" s="32" t="s">
        <v>94</v>
      </c>
      <c r="Y208" s="32" t="s">
        <v>94</v>
      </c>
      <c r="Z208" s="32" t="s">
        <v>94</v>
      </c>
      <c r="AA208" s="32" t="s">
        <v>94</v>
      </c>
      <c r="AB208" s="32" t="s">
        <v>99</v>
      </c>
      <c r="AC208" s="32" t="s">
        <v>99</v>
      </c>
      <c r="AD208" s="32" t="s">
        <v>99</v>
      </c>
      <c r="AE208" s="32" t="s">
        <v>94</v>
      </c>
      <c r="AF208" s="32" t="s">
        <v>99</v>
      </c>
      <c r="AG208" s="32" t="s">
        <v>94</v>
      </c>
      <c r="AH208" s="32" t="s">
        <v>94</v>
      </c>
      <c r="AI208" s="32" t="s">
        <v>94</v>
      </c>
      <c r="AJ208" s="32" t="s">
        <v>94</v>
      </c>
      <c r="AK208">
        <v>102</v>
      </c>
      <c r="AL208" s="30" t="s">
        <v>94</v>
      </c>
      <c r="AM208" s="30" t="s">
        <v>94</v>
      </c>
      <c r="AN208" s="4" t="s">
        <v>94</v>
      </c>
    </row>
    <row r="209" spans="1:40">
      <c r="A209" t="s">
        <v>220</v>
      </c>
      <c r="B209" t="s">
        <v>88</v>
      </c>
      <c r="C209" t="s">
        <v>89</v>
      </c>
      <c r="D209" t="s">
        <v>131</v>
      </c>
      <c r="E209" t="s">
        <v>101</v>
      </c>
      <c r="F209" t="s">
        <v>92</v>
      </c>
      <c r="G209" s="32" t="s">
        <v>94</v>
      </c>
      <c r="H209" s="32" t="s">
        <v>94</v>
      </c>
      <c r="I209" s="32" t="s">
        <v>94</v>
      </c>
      <c r="J209" s="32" t="s">
        <v>94</v>
      </c>
      <c r="K209" s="32" t="s">
        <v>94</v>
      </c>
      <c r="L209" s="32" t="s">
        <v>94</v>
      </c>
      <c r="M209" s="32" t="s">
        <v>94</v>
      </c>
      <c r="N209" s="32" t="s">
        <v>94</v>
      </c>
      <c r="O209" s="32" t="s">
        <v>94</v>
      </c>
      <c r="P209" s="32" t="s">
        <v>94</v>
      </c>
      <c r="Q209" s="32" t="s">
        <v>94</v>
      </c>
      <c r="R209" s="32" t="s">
        <v>94</v>
      </c>
      <c r="S209" s="32" t="s">
        <v>94</v>
      </c>
      <c r="T209" s="32" t="s">
        <v>94</v>
      </c>
      <c r="U209" s="32" t="s">
        <v>94</v>
      </c>
      <c r="V209" s="32" t="s">
        <v>94</v>
      </c>
      <c r="W209" s="32" t="s">
        <v>94</v>
      </c>
      <c r="X209" s="32" t="s">
        <v>94</v>
      </c>
      <c r="Y209" s="32">
        <v>3.6999999999999998E-2</v>
      </c>
      <c r="Z209" s="32" t="s">
        <v>94</v>
      </c>
      <c r="AA209" s="32" t="s">
        <v>94</v>
      </c>
      <c r="AB209" s="32" t="s">
        <v>94</v>
      </c>
      <c r="AC209" s="32" t="s">
        <v>94</v>
      </c>
      <c r="AD209" s="32" t="s">
        <v>94</v>
      </c>
      <c r="AE209" s="32">
        <v>4.8000000000000001E-2</v>
      </c>
      <c r="AF209" s="32">
        <v>0.15</v>
      </c>
      <c r="AG209" s="32">
        <v>0.115</v>
      </c>
      <c r="AH209" s="32">
        <v>5.8000000000000003E-2</v>
      </c>
      <c r="AI209" s="32">
        <v>0.42299999999999999</v>
      </c>
      <c r="AJ209" s="32">
        <v>0.107</v>
      </c>
      <c r="AK209">
        <v>103</v>
      </c>
      <c r="AL209" s="30">
        <v>0</v>
      </c>
      <c r="AM209" s="30">
        <v>99.99</v>
      </c>
      <c r="AN209" s="4">
        <v>0.93899999999999995</v>
      </c>
    </row>
    <row r="210" spans="1:40">
      <c r="A210" t="s">
        <v>220</v>
      </c>
      <c r="B210" t="s">
        <v>88</v>
      </c>
      <c r="C210" t="s">
        <v>89</v>
      </c>
      <c r="D210" t="s">
        <v>131</v>
      </c>
      <c r="E210" t="s">
        <v>101</v>
      </c>
      <c r="F210" t="s">
        <v>93</v>
      </c>
      <c r="G210" s="32" t="s">
        <v>94</v>
      </c>
      <c r="H210" s="32" t="s">
        <v>94</v>
      </c>
      <c r="I210" s="32" t="s">
        <v>94</v>
      </c>
      <c r="J210" s="32" t="s">
        <v>94</v>
      </c>
      <c r="K210" s="32" t="s">
        <v>94</v>
      </c>
      <c r="L210" s="32" t="s">
        <v>94</v>
      </c>
      <c r="M210" s="32" t="s">
        <v>94</v>
      </c>
      <c r="N210" s="32" t="s">
        <v>94</v>
      </c>
      <c r="O210" s="32" t="s">
        <v>94</v>
      </c>
      <c r="P210" s="32" t="s">
        <v>94</v>
      </c>
      <c r="Q210" s="32" t="s">
        <v>94</v>
      </c>
      <c r="R210" s="32" t="s">
        <v>94</v>
      </c>
      <c r="S210" s="32" t="s">
        <v>94</v>
      </c>
      <c r="T210" s="32" t="s">
        <v>94</v>
      </c>
      <c r="U210" s="32" t="s">
        <v>94</v>
      </c>
      <c r="V210" s="32" t="s">
        <v>94</v>
      </c>
      <c r="W210" s="32" t="s">
        <v>94</v>
      </c>
      <c r="X210" s="32" t="s">
        <v>94</v>
      </c>
      <c r="Y210" s="32" t="s">
        <v>14</v>
      </c>
      <c r="Z210" s="32" t="s">
        <v>94</v>
      </c>
      <c r="AA210" s="32" t="s">
        <v>94</v>
      </c>
      <c r="AB210" s="32" t="s">
        <v>94</v>
      </c>
      <c r="AC210" s="32" t="s">
        <v>94</v>
      </c>
      <c r="AD210" s="32" t="s">
        <v>94</v>
      </c>
      <c r="AE210" s="32" t="s">
        <v>14</v>
      </c>
      <c r="AF210" s="32" t="s">
        <v>14</v>
      </c>
      <c r="AG210" s="32" t="s">
        <v>14</v>
      </c>
      <c r="AH210" s="32" t="s">
        <v>14</v>
      </c>
      <c r="AI210" s="32" t="s">
        <v>14</v>
      </c>
      <c r="AJ210" s="32" t="s">
        <v>14</v>
      </c>
      <c r="AK210">
        <v>103</v>
      </c>
      <c r="AL210" s="30" t="s">
        <v>94</v>
      </c>
      <c r="AM210" s="30" t="s">
        <v>94</v>
      </c>
      <c r="AN210" s="4" t="s">
        <v>94</v>
      </c>
    </row>
    <row r="211" spans="1:40">
      <c r="A211" t="s">
        <v>220</v>
      </c>
      <c r="B211" t="s">
        <v>88</v>
      </c>
      <c r="C211" t="s">
        <v>89</v>
      </c>
      <c r="D211" t="s">
        <v>133</v>
      </c>
      <c r="E211" t="s">
        <v>119</v>
      </c>
      <c r="F211" t="s">
        <v>92</v>
      </c>
      <c r="G211" s="32" t="s">
        <v>94</v>
      </c>
      <c r="H211" s="32" t="s">
        <v>94</v>
      </c>
      <c r="I211" s="32" t="s">
        <v>94</v>
      </c>
      <c r="J211" s="32" t="s">
        <v>94</v>
      </c>
      <c r="K211" s="32" t="s">
        <v>94</v>
      </c>
      <c r="L211" s="32" t="s">
        <v>94</v>
      </c>
      <c r="M211" s="32" t="s">
        <v>94</v>
      </c>
      <c r="N211" s="32" t="s">
        <v>94</v>
      </c>
      <c r="O211" s="32" t="s">
        <v>94</v>
      </c>
      <c r="P211" s="32" t="s">
        <v>94</v>
      </c>
      <c r="Q211" s="32" t="s">
        <v>94</v>
      </c>
      <c r="R211" s="32">
        <v>0.90900000000000003</v>
      </c>
      <c r="S211" s="32" t="s">
        <v>94</v>
      </c>
      <c r="T211" s="32" t="s">
        <v>94</v>
      </c>
      <c r="U211" s="32" t="s">
        <v>94</v>
      </c>
      <c r="V211" s="32" t="s">
        <v>94</v>
      </c>
      <c r="W211" s="32" t="s">
        <v>94</v>
      </c>
      <c r="X211" s="32" t="s">
        <v>94</v>
      </c>
      <c r="Y211" s="32" t="s">
        <v>94</v>
      </c>
      <c r="Z211" s="32" t="s">
        <v>94</v>
      </c>
      <c r="AA211" s="32" t="s">
        <v>94</v>
      </c>
      <c r="AB211" s="32" t="s">
        <v>94</v>
      </c>
      <c r="AC211" s="32" t="s">
        <v>94</v>
      </c>
      <c r="AD211" s="32" t="s">
        <v>94</v>
      </c>
      <c r="AE211" s="32" t="s">
        <v>94</v>
      </c>
      <c r="AF211" s="32" t="s">
        <v>94</v>
      </c>
      <c r="AG211" s="32" t="s">
        <v>94</v>
      </c>
      <c r="AH211" s="32" t="s">
        <v>94</v>
      </c>
      <c r="AI211" s="32" t="s">
        <v>94</v>
      </c>
      <c r="AJ211" s="32" t="s">
        <v>94</v>
      </c>
      <c r="AK211">
        <v>104</v>
      </c>
      <c r="AL211" s="30">
        <v>0</v>
      </c>
      <c r="AM211" s="30">
        <v>99.99</v>
      </c>
      <c r="AN211" s="4">
        <v>0.90900000000000003</v>
      </c>
    </row>
    <row r="212" spans="1:40">
      <c r="A212" t="s">
        <v>220</v>
      </c>
      <c r="B212" t="s">
        <v>88</v>
      </c>
      <c r="C212" t="s">
        <v>89</v>
      </c>
      <c r="D212" t="s">
        <v>133</v>
      </c>
      <c r="E212" t="s">
        <v>119</v>
      </c>
      <c r="F212" t="s">
        <v>93</v>
      </c>
      <c r="G212" s="32" t="s">
        <v>94</v>
      </c>
      <c r="H212" s="32" t="s">
        <v>94</v>
      </c>
      <c r="I212" s="32" t="s">
        <v>94</v>
      </c>
      <c r="J212" s="32" t="s">
        <v>94</v>
      </c>
      <c r="K212" s="32" t="s">
        <v>94</v>
      </c>
      <c r="L212" s="32" t="s">
        <v>94</v>
      </c>
      <c r="M212" s="32" t="s">
        <v>94</v>
      </c>
      <c r="N212" s="32" t="s">
        <v>94</v>
      </c>
      <c r="O212" s="32" t="s">
        <v>94</v>
      </c>
      <c r="P212" s="32" t="s">
        <v>94</v>
      </c>
      <c r="Q212" s="32" t="s">
        <v>94</v>
      </c>
      <c r="R212" s="32" t="s">
        <v>34</v>
      </c>
      <c r="S212" s="32" t="s">
        <v>94</v>
      </c>
      <c r="T212" s="32" t="s">
        <v>94</v>
      </c>
      <c r="U212" s="32" t="s">
        <v>94</v>
      </c>
      <c r="V212" s="32" t="s">
        <v>94</v>
      </c>
      <c r="W212" s="32" t="s">
        <v>94</v>
      </c>
      <c r="X212" s="32" t="s">
        <v>94</v>
      </c>
      <c r="Y212" s="32" t="s">
        <v>94</v>
      </c>
      <c r="Z212" s="32" t="s">
        <v>94</v>
      </c>
      <c r="AA212" s="32" t="s">
        <v>94</v>
      </c>
      <c r="AB212" s="32" t="s">
        <v>94</v>
      </c>
      <c r="AC212" s="32" t="s">
        <v>94</v>
      </c>
      <c r="AD212" s="32" t="s">
        <v>94</v>
      </c>
      <c r="AE212" s="32" t="s">
        <v>94</v>
      </c>
      <c r="AF212" s="32" t="s">
        <v>94</v>
      </c>
      <c r="AG212" s="32" t="s">
        <v>94</v>
      </c>
      <c r="AH212" s="32" t="s">
        <v>94</v>
      </c>
      <c r="AI212" s="32" t="s">
        <v>94</v>
      </c>
      <c r="AJ212" s="32" t="s">
        <v>94</v>
      </c>
      <c r="AK212">
        <v>104</v>
      </c>
      <c r="AL212" s="30" t="s">
        <v>94</v>
      </c>
      <c r="AM212" s="30" t="s">
        <v>94</v>
      </c>
      <c r="AN212" s="4" t="s">
        <v>94</v>
      </c>
    </row>
    <row r="213" spans="1:40">
      <c r="A213" t="s">
        <v>220</v>
      </c>
      <c r="B213" t="s">
        <v>88</v>
      </c>
      <c r="C213" t="s">
        <v>89</v>
      </c>
      <c r="D213" t="s">
        <v>125</v>
      </c>
      <c r="E213" t="s">
        <v>91</v>
      </c>
      <c r="F213" t="s">
        <v>92</v>
      </c>
      <c r="G213" s="32" t="s">
        <v>94</v>
      </c>
      <c r="H213" s="32" t="s">
        <v>94</v>
      </c>
      <c r="I213" s="32" t="s">
        <v>94</v>
      </c>
      <c r="J213" s="32" t="s">
        <v>94</v>
      </c>
      <c r="K213" s="32" t="s">
        <v>94</v>
      </c>
      <c r="L213" s="32" t="s">
        <v>94</v>
      </c>
      <c r="M213" s="32" t="s">
        <v>94</v>
      </c>
      <c r="N213" s="32" t="s">
        <v>94</v>
      </c>
      <c r="O213" s="32" t="s">
        <v>94</v>
      </c>
      <c r="P213" s="32">
        <v>7.2999999999999995E-2</v>
      </c>
      <c r="Q213" s="32" t="s">
        <v>94</v>
      </c>
      <c r="R213" s="32">
        <v>1.2E-2</v>
      </c>
      <c r="S213" s="32" t="s">
        <v>94</v>
      </c>
      <c r="T213" s="32" t="s">
        <v>94</v>
      </c>
      <c r="U213" s="32" t="s">
        <v>94</v>
      </c>
      <c r="V213" s="32" t="s">
        <v>94</v>
      </c>
      <c r="W213" s="32" t="s">
        <v>94</v>
      </c>
      <c r="X213" s="32" t="s">
        <v>94</v>
      </c>
      <c r="Y213" s="32" t="s">
        <v>94</v>
      </c>
      <c r="Z213" s="32" t="s">
        <v>94</v>
      </c>
      <c r="AA213" s="32" t="s">
        <v>94</v>
      </c>
      <c r="AB213" s="32" t="s">
        <v>94</v>
      </c>
      <c r="AC213" s="32" t="s">
        <v>94</v>
      </c>
      <c r="AD213" s="32" t="s">
        <v>94</v>
      </c>
      <c r="AE213" s="32" t="s">
        <v>94</v>
      </c>
      <c r="AF213" s="32" t="s">
        <v>94</v>
      </c>
      <c r="AG213" s="32" t="s">
        <v>94</v>
      </c>
      <c r="AH213" s="32" t="s">
        <v>94</v>
      </c>
      <c r="AI213" s="32">
        <v>0.35199999999999998</v>
      </c>
      <c r="AJ213" s="32">
        <v>0.47199999999999998</v>
      </c>
      <c r="AK213">
        <v>105</v>
      </c>
      <c r="AL213" s="30">
        <v>0</v>
      </c>
      <c r="AM213" s="30">
        <v>100</v>
      </c>
      <c r="AN213" s="4">
        <v>0.90900000000000003</v>
      </c>
    </row>
    <row r="214" spans="1:40">
      <c r="A214" t="s">
        <v>220</v>
      </c>
      <c r="B214" t="s">
        <v>88</v>
      </c>
      <c r="C214" t="s">
        <v>89</v>
      </c>
      <c r="D214" t="s">
        <v>125</v>
      </c>
      <c r="E214" t="s">
        <v>91</v>
      </c>
      <c r="F214" t="s">
        <v>93</v>
      </c>
      <c r="G214" s="32" t="s">
        <v>94</v>
      </c>
      <c r="H214" s="32" t="s">
        <v>94</v>
      </c>
      <c r="I214" s="32" t="s">
        <v>94</v>
      </c>
      <c r="J214" s="32" t="s">
        <v>94</v>
      </c>
      <c r="K214" s="32" t="s">
        <v>94</v>
      </c>
      <c r="L214" s="32" t="s">
        <v>94</v>
      </c>
      <c r="M214" s="32" t="s">
        <v>94</v>
      </c>
      <c r="N214" s="32" t="s">
        <v>94</v>
      </c>
      <c r="O214" s="32" t="s">
        <v>94</v>
      </c>
      <c r="P214" s="32" t="s">
        <v>14</v>
      </c>
      <c r="Q214" s="32" t="s">
        <v>94</v>
      </c>
      <c r="R214" s="32" t="s">
        <v>99</v>
      </c>
      <c r="S214" s="32" t="s">
        <v>94</v>
      </c>
      <c r="T214" s="32" t="s">
        <v>94</v>
      </c>
      <c r="U214" s="32" t="s">
        <v>94</v>
      </c>
      <c r="V214" s="32" t="s">
        <v>94</v>
      </c>
      <c r="W214" s="32" t="s">
        <v>94</v>
      </c>
      <c r="X214" s="32" t="s">
        <v>94</v>
      </c>
      <c r="Y214" s="32" t="s">
        <v>94</v>
      </c>
      <c r="Z214" s="32" t="s">
        <v>94</v>
      </c>
      <c r="AA214" s="32" t="s">
        <v>94</v>
      </c>
      <c r="AB214" s="32" t="s">
        <v>94</v>
      </c>
      <c r="AC214" s="32" t="s">
        <v>94</v>
      </c>
      <c r="AD214" s="32" t="s">
        <v>94</v>
      </c>
      <c r="AE214" s="32" t="s">
        <v>94</v>
      </c>
      <c r="AF214" s="32" t="s">
        <v>94</v>
      </c>
      <c r="AG214" s="32" t="s">
        <v>94</v>
      </c>
      <c r="AH214" s="32" t="s">
        <v>94</v>
      </c>
      <c r="AI214" s="32" t="s">
        <v>99</v>
      </c>
      <c r="AJ214" s="32" t="s">
        <v>14</v>
      </c>
      <c r="AK214">
        <v>105</v>
      </c>
      <c r="AL214" s="30" t="s">
        <v>94</v>
      </c>
      <c r="AM214" s="30" t="s">
        <v>94</v>
      </c>
      <c r="AN214" s="4" t="s">
        <v>94</v>
      </c>
    </row>
    <row r="215" spans="1:40">
      <c r="A215" t="s">
        <v>220</v>
      </c>
      <c r="B215" t="s">
        <v>88</v>
      </c>
      <c r="C215" t="s">
        <v>89</v>
      </c>
      <c r="D215" t="s">
        <v>136</v>
      </c>
      <c r="E215" t="s">
        <v>117</v>
      </c>
      <c r="F215" t="s">
        <v>92</v>
      </c>
      <c r="G215" s="32" t="s">
        <v>94</v>
      </c>
      <c r="H215" s="32" t="s">
        <v>94</v>
      </c>
      <c r="I215" s="32" t="s">
        <v>94</v>
      </c>
      <c r="J215" s="32" t="s">
        <v>94</v>
      </c>
      <c r="K215" s="32" t="s">
        <v>94</v>
      </c>
      <c r="L215" s="32" t="s">
        <v>94</v>
      </c>
      <c r="M215" s="32" t="s">
        <v>94</v>
      </c>
      <c r="N215" s="32" t="s">
        <v>94</v>
      </c>
      <c r="O215" s="32" t="s">
        <v>94</v>
      </c>
      <c r="P215" s="32" t="s">
        <v>94</v>
      </c>
      <c r="Q215" s="32" t="s">
        <v>94</v>
      </c>
      <c r="R215" s="32" t="s">
        <v>94</v>
      </c>
      <c r="S215" s="32" t="s">
        <v>94</v>
      </c>
      <c r="T215" s="32" t="s">
        <v>94</v>
      </c>
      <c r="U215" s="32" t="s">
        <v>94</v>
      </c>
      <c r="V215" s="32" t="s">
        <v>94</v>
      </c>
      <c r="W215" s="32" t="s">
        <v>94</v>
      </c>
      <c r="X215" s="32" t="s">
        <v>94</v>
      </c>
      <c r="Y215" s="32" t="s">
        <v>94</v>
      </c>
      <c r="Z215" s="32" t="s">
        <v>94</v>
      </c>
      <c r="AA215" s="32" t="s">
        <v>94</v>
      </c>
      <c r="AB215" s="32" t="s">
        <v>94</v>
      </c>
      <c r="AC215" s="32" t="s">
        <v>94</v>
      </c>
      <c r="AD215" s="32" t="s">
        <v>94</v>
      </c>
      <c r="AE215" s="32" t="s">
        <v>94</v>
      </c>
      <c r="AF215" s="32">
        <v>0.433</v>
      </c>
      <c r="AG215" s="32">
        <v>0.40899999999999997</v>
      </c>
      <c r="AH215" s="32" t="s">
        <v>94</v>
      </c>
      <c r="AI215" s="32" t="s">
        <v>94</v>
      </c>
      <c r="AJ215" s="32" t="s">
        <v>94</v>
      </c>
      <c r="AK215">
        <v>106</v>
      </c>
      <c r="AL215" s="30">
        <v>0</v>
      </c>
      <c r="AM215" s="30">
        <v>100</v>
      </c>
      <c r="AN215" s="4">
        <v>0.84199999999999997</v>
      </c>
    </row>
    <row r="216" spans="1:40">
      <c r="A216" t="s">
        <v>220</v>
      </c>
      <c r="B216" t="s">
        <v>88</v>
      </c>
      <c r="C216" t="s">
        <v>89</v>
      </c>
      <c r="D216" t="s">
        <v>136</v>
      </c>
      <c r="E216" t="s">
        <v>117</v>
      </c>
      <c r="F216" t="s">
        <v>93</v>
      </c>
      <c r="G216" s="32" t="s">
        <v>94</v>
      </c>
      <c r="H216" s="32" t="s">
        <v>94</v>
      </c>
      <c r="I216" s="32" t="s">
        <v>94</v>
      </c>
      <c r="J216" s="32" t="s">
        <v>94</v>
      </c>
      <c r="K216" s="32" t="s">
        <v>94</v>
      </c>
      <c r="L216" s="32" t="s">
        <v>94</v>
      </c>
      <c r="M216" s="32" t="s">
        <v>94</v>
      </c>
      <c r="N216" s="32" t="s">
        <v>94</v>
      </c>
      <c r="O216" s="32" t="s">
        <v>94</v>
      </c>
      <c r="P216" s="32" t="s">
        <v>94</v>
      </c>
      <c r="Q216" s="32" t="s">
        <v>94</v>
      </c>
      <c r="R216" s="32" t="s">
        <v>94</v>
      </c>
      <c r="S216" s="32" t="s">
        <v>94</v>
      </c>
      <c r="T216" s="32" t="s">
        <v>94</v>
      </c>
      <c r="U216" s="32" t="s">
        <v>94</v>
      </c>
      <c r="V216" s="32" t="s">
        <v>94</v>
      </c>
      <c r="W216" s="32" t="s">
        <v>94</v>
      </c>
      <c r="X216" s="32" t="s">
        <v>94</v>
      </c>
      <c r="Y216" s="32" t="s">
        <v>94</v>
      </c>
      <c r="Z216" s="32" t="s">
        <v>94</v>
      </c>
      <c r="AA216" s="32" t="s">
        <v>94</v>
      </c>
      <c r="AB216" s="32" t="s">
        <v>94</v>
      </c>
      <c r="AC216" s="32" t="s">
        <v>94</v>
      </c>
      <c r="AD216" s="32" t="s">
        <v>94</v>
      </c>
      <c r="AE216" s="32" t="s">
        <v>94</v>
      </c>
      <c r="AF216" s="32" t="s">
        <v>17</v>
      </c>
      <c r="AG216" s="32" t="s">
        <v>17</v>
      </c>
      <c r="AH216" s="32" t="s">
        <v>94</v>
      </c>
      <c r="AI216" s="32" t="s">
        <v>94</v>
      </c>
      <c r="AJ216" s="32" t="s">
        <v>94</v>
      </c>
      <c r="AK216">
        <v>106</v>
      </c>
      <c r="AL216" s="30" t="s">
        <v>94</v>
      </c>
      <c r="AM216" s="30" t="s">
        <v>94</v>
      </c>
      <c r="AN216" s="4" t="s">
        <v>94</v>
      </c>
    </row>
    <row r="217" spans="1:40">
      <c r="A217" t="s">
        <v>220</v>
      </c>
      <c r="B217" t="s">
        <v>88</v>
      </c>
      <c r="C217" t="s">
        <v>89</v>
      </c>
      <c r="D217" t="s">
        <v>90</v>
      </c>
      <c r="E217" t="s">
        <v>119</v>
      </c>
      <c r="F217" t="s">
        <v>92</v>
      </c>
      <c r="G217" s="32">
        <v>0.17599999999999999</v>
      </c>
      <c r="H217" s="32" t="s">
        <v>94</v>
      </c>
      <c r="I217" s="32" t="s">
        <v>94</v>
      </c>
      <c r="J217" s="32" t="s">
        <v>94</v>
      </c>
      <c r="K217" s="32">
        <v>0.01</v>
      </c>
      <c r="L217" s="32" t="s">
        <v>94</v>
      </c>
      <c r="M217" s="32" t="s">
        <v>94</v>
      </c>
      <c r="N217" s="32">
        <v>0.34</v>
      </c>
      <c r="O217" s="32">
        <v>0.1</v>
      </c>
      <c r="P217" s="32" t="s">
        <v>94</v>
      </c>
      <c r="Q217" s="32" t="s">
        <v>94</v>
      </c>
      <c r="R217" s="32" t="s">
        <v>94</v>
      </c>
      <c r="S217" s="32">
        <v>3.9E-2</v>
      </c>
      <c r="T217" s="32">
        <v>1.2999999999999999E-2</v>
      </c>
      <c r="U217" s="32" t="s">
        <v>94</v>
      </c>
      <c r="V217" s="32" t="s">
        <v>94</v>
      </c>
      <c r="W217" s="32">
        <v>2.4E-2</v>
      </c>
      <c r="X217" s="32" t="s">
        <v>94</v>
      </c>
      <c r="Y217" s="32" t="s">
        <v>94</v>
      </c>
      <c r="Z217" s="32" t="s">
        <v>94</v>
      </c>
      <c r="AA217" s="32" t="s">
        <v>94</v>
      </c>
      <c r="AB217" s="32">
        <v>1.7999999999999999E-2</v>
      </c>
      <c r="AC217" s="32">
        <v>1.7999999999999999E-2</v>
      </c>
      <c r="AD217" s="32">
        <v>1.9E-2</v>
      </c>
      <c r="AE217" s="32">
        <v>1.4E-2</v>
      </c>
      <c r="AF217" s="32" t="s">
        <v>94</v>
      </c>
      <c r="AG217" s="32" t="s">
        <v>94</v>
      </c>
      <c r="AH217" s="32" t="s">
        <v>94</v>
      </c>
      <c r="AI217" s="32" t="s">
        <v>94</v>
      </c>
      <c r="AJ217" s="32" t="s">
        <v>94</v>
      </c>
      <c r="AK217">
        <v>107</v>
      </c>
      <c r="AL217" s="30">
        <v>0</v>
      </c>
      <c r="AM217" s="30">
        <v>100</v>
      </c>
      <c r="AN217" s="4">
        <v>0.77100000000000002</v>
      </c>
    </row>
    <row r="218" spans="1:40">
      <c r="A218" t="s">
        <v>220</v>
      </c>
      <c r="B218" t="s">
        <v>88</v>
      </c>
      <c r="C218" t="s">
        <v>89</v>
      </c>
      <c r="D218" t="s">
        <v>90</v>
      </c>
      <c r="E218" t="s">
        <v>119</v>
      </c>
      <c r="F218" t="s">
        <v>93</v>
      </c>
      <c r="G218" s="32" t="s">
        <v>17</v>
      </c>
      <c r="H218" s="32" t="s">
        <v>94</v>
      </c>
      <c r="I218" s="32" t="s">
        <v>94</v>
      </c>
      <c r="J218" s="32" t="s">
        <v>94</v>
      </c>
      <c r="K218" s="32" t="s">
        <v>99</v>
      </c>
      <c r="L218" s="32" t="s">
        <v>94</v>
      </c>
      <c r="M218" s="32" t="s">
        <v>94</v>
      </c>
      <c r="N218" s="32" t="s">
        <v>99</v>
      </c>
      <c r="O218" s="32" t="s">
        <v>99</v>
      </c>
      <c r="P218" s="32" t="s">
        <v>94</v>
      </c>
      <c r="Q218" s="32" t="s">
        <v>94</v>
      </c>
      <c r="R218" s="32" t="s">
        <v>94</v>
      </c>
      <c r="S218" s="32" t="s">
        <v>17</v>
      </c>
      <c r="T218" s="32" t="s">
        <v>99</v>
      </c>
      <c r="U218" s="32" t="s">
        <v>94</v>
      </c>
      <c r="V218" s="32" t="s">
        <v>94</v>
      </c>
      <c r="W218" s="32" t="s">
        <v>99</v>
      </c>
      <c r="X218" s="32" t="s">
        <v>94</v>
      </c>
      <c r="Y218" s="32" t="s">
        <v>94</v>
      </c>
      <c r="Z218" s="32" t="s">
        <v>94</v>
      </c>
      <c r="AA218" s="32" t="s">
        <v>94</v>
      </c>
      <c r="AB218" s="32" t="s">
        <v>99</v>
      </c>
      <c r="AC218" s="32" t="s">
        <v>99</v>
      </c>
      <c r="AD218" s="32" t="s">
        <v>99</v>
      </c>
      <c r="AE218" s="32" t="s">
        <v>99</v>
      </c>
      <c r="AF218" s="32" t="s">
        <v>94</v>
      </c>
      <c r="AG218" s="32" t="s">
        <v>94</v>
      </c>
      <c r="AH218" s="32" t="s">
        <v>94</v>
      </c>
      <c r="AI218" s="32" t="s">
        <v>94</v>
      </c>
      <c r="AJ218" s="32" t="s">
        <v>94</v>
      </c>
      <c r="AK218">
        <v>107</v>
      </c>
      <c r="AL218" s="30" t="s">
        <v>94</v>
      </c>
      <c r="AM218" s="30" t="s">
        <v>94</v>
      </c>
      <c r="AN218" s="4" t="s">
        <v>94</v>
      </c>
    </row>
    <row r="219" spans="1:40">
      <c r="A219" t="s">
        <v>220</v>
      </c>
      <c r="B219" t="s">
        <v>88</v>
      </c>
      <c r="C219" t="s">
        <v>89</v>
      </c>
      <c r="D219" t="s">
        <v>97</v>
      </c>
      <c r="E219" t="s">
        <v>120</v>
      </c>
      <c r="F219" t="s">
        <v>92</v>
      </c>
      <c r="G219" s="32" t="s">
        <v>94</v>
      </c>
      <c r="H219" s="32" t="s">
        <v>94</v>
      </c>
      <c r="I219" s="32" t="s">
        <v>94</v>
      </c>
      <c r="J219" s="32" t="s">
        <v>94</v>
      </c>
      <c r="K219" s="32" t="s">
        <v>94</v>
      </c>
      <c r="L219" s="32" t="s">
        <v>94</v>
      </c>
      <c r="M219" s="32" t="s">
        <v>94</v>
      </c>
      <c r="N219" s="32" t="s">
        <v>94</v>
      </c>
      <c r="O219" s="32" t="s">
        <v>94</v>
      </c>
      <c r="P219" s="32" t="s">
        <v>94</v>
      </c>
      <c r="Q219" s="32" t="s">
        <v>94</v>
      </c>
      <c r="R219" s="32" t="s">
        <v>94</v>
      </c>
      <c r="S219" s="32" t="s">
        <v>94</v>
      </c>
      <c r="T219" s="32" t="s">
        <v>94</v>
      </c>
      <c r="U219" s="32" t="s">
        <v>94</v>
      </c>
      <c r="V219" s="32" t="s">
        <v>94</v>
      </c>
      <c r="W219" s="32" t="s">
        <v>94</v>
      </c>
      <c r="X219" s="32" t="s">
        <v>94</v>
      </c>
      <c r="Y219" s="32" t="s">
        <v>94</v>
      </c>
      <c r="Z219" s="32" t="s">
        <v>94</v>
      </c>
      <c r="AA219" s="32" t="s">
        <v>94</v>
      </c>
      <c r="AB219" s="32" t="s">
        <v>94</v>
      </c>
      <c r="AC219" s="32" t="s">
        <v>94</v>
      </c>
      <c r="AD219" s="32" t="s">
        <v>94</v>
      </c>
      <c r="AE219" s="32" t="s">
        <v>94</v>
      </c>
      <c r="AF219" s="32" t="s">
        <v>94</v>
      </c>
      <c r="AG219" s="32">
        <v>0.75</v>
      </c>
      <c r="AH219" s="32" t="s">
        <v>94</v>
      </c>
      <c r="AI219" s="32" t="s">
        <v>94</v>
      </c>
      <c r="AJ219" s="32" t="s">
        <v>94</v>
      </c>
      <c r="AK219">
        <v>108</v>
      </c>
      <c r="AL219" s="30">
        <v>0</v>
      </c>
      <c r="AM219" s="30">
        <v>100</v>
      </c>
      <c r="AN219" s="4">
        <v>0.75</v>
      </c>
    </row>
    <row r="220" spans="1:40">
      <c r="A220" t="s">
        <v>220</v>
      </c>
      <c r="B220" t="s">
        <v>88</v>
      </c>
      <c r="C220" t="s">
        <v>89</v>
      </c>
      <c r="D220" t="s">
        <v>97</v>
      </c>
      <c r="E220" t="s">
        <v>120</v>
      </c>
      <c r="F220" t="s">
        <v>93</v>
      </c>
      <c r="G220" s="32" t="s">
        <v>94</v>
      </c>
      <c r="H220" s="32" t="s">
        <v>94</v>
      </c>
      <c r="I220" s="32" t="s">
        <v>94</v>
      </c>
      <c r="J220" s="32" t="s">
        <v>94</v>
      </c>
      <c r="K220" s="32" t="s">
        <v>94</v>
      </c>
      <c r="L220" s="32" t="s">
        <v>94</v>
      </c>
      <c r="M220" s="32" t="s">
        <v>94</v>
      </c>
      <c r="N220" s="32" t="s">
        <v>94</v>
      </c>
      <c r="O220" s="32" t="s">
        <v>94</v>
      </c>
      <c r="P220" s="32" t="s">
        <v>94</v>
      </c>
      <c r="Q220" s="32" t="s">
        <v>94</v>
      </c>
      <c r="R220" s="32" t="s">
        <v>94</v>
      </c>
      <c r="S220" s="32" t="s">
        <v>94</v>
      </c>
      <c r="T220" s="32" t="s">
        <v>94</v>
      </c>
      <c r="U220" s="32" t="s">
        <v>94</v>
      </c>
      <c r="V220" s="32" t="s">
        <v>94</v>
      </c>
      <c r="W220" s="32" t="s">
        <v>94</v>
      </c>
      <c r="X220" s="32" t="s">
        <v>94</v>
      </c>
      <c r="Y220" s="32" t="s">
        <v>94</v>
      </c>
      <c r="Z220" s="32" t="s">
        <v>94</v>
      </c>
      <c r="AA220" s="32" t="s">
        <v>94</v>
      </c>
      <c r="AB220" s="32" t="s">
        <v>94</v>
      </c>
      <c r="AC220" s="32" t="s">
        <v>94</v>
      </c>
      <c r="AD220" s="32" t="s">
        <v>94</v>
      </c>
      <c r="AE220" s="32" t="s">
        <v>94</v>
      </c>
      <c r="AF220" s="32" t="s">
        <v>94</v>
      </c>
      <c r="AG220" s="32" t="s">
        <v>17</v>
      </c>
      <c r="AH220" s="32" t="s">
        <v>17</v>
      </c>
      <c r="AI220" s="32" t="s">
        <v>94</v>
      </c>
      <c r="AJ220" s="32" t="s">
        <v>17</v>
      </c>
      <c r="AK220">
        <v>108</v>
      </c>
      <c r="AL220" s="30" t="s">
        <v>94</v>
      </c>
      <c r="AM220" s="30" t="s">
        <v>94</v>
      </c>
      <c r="AN220" s="4" t="s">
        <v>94</v>
      </c>
    </row>
    <row r="221" spans="1:40">
      <c r="A221" t="s">
        <v>220</v>
      </c>
      <c r="B221" t="s">
        <v>88</v>
      </c>
      <c r="C221" t="s">
        <v>89</v>
      </c>
      <c r="D221" t="s">
        <v>136</v>
      </c>
      <c r="E221" t="s">
        <v>96</v>
      </c>
      <c r="F221" t="s">
        <v>92</v>
      </c>
      <c r="G221" s="32" t="s">
        <v>94</v>
      </c>
      <c r="H221" s="32" t="s">
        <v>94</v>
      </c>
      <c r="I221" s="32" t="s">
        <v>94</v>
      </c>
      <c r="J221" s="32" t="s">
        <v>94</v>
      </c>
      <c r="K221" s="32" t="s">
        <v>94</v>
      </c>
      <c r="L221" s="32" t="s">
        <v>94</v>
      </c>
      <c r="M221" s="32" t="s">
        <v>94</v>
      </c>
      <c r="N221" s="32" t="s">
        <v>94</v>
      </c>
      <c r="O221" s="32" t="s">
        <v>94</v>
      </c>
      <c r="P221" s="32" t="s">
        <v>94</v>
      </c>
      <c r="Q221" s="32" t="s">
        <v>94</v>
      </c>
      <c r="R221" s="32" t="s">
        <v>94</v>
      </c>
      <c r="S221" s="32" t="s">
        <v>94</v>
      </c>
      <c r="T221" s="32" t="s">
        <v>94</v>
      </c>
      <c r="U221" s="32" t="s">
        <v>94</v>
      </c>
      <c r="V221" s="32" t="s">
        <v>94</v>
      </c>
      <c r="W221" s="32" t="s">
        <v>94</v>
      </c>
      <c r="X221" s="32" t="s">
        <v>94</v>
      </c>
      <c r="Y221" s="32" t="s">
        <v>94</v>
      </c>
      <c r="Z221" s="32" t="s">
        <v>94</v>
      </c>
      <c r="AA221" s="32" t="s">
        <v>94</v>
      </c>
      <c r="AB221" s="32" t="s">
        <v>94</v>
      </c>
      <c r="AC221" s="32" t="s">
        <v>94</v>
      </c>
      <c r="AD221" s="32" t="s">
        <v>94</v>
      </c>
      <c r="AE221" s="32" t="s">
        <v>94</v>
      </c>
      <c r="AF221" s="32" t="s">
        <v>94</v>
      </c>
      <c r="AG221" s="32">
        <v>0.7</v>
      </c>
      <c r="AH221" s="32" t="s">
        <v>94</v>
      </c>
      <c r="AI221" s="32" t="s">
        <v>94</v>
      </c>
      <c r="AJ221" s="32" t="s">
        <v>94</v>
      </c>
      <c r="AK221">
        <v>109</v>
      </c>
      <c r="AL221" s="30">
        <v>0</v>
      </c>
      <c r="AM221" s="30">
        <v>100</v>
      </c>
      <c r="AN221" s="4">
        <v>0.7</v>
      </c>
    </row>
    <row r="222" spans="1:40">
      <c r="A222" t="s">
        <v>220</v>
      </c>
      <c r="B222" t="s">
        <v>88</v>
      </c>
      <c r="C222" t="s">
        <v>89</v>
      </c>
      <c r="D222" t="s">
        <v>136</v>
      </c>
      <c r="E222" t="s">
        <v>96</v>
      </c>
      <c r="F222" t="s">
        <v>93</v>
      </c>
      <c r="G222" s="32" t="s">
        <v>94</v>
      </c>
      <c r="H222" s="32" t="s">
        <v>94</v>
      </c>
      <c r="I222" s="32" t="s">
        <v>94</v>
      </c>
      <c r="J222" s="32" t="s">
        <v>94</v>
      </c>
      <c r="K222" s="32" t="s">
        <v>94</v>
      </c>
      <c r="L222" s="32" t="s">
        <v>94</v>
      </c>
      <c r="M222" s="32" t="s">
        <v>94</v>
      </c>
      <c r="N222" s="32" t="s">
        <v>94</v>
      </c>
      <c r="O222" s="32" t="s">
        <v>94</v>
      </c>
      <c r="P222" s="32" t="s">
        <v>94</v>
      </c>
      <c r="Q222" s="32" t="s">
        <v>94</v>
      </c>
      <c r="R222" s="32" t="s">
        <v>94</v>
      </c>
      <c r="S222" s="32" t="s">
        <v>94</v>
      </c>
      <c r="T222" s="32" t="s">
        <v>94</v>
      </c>
      <c r="U222" s="32" t="s">
        <v>94</v>
      </c>
      <c r="V222" s="32" t="s">
        <v>94</v>
      </c>
      <c r="W222" s="32" t="s">
        <v>94</v>
      </c>
      <c r="X222" s="32" t="s">
        <v>94</v>
      </c>
      <c r="Y222" s="32" t="s">
        <v>94</v>
      </c>
      <c r="Z222" s="32" t="s">
        <v>94</v>
      </c>
      <c r="AA222" s="32" t="s">
        <v>94</v>
      </c>
      <c r="AB222" s="32" t="s">
        <v>94</v>
      </c>
      <c r="AC222" s="32" t="s">
        <v>94</v>
      </c>
      <c r="AD222" s="32" t="s">
        <v>94</v>
      </c>
      <c r="AE222" s="32" t="s">
        <v>94</v>
      </c>
      <c r="AF222" s="32" t="s">
        <v>94</v>
      </c>
      <c r="AG222" s="32" t="s">
        <v>99</v>
      </c>
      <c r="AH222" s="32" t="s">
        <v>94</v>
      </c>
      <c r="AI222" s="32" t="s">
        <v>94</v>
      </c>
      <c r="AJ222" s="32" t="s">
        <v>94</v>
      </c>
      <c r="AK222">
        <v>109</v>
      </c>
      <c r="AL222" s="30" t="s">
        <v>94</v>
      </c>
      <c r="AM222" s="30" t="s">
        <v>94</v>
      </c>
      <c r="AN222" s="4" t="s">
        <v>94</v>
      </c>
    </row>
    <row r="223" spans="1:40">
      <c r="A223" t="s">
        <v>220</v>
      </c>
      <c r="B223" t="s">
        <v>88</v>
      </c>
      <c r="C223" t="s">
        <v>89</v>
      </c>
      <c r="D223" t="s">
        <v>127</v>
      </c>
      <c r="E223" t="s">
        <v>98</v>
      </c>
      <c r="F223" t="s">
        <v>92</v>
      </c>
      <c r="G223" s="32" t="s">
        <v>94</v>
      </c>
      <c r="H223" s="32" t="s">
        <v>94</v>
      </c>
      <c r="I223" s="32" t="s">
        <v>94</v>
      </c>
      <c r="J223" s="32" t="s">
        <v>94</v>
      </c>
      <c r="K223" s="32" t="s">
        <v>94</v>
      </c>
      <c r="L223" s="32" t="s">
        <v>94</v>
      </c>
      <c r="M223" s="32" t="s">
        <v>94</v>
      </c>
      <c r="N223" s="32" t="s">
        <v>94</v>
      </c>
      <c r="O223" s="32" t="s">
        <v>94</v>
      </c>
      <c r="P223" s="32" t="s">
        <v>94</v>
      </c>
      <c r="Q223" s="32" t="s">
        <v>94</v>
      </c>
      <c r="R223" s="32" t="s">
        <v>94</v>
      </c>
      <c r="S223" s="32" t="s">
        <v>94</v>
      </c>
      <c r="T223" s="32" t="s">
        <v>94</v>
      </c>
      <c r="U223" s="32" t="s">
        <v>94</v>
      </c>
      <c r="V223" s="32" t="s">
        <v>94</v>
      </c>
      <c r="W223" s="32" t="s">
        <v>94</v>
      </c>
      <c r="X223" s="32" t="s">
        <v>94</v>
      </c>
      <c r="Y223" s="32" t="s">
        <v>94</v>
      </c>
      <c r="Z223" s="32" t="s">
        <v>94</v>
      </c>
      <c r="AA223" s="32" t="s">
        <v>94</v>
      </c>
      <c r="AB223" s="32" t="s">
        <v>94</v>
      </c>
      <c r="AC223" s="32" t="s">
        <v>94</v>
      </c>
      <c r="AD223" s="32" t="s">
        <v>94</v>
      </c>
      <c r="AE223" s="32" t="s">
        <v>94</v>
      </c>
      <c r="AF223" s="32" t="s">
        <v>94</v>
      </c>
      <c r="AG223" s="32" t="s">
        <v>94</v>
      </c>
      <c r="AH223" s="32" t="s">
        <v>94</v>
      </c>
      <c r="AI223" s="32">
        <v>0.63900000000000001</v>
      </c>
      <c r="AJ223" s="32" t="s">
        <v>94</v>
      </c>
      <c r="AK223">
        <v>110</v>
      </c>
      <c r="AL223" s="30">
        <v>0</v>
      </c>
      <c r="AM223" s="30">
        <v>100</v>
      </c>
      <c r="AN223" s="4">
        <v>0.63900000000000001</v>
      </c>
    </row>
    <row r="224" spans="1:40">
      <c r="A224" t="s">
        <v>220</v>
      </c>
      <c r="B224" t="s">
        <v>88</v>
      </c>
      <c r="C224" t="s">
        <v>89</v>
      </c>
      <c r="D224" t="s">
        <v>127</v>
      </c>
      <c r="E224" t="s">
        <v>98</v>
      </c>
      <c r="F224" t="s">
        <v>93</v>
      </c>
      <c r="G224" s="32" t="s">
        <v>94</v>
      </c>
      <c r="H224" s="32" t="s">
        <v>94</v>
      </c>
      <c r="I224" s="32" t="s">
        <v>94</v>
      </c>
      <c r="J224" s="32" t="s">
        <v>94</v>
      </c>
      <c r="K224" s="32" t="s">
        <v>94</v>
      </c>
      <c r="L224" s="32" t="s">
        <v>94</v>
      </c>
      <c r="M224" s="32" t="s">
        <v>94</v>
      </c>
      <c r="N224" s="32" t="s">
        <v>94</v>
      </c>
      <c r="O224" s="32" t="s">
        <v>94</v>
      </c>
      <c r="P224" s="32" t="s">
        <v>94</v>
      </c>
      <c r="Q224" s="32" t="s">
        <v>94</v>
      </c>
      <c r="R224" s="32" t="s">
        <v>94</v>
      </c>
      <c r="S224" s="32" t="s">
        <v>94</v>
      </c>
      <c r="T224" s="32" t="s">
        <v>94</v>
      </c>
      <c r="U224" s="32" t="s">
        <v>94</v>
      </c>
      <c r="V224" s="32" t="s">
        <v>94</v>
      </c>
      <c r="W224" s="32" t="s">
        <v>94</v>
      </c>
      <c r="X224" s="32" t="s">
        <v>94</v>
      </c>
      <c r="Y224" s="32" t="s">
        <v>94</v>
      </c>
      <c r="Z224" s="32" t="s">
        <v>94</v>
      </c>
      <c r="AA224" s="32" t="s">
        <v>94</v>
      </c>
      <c r="AB224" s="32" t="s">
        <v>94</v>
      </c>
      <c r="AC224" s="32" t="s">
        <v>94</v>
      </c>
      <c r="AD224" s="32" t="s">
        <v>94</v>
      </c>
      <c r="AE224" s="32" t="s">
        <v>94</v>
      </c>
      <c r="AF224" s="32" t="s">
        <v>94</v>
      </c>
      <c r="AG224" s="32" t="s">
        <v>94</v>
      </c>
      <c r="AH224" s="32" t="s">
        <v>94</v>
      </c>
      <c r="AI224" s="32" t="s">
        <v>14</v>
      </c>
      <c r="AJ224" s="32" t="s">
        <v>94</v>
      </c>
      <c r="AK224">
        <v>110</v>
      </c>
      <c r="AL224" s="30" t="s">
        <v>94</v>
      </c>
      <c r="AM224" s="30" t="s">
        <v>94</v>
      </c>
      <c r="AN224" s="4" t="s">
        <v>94</v>
      </c>
    </row>
    <row r="225" spans="1:40">
      <c r="A225" t="s">
        <v>220</v>
      </c>
      <c r="B225" t="s">
        <v>88</v>
      </c>
      <c r="C225" t="s">
        <v>89</v>
      </c>
      <c r="D225" t="s">
        <v>90</v>
      </c>
      <c r="E225" t="s">
        <v>120</v>
      </c>
      <c r="F225" t="s">
        <v>92</v>
      </c>
      <c r="G225" s="32" t="s">
        <v>94</v>
      </c>
      <c r="H225" s="32" t="s">
        <v>94</v>
      </c>
      <c r="I225" s="32" t="s">
        <v>94</v>
      </c>
      <c r="J225" s="32" t="s">
        <v>94</v>
      </c>
      <c r="K225" s="32" t="s">
        <v>94</v>
      </c>
      <c r="L225" s="32" t="s">
        <v>94</v>
      </c>
      <c r="M225" s="32">
        <v>7.0000000000000007E-2</v>
      </c>
      <c r="N225" s="32">
        <v>0.12</v>
      </c>
      <c r="O225" s="32">
        <v>7.0000000000000007E-2</v>
      </c>
      <c r="P225" s="32">
        <v>7.0000000000000001E-3</v>
      </c>
      <c r="Q225" s="32">
        <v>1.6E-2</v>
      </c>
      <c r="R225" s="32">
        <v>7.6999999999999999E-2</v>
      </c>
      <c r="S225" s="32">
        <v>8.9999999999999993E-3</v>
      </c>
      <c r="T225" s="32" t="s">
        <v>94</v>
      </c>
      <c r="U225" s="32" t="s">
        <v>94</v>
      </c>
      <c r="V225" s="32" t="s">
        <v>94</v>
      </c>
      <c r="W225" s="32" t="s">
        <v>94</v>
      </c>
      <c r="X225" s="32" t="s">
        <v>94</v>
      </c>
      <c r="Y225" s="32">
        <v>0.02</v>
      </c>
      <c r="Z225" s="32">
        <v>6.7000000000000004E-2</v>
      </c>
      <c r="AA225" s="32" t="s">
        <v>94</v>
      </c>
      <c r="AB225" s="32" t="s">
        <v>94</v>
      </c>
      <c r="AC225" s="32" t="s">
        <v>94</v>
      </c>
      <c r="AD225" s="32" t="s">
        <v>94</v>
      </c>
      <c r="AE225" s="32" t="s">
        <v>94</v>
      </c>
      <c r="AF225" s="32" t="s">
        <v>94</v>
      </c>
      <c r="AG225" s="32" t="s">
        <v>94</v>
      </c>
      <c r="AH225" s="32" t="s">
        <v>94</v>
      </c>
      <c r="AI225" s="32" t="s">
        <v>94</v>
      </c>
      <c r="AJ225" s="32" t="s">
        <v>94</v>
      </c>
      <c r="AK225">
        <v>111</v>
      </c>
      <c r="AL225" s="30">
        <v>0</v>
      </c>
      <c r="AM225" s="30">
        <v>100</v>
      </c>
      <c r="AN225" s="4">
        <v>0.45600000000000002</v>
      </c>
    </row>
    <row r="226" spans="1:40">
      <c r="A226" t="s">
        <v>220</v>
      </c>
      <c r="B226" t="s">
        <v>88</v>
      </c>
      <c r="C226" t="s">
        <v>89</v>
      </c>
      <c r="D226" t="s">
        <v>90</v>
      </c>
      <c r="E226" t="s">
        <v>120</v>
      </c>
      <c r="F226" t="s">
        <v>93</v>
      </c>
      <c r="G226" s="32" t="s">
        <v>94</v>
      </c>
      <c r="H226" s="32" t="s">
        <v>94</v>
      </c>
      <c r="I226" s="32" t="s">
        <v>94</v>
      </c>
      <c r="J226" s="32" t="s">
        <v>94</v>
      </c>
      <c r="K226" s="32" t="s">
        <v>94</v>
      </c>
      <c r="L226" s="32" t="s">
        <v>94</v>
      </c>
      <c r="M226" s="32" t="s">
        <v>99</v>
      </c>
      <c r="N226" s="32" t="s">
        <v>99</v>
      </c>
      <c r="O226" s="32" t="s">
        <v>99</v>
      </c>
      <c r="P226" s="32" t="s">
        <v>99</v>
      </c>
      <c r="Q226" s="32" t="s">
        <v>99</v>
      </c>
      <c r="R226" s="32" t="s">
        <v>99</v>
      </c>
      <c r="S226" s="32" t="s">
        <v>99</v>
      </c>
      <c r="T226" s="32" t="s">
        <v>94</v>
      </c>
      <c r="U226" s="32" t="s">
        <v>94</v>
      </c>
      <c r="V226" s="32" t="s">
        <v>94</v>
      </c>
      <c r="W226" s="32" t="s">
        <v>94</v>
      </c>
      <c r="X226" s="32" t="s">
        <v>94</v>
      </c>
      <c r="Y226" s="32" t="s">
        <v>99</v>
      </c>
      <c r="Z226" s="32" t="s">
        <v>99</v>
      </c>
      <c r="AA226" s="32" t="s">
        <v>94</v>
      </c>
      <c r="AB226" s="32" t="s">
        <v>94</v>
      </c>
      <c r="AC226" s="32" t="s">
        <v>94</v>
      </c>
      <c r="AD226" s="32" t="s">
        <v>94</v>
      </c>
      <c r="AE226" s="32" t="s">
        <v>94</v>
      </c>
      <c r="AF226" s="32" t="s">
        <v>94</v>
      </c>
      <c r="AG226" s="32" t="s">
        <v>94</v>
      </c>
      <c r="AH226" s="32" t="s">
        <v>94</v>
      </c>
      <c r="AI226" s="32" t="s">
        <v>94</v>
      </c>
      <c r="AJ226" s="32" t="s">
        <v>94</v>
      </c>
      <c r="AK226">
        <v>111</v>
      </c>
      <c r="AL226" s="30" t="s">
        <v>94</v>
      </c>
      <c r="AM226" s="30" t="s">
        <v>94</v>
      </c>
      <c r="AN226" s="4" t="s">
        <v>94</v>
      </c>
    </row>
    <row r="227" spans="1:40">
      <c r="A227" t="s">
        <v>220</v>
      </c>
      <c r="B227" t="s">
        <v>88</v>
      </c>
      <c r="C227" t="s">
        <v>89</v>
      </c>
      <c r="D227" t="s">
        <v>202</v>
      </c>
      <c r="E227" t="s">
        <v>96</v>
      </c>
      <c r="F227" t="s">
        <v>92</v>
      </c>
      <c r="G227" s="32" t="s">
        <v>94</v>
      </c>
      <c r="H227" s="32" t="s">
        <v>94</v>
      </c>
      <c r="I227" s="32" t="s">
        <v>94</v>
      </c>
      <c r="J227" s="32" t="s">
        <v>94</v>
      </c>
      <c r="K227" s="32" t="s">
        <v>94</v>
      </c>
      <c r="L227" s="32" t="s">
        <v>94</v>
      </c>
      <c r="M227" s="32" t="s">
        <v>94</v>
      </c>
      <c r="N227" s="32" t="s">
        <v>94</v>
      </c>
      <c r="O227" s="32" t="s">
        <v>94</v>
      </c>
      <c r="P227" s="32" t="s">
        <v>94</v>
      </c>
      <c r="Q227" s="32" t="s">
        <v>94</v>
      </c>
      <c r="R227" s="32" t="s">
        <v>94</v>
      </c>
      <c r="S227" s="32" t="s">
        <v>94</v>
      </c>
      <c r="T227" s="32" t="s">
        <v>94</v>
      </c>
      <c r="U227" s="32" t="s">
        <v>94</v>
      </c>
      <c r="V227" s="32" t="s">
        <v>94</v>
      </c>
      <c r="W227" s="32" t="s">
        <v>94</v>
      </c>
      <c r="X227" s="32" t="s">
        <v>94</v>
      </c>
      <c r="Y227" s="32" t="s">
        <v>94</v>
      </c>
      <c r="Z227" s="32" t="s">
        <v>94</v>
      </c>
      <c r="AA227" s="32" t="s">
        <v>94</v>
      </c>
      <c r="AB227" s="32">
        <v>0.24</v>
      </c>
      <c r="AC227" s="32" t="s">
        <v>94</v>
      </c>
      <c r="AD227" s="32" t="s">
        <v>94</v>
      </c>
      <c r="AE227" s="32" t="s">
        <v>94</v>
      </c>
      <c r="AF227" s="32" t="s">
        <v>94</v>
      </c>
      <c r="AG227" s="32" t="s">
        <v>94</v>
      </c>
      <c r="AH227" s="32" t="s">
        <v>94</v>
      </c>
      <c r="AI227" s="32" t="s">
        <v>94</v>
      </c>
      <c r="AJ227" s="32" t="s">
        <v>94</v>
      </c>
      <c r="AK227">
        <v>112</v>
      </c>
      <c r="AL227" s="30">
        <v>0</v>
      </c>
      <c r="AM227" s="30">
        <v>100</v>
      </c>
      <c r="AN227" s="4">
        <v>0.24</v>
      </c>
    </row>
    <row r="228" spans="1:40">
      <c r="A228" t="s">
        <v>220</v>
      </c>
      <c r="B228" t="s">
        <v>88</v>
      </c>
      <c r="C228" t="s">
        <v>89</v>
      </c>
      <c r="D228" t="s">
        <v>202</v>
      </c>
      <c r="E228" t="s">
        <v>96</v>
      </c>
      <c r="F228" t="s">
        <v>93</v>
      </c>
      <c r="G228" s="32" t="s">
        <v>94</v>
      </c>
      <c r="H228" s="32" t="s">
        <v>94</v>
      </c>
      <c r="I228" s="32" t="s">
        <v>94</v>
      </c>
      <c r="J228" s="32" t="s">
        <v>94</v>
      </c>
      <c r="K228" s="32" t="s">
        <v>94</v>
      </c>
      <c r="L228" s="32" t="s">
        <v>94</v>
      </c>
      <c r="M228" s="32" t="s">
        <v>94</v>
      </c>
      <c r="N228" s="32" t="s">
        <v>94</v>
      </c>
      <c r="O228" s="32" t="s">
        <v>94</v>
      </c>
      <c r="P228" s="32" t="s">
        <v>94</v>
      </c>
      <c r="Q228" s="32" t="s">
        <v>94</v>
      </c>
      <c r="R228" s="32" t="s">
        <v>94</v>
      </c>
      <c r="S228" s="32" t="s">
        <v>94</v>
      </c>
      <c r="T228" s="32" t="s">
        <v>94</v>
      </c>
      <c r="U228" s="32" t="s">
        <v>94</v>
      </c>
      <c r="V228" s="32" t="s">
        <v>94</v>
      </c>
      <c r="W228" s="32" t="s">
        <v>94</v>
      </c>
      <c r="X228" s="32" t="s">
        <v>94</v>
      </c>
      <c r="Y228" s="32" t="s">
        <v>94</v>
      </c>
      <c r="Z228" s="32" t="s">
        <v>94</v>
      </c>
      <c r="AA228" s="32" t="s">
        <v>94</v>
      </c>
      <c r="AB228" s="32" t="s">
        <v>99</v>
      </c>
      <c r="AC228" s="32" t="s">
        <v>94</v>
      </c>
      <c r="AD228" s="32" t="s">
        <v>94</v>
      </c>
      <c r="AE228" s="32" t="s">
        <v>94</v>
      </c>
      <c r="AF228" s="32" t="s">
        <v>94</v>
      </c>
      <c r="AG228" s="32" t="s">
        <v>94</v>
      </c>
      <c r="AH228" s="32" t="s">
        <v>94</v>
      </c>
      <c r="AI228" s="32" t="s">
        <v>94</v>
      </c>
      <c r="AJ228" s="32" t="s">
        <v>94</v>
      </c>
      <c r="AK228">
        <v>112</v>
      </c>
      <c r="AL228" s="30" t="s">
        <v>94</v>
      </c>
      <c r="AM228" s="30" t="s">
        <v>94</v>
      </c>
      <c r="AN228" s="4" t="s">
        <v>94</v>
      </c>
    </row>
    <row r="229" spans="1:40">
      <c r="A229" t="s">
        <v>220</v>
      </c>
      <c r="B229" t="s">
        <v>88</v>
      </c>
      <c r="C229" t="s">
        <v>89</v>
      </c>
      <c r="D229" t="s">
        <v>125</v>
      </c>
      <c r="E229" t="s">
        <v>102</v>
      </c>
      <c r="F229" t="s">
        <v>92</v>
      </c>
      <c r="G229" s="32" t="s">
        <v>94</v>
      </c>
      <c r="H229" s="32" t="s">
        <v>94</v>
      </c>
      <c r="I229" s="32" t="s">
        <v>94</v>
      </c>
      <c r="J229" s="32" t="s">
        <v>94</v>
      </c>
      <c r="K229" s="32" t="s">
        <v>94</v>
      </c>
      <c r="L229" s="32" t="s">
        <v>94</v>
      </c>
      <c r="M229" s="32" t="s">
        <v>94</v>
      </c>
      <c r="N229" s="32" t="s">
        <v>94</v>
      </c>
      <c r="O229" s="32" t="s">
        <v>94</v>
      </c>
      <c r="P229" s="32" t="s">
        <v>94</v>
      </c>
      <c r="Q229" s="32" t="s">
        <v>94</v>
      </c>
      <c r="R229" s="32" t="s">
        <v>94</v>
      </c>
      <c r="S229" s="32" t="s">
        <v>94</v>
      </c>
      <c r="T229" s="32" t="s">
        <v>94</v>
      </c>
      <c r="U229" s="32" t="s">
        <v>94</v>
      </c>
      <c r="V229" s="32" t="s">
        <v>94</v>
      </c>
      <c r="W229" s="32" t="s">
        <v>94</v>
      </c>
      <c r="X229" s="32" t="s">
        <v>94</v>
      </c>
      <c r="Y229" s="32">
        <v>4.8000000000000001E-2</v>
      </c>
      <c r="Z229" s="32">
        <v>0.127</v>
      </c>
      <c r="AA229" s="32" t="s">
        <v>94</v>
      </c>
      <c r="AB229" s="32" t="s">
        <v>94</v>
      </c>
      <c r="AC229" s="32" t="s">
        <v>94</v>
      </c>
      <c r="AD229" s="32" t="s">
        <v>94</v>
      </c>
      <c r="AE229" s="32" t="s">
        <v>94</v>
      </c>
      <c r="AF229" s="32" t="s">
        <v>94</v>
      </c>
      <c r="AG229" s="32" t="s">
        <v>94</v>
      </c>
      <c r="AH229" s="32" t="s">
        <v>94</v>
      </c>
      <c r="AI229" s="32" t="s">
        <v>94</v>
      </c>
      <c r="AJ229" s="32" t="s">
        <v>94</v>
      </c>
      <c r="AK229">
        <v>113</v>
      </c>
      <c r="AL229" s="30">
        <v>0</v>
      </c>
      <c r="AM229" s="30">
        <v>100</v>
      </c>
      <c r="AN229" s="4">
        <v>0.17499999999999999</v>
      </c>
    </row>
    <row r="230" spans="1:40">
      <c r="A230" t="s">
        <v>220</v>
      </c>
      <c r="B230" t="s">
        <v>88</v>
      </c>
      <c r="C230" t="s">
        <v>89</v>
      </c>
      <c r="D230" t="s">
        <v>125</v>
      </c>
      <c r="E230" t="s">
        <v>102</v>
      </c>
      <c r="F230" t="s">
        <v>93</v>
      </c>
      <c r="G230" s="32" t="s">
        <v>94</v>
      </c>
      <c r="H230" s="32" t="s">
        <v>94</v>
      </c>
      <c r="I230" s="32" t="s">
        <v>94</v>
      </c>
      <c r="J230" s="32" t="s">
        <v>94</v>
      </c>
      <c r="K230" s="32" t="s">
        <v>94</v>
      </c>
      <c r="L230" s="32" t="s">
        <v>94</v>
      </c>
      <c r="M230" s="32" t="s">
        <v>94</v>
      </c>
      <c r="N230" s="32" t="s">
        <v>94</v>
      </c>
      <c r="O230" s="32" t="s">
        <v>94</v>
      </c>
      <c r="P230" s="32" t="s">
        <v>94</v>
      </c>
      <c r="Q230" s="32" t="s">
        <v>94</v>
      </c>
      <c r="R230" s="32" t="s">
        <v>94</v>
      </c>
      <c r="S230" s="32" t="s">
        <v>94</v>
      </c>
      <c r="T230" s="32" t="s">
        <v>94</v>
      </c>
      <c r="U230" s="32" t="s">
        <v>94</v>
      </c>
      <c r="V230" s="32" t="s">
        <v>94</v>
      </c>
      <c r="W230" s="32" t="s">
        <v>94</v>
      </c>
      <c r="X230" s="32" t="s">
        <v>94</v>
      </c>
      <c r="Y230" s="32" t="s">
        <v>99</v>
      </c>
      <c r="Z230" s="32" t="s">
        <v>99</v>
      </c>
      <c r="AA230" s="32" t="s">
        <v>94</v>
      </c>
      <c r="AB230" s="32" t="s">
        <v>94</v>
      </c>
      <c r="AC230" s="32" t="s">
        <v>94</v>
      </c>
      <c r="AD230" s="32" t="s">
        <v>94</v>
      </c>
      <c r="AE230" s="32" t="s">
        <v>94</v>
      </c>
      <c r="AF230" s="32" t="s">
        <v>94</v>
      </c>
      <c r="AG230" s="32" t="s">
        <v>94</v>
      </c>
      <c r="AH230" s="32" t="s">
        <v>94</v>
      </c>
      <c r="AI230" s="32" t="s">
        <v>94</v>
      </c>
      <c r="AJ230" s="32" t="s">
        <v>94</v>
      </c>
      <c r="AK230">
        <v>113</v>
      </c>
      <c r="AL230" s="30" t="s">
        <v>94</v>
      </c>
      <c r="AM230" s="30" t="s">
        <v>94</v>
      </c>
      <c r="AN230" s="4" t="s">
        <v>94</v>
      </c>
    </row>
    <row r="231" spans="1:40">
      <c r="A231" t="s">
        <v>220</v>
      </c>
      <c r="B231" t="s">
        <v>88</v>
      </c>
      <c r="C231" t="s">
        <v>106</v>
      </c>
      <c r="D231" t="s">
        <v>113</v>
      </c>
      <c r="E231" t="s">
        <v>101</v>
      </c>
      <c r="F231" t="s">
        <v>92</v>
      </c>
      <c r="G231" s="32" t="s">
        <v>94</v>
      </c>
      <c r="H231" s="32" t="s">
        <v>94</v>
      </c>
      <c r="I231" s="32" t="s">
        <v>94</v>
      </c>
      <c r="J231" s="32" t="s">
        <v>94</v>
      </c>
      <c r="K231" s="32" t="s">
        <v>94</v>
      </c>
      <c r="L231" s="32" t="s">
        <v>94</v>
      </c>
      <c r="M231" s="32" t="s">
        <v>94</v>
      </c>
      <c r="N231" s="32" t="s">
        <v>94</v>
      </c>
      <c r="O231" s="32" t="s">
        <v>94</v>
      </c>
      <c r="P231" s="32" t="s">
        <v>94</v>
      </c>
      <c r="Q231" s="32" t="s">
        <v>94</v>
      </c>
      <c r="R231" s="32" t="s">
        <v>94</v>
      </c>
      <c r="S231" s="32" t="s">
        <v>94</v>
      </c>
      <c r="T231" s="32" t="s">
        <v>94</v>
      </c>
      <c r="U231" s="32" t="s">
        <v>94</v>
      </c>
      <c r="V231" s="32" t="s">
        <v>94</v>
      </c>
      <c r="W231" s="32" t="s">
        <v>94</v>
      </c>
      <c r="X231" s="32" t="s">
        <v>94</v>
      </c>
      <c r="Y231" s="32" t="s">
        <v>94</v>
      </c>
      <c r="Z231" s="32" t="s">
        <v>94</v>
      </c>
      <c r="AA231" s="32" t="s">
        <v>94</v>
      </c>
      <c r="AB231" s="32" t="s">
        <v>94</v>
      </c>
      <c r="AC231" s="32">
        <v>5.8000000000000003E-2</v>
      </c>
      <c r="AD231" s="32">
        <v>0.11600000000000001</v>
      </c>
      <c r="AE231" s="32" t="s">
        <v>94</v>
      </c>
      <c r="AF231" s="32" t="s">
        <v>94</v>
      </c>
      <c r="AG231" s="32" t="s">
        <v>94</v>
      </c>
      <c r="AH231" s="32" t="s">
        <v>94</v>
      </c>
      <c r="AI231" s="32" t="s">
        <v>94</v>
      </c>
      <c r="AJ231" s="32" t="s">
        <v>94</v>
      </c>
      <c r="AK231">
        <v>114</v>
      </c>
      <c r="AL231" s="30">
        <v>0</v>
      </c>
      <c r="AM231" s="30">
        <v>100</v>
      </c>
      <c r="AN231" s="4">
        <v>0.17399999999999999</v>
      </c>
    </row>
    <row r="232" spans="1:40">
      <c r="A232" t="s">
        <v>220</v>
      </c>
      <c r="B232" t="s">
        <v>88</v>
      </c>
      <c r="C232" t="s">
        <v>106</v>
      </c>
      <c r="D232" t="s">
        <v>113</v>
      </c>
      <c r="E232" t="s">
        <v>101</v>
      </c>
      <c r="F232" t="s">
        <v>93</v>
      </c>
      <c r="G232" s="32" t="s">
        <v>94</v>
      </c>
      <c r="H232" s="32" t="s">
        <v>94</v>
      </c>
      <c r="I232" s="32" t="s">
        <v>94</v>
      </c>
      <c r="J232" s="32" t="s">
        <v>94</v>
      </c>
      <c r="K232" s="32" t="s">
        <v>94</v>
      </c>
      <c r="L232" s="32" t="s">
        <v>94</v>
      </c>
      <c r="M232" s="32" t="s">
        <v>94</v>
      </c>
      <c r="N232" s="32" t="s">
        <v>94</v>
      </c>
      <c r="O232" s="32" t="s">
        <v>94</v>
      </c>
      <c r="P232" s="32" t="s">
        <v>94</v>
      </c>
      <c r="Q232" s="32" t="s">
        <v>94</v>
      </c>
      <c r="R232" s="32" t="s">
        <v>94</v>
      </c>
      <c r="S232" s="32" t="s">
        <v>94</v>
      </c>
      <c r="T232" s="32" t="s">
        <v>94</v>
      </c>
      <c r="U232" s="32" t="s">
        <v>94</v>
      </c>
      <c r="V232" s="32" t="s">
        <v>94</v>
      </c>
      <c r="W232" s="32" t="s">
        <v>94</v>
      </c>
      <c r="X232" s="32" t="s">
        <v>94</v>
      </c>
      <c r="Y232" s="32" t="s">
        <v>94</v>
      </c>
      <c r="Z232" s="32" t="s">
        <v>94</v>
      </c>
      <c r="AA232" s="32" t="s">
        <v>94</v>
      </c>
      <c r="AB232" s="32" t="s">
        <v>94</v>
      </c>
      <c r="AC232" s="32" t="s">
        <v>99</v>
      </c>
      <c r="AD232" s="32" t="s">
        <v>99</v>
      </c>
      <c r="AE232" s="32" t="s">
        <v>94</v>
      </c>
      <c r="AF232" s="32" t="s">
        <v>94</v>
      </c>
      <c r="AG232" s="32" t="s">
        <v>94</v>
      </c>
      <c r="AH232" s="32" t="s">
        <v>94</v>
      </c>
      <c r="AI232" s="32" t="s">
        <v>94</v>
      </c>
      <c r="AJ232" s="32" t="s">
        <v>14</v>
      </c>
      <c r="AK232">
        <v>114</v>
      </c>
      <c r="AL232" s="30" t="s">
        <v>94</v>
      </c>
      <c r="AM232" s="30" t="s">
        <v>94</v>
      </c>
      <c r="AN232" s="4" t="s">
        <v>94</v>
      </c>
    </row>
    <row r="233" spans="1:40">
      <c r="A233" t="s">
        <v>220</v>
      </c>
      <c r="B233" t="s">
        <v>88</v>
      </c>
      <c r="C233" t="s">
        <v>89</v>
      </c>
      <c r="D233" t="s">
        <v>175</v>
      </c>
      <c r="E233" t="s">
        <v>102</v>
      </c>
      <c r="F233" t="s">
        <v>92</v>
      </c>
      <c r="G233" s="32" t="s">
        <v>94</v>
      </c>
      <c r="H233" s="32" t="s">
        <v>94</v>
      </c>
      <c r="I233" s="32" t="s">
        <v>94</v>
      </c>
      <c r="J233" s="32" t="s">
        <v>94</v>
      </c>
      <c r="K233" s="32" t="s">
        <v>94</v>
      </c>
      <c r="L233" s="32" t="s">
        <v>94</v>
      </c>
      <c r="M233" s="32" t="s">
        <v>94</v>
      </c>
      <c r="N233" s="32" t="s">
        <v>94</v>
      </c>
      <c r="O233" s="32" t="s">
        <v>94</v>
      </c>
      <c r="P233" s="32" t="s">
        <v>94</v>
      </c>
      <c r="Q233" s="32" t="s">
        <v>94</v>
      </c>
      <c r="R233" s="32" t="s">
        <v>94</v>
      </c>
      <c r="S233" s="32" t="s">
        <v>94</v>
      </c>
      <c r="T233" s="32" t="s">
        <v>94</v>
      </c>
      <c r="U233" s="32" t="s">
        <v>94</v>
      </c>
      <c r="V233" s="32" t="s">
        <v>94</v>
      </c>
      <c r="W233" s="32" t="s">
        <v>94</v>
      </c>
      <c r="X233" s="32" t="s">
        <v>94</v>
      </c>
      <c r="Y233" s="32">
        <v>0.158</v>
      </c>
      <c r="Z233" s="32" t="s">
        <v>94</v>
      </c>
      <c r="AA233" s="32" t="s">
        <v>94</v>
      </c>
      <c r="AB233" s="32" t="s">
        <v>94</v>
      </c>
      <c r="AC233" s="32" t="s">
        <v>94</v>
      </c>
      <c r="AD233" s="32" t="s">
        <v>94</v>
      </c>
      <c r="AE233" s="32" t="s">
        <v>94</v>
      </c>
      <c r="AF233" s="32" t="s">
        <v>94</v>
      </c>
      <c r="AG233" s="32" t="s">
        <v>94</v>
      </c>
      <c r="AH233" s="32" t="s">
        <v>94</v>
      </c>
      <c r="AI233" s="32">
        <v>7.0000000000000001E-3</v>
      </c>
      <c r="AJ233" s="32" t="s">
        <v>94</v>
      </c>
      <c r="AK233">
        <v>115</v>
      </c>
      <c r="AL233" s="30">
        <v>0</v>
      </c>
      <c r="AM233" s="30">
        <v>100</v>
      </c>
      <c r="AN233" s="4">
        <v>0.16500000000000001</v>
      </c>
    </row>
    <row r="234" spans="1:40">
      <c r="A234" t="s">
        <v>220</v>
      </c>
      <c r="B234" t="s">
        <v>88</v>
      </c>
      <c r="C234" t="s">
        <v>89</v>
      </c>
      <c r="D234" t="s">
        <v>175</v>
      </c>
      <c r="E234" t="s">
        <v>102</v>
      </c>
      <c r="F234" t="s">
        <v>93</v>
      </c>
      <c r="G234" s="32" t="s">
        <v>94</v>
      </c>
      <c r="H234" s="32" t="s">
        <v>94</v>
      </c>
      <c r="I234" s="32" t="s">
        <v>94</v>
      </c>
      <c r="J234" s="32" t="s">
        <v>94</v>
      </c>
      <c r="K234" s="32" t="s">
        <v>94</v>
      </c>
      <c r="L234" s="32" t="s">
        <v>94</v>
      </c>
      <c r="M234" s="32" t="s">
        <v>94</v>
      </c>
      <c r="N234" s="32" t="s">
        <v>94</v>
      </c>
      <c r="O234" s="32" t="s">
        <v>94</v>
      </c>
      <c r="P234" s="32" t="s">
        <v>94</v>
      </c>
      <c r="Q234" s="32" t="s">
        <v>94</v>
      </c>
      <c r="R234" s="32" t="s">
        <v>94</v>
      </c>
      <c r="S234" s="32" t="s">
        <v>94</v>
      </c>
      <c r="T234" s="32" t="s">
        <v>94</v>
      </c>
      <c r="U234" s="32" t="s">
        <v>94</v>
      </c>
      <c r="V234" s="32" t="s">
        <v>94</v>
      </c>
      <c r="W234" s="32" t="s">
        <v>94</v>
      </c>
      <c r="X234" s="32" t="s">
        <v>94</v>
      </c>
      <c r="Y234" s="32" t="s">
        <v>14</v>
      </c>
      <c r="Z234" s="32" t="s">
        <v>94</v>
      </c>
      <c r="AA234" s="32" t="s">
        <v>94</v>
      </c>
      <c r="AB234" s="32" t="s">
        <v>94</v>
      </c>
      <c r="AC234" s="32" t="s">
        <v>94</v>
      </c>
      <c r="AD234" s="32" t="s">
        <v>94</v>
      </c>
      <c r="AE234" s="32" t="s">
        <v>94</v>
      </c>
      <c r="AF234" s="32" t="s">
        <v>94</v>
      </c>
      <c r="AG234" s="32" t="s">
        <v>94</v>
      </c>
      <c r="AH234" s="32" t="s">
        <v>94</v>
      </c>
      <c r="AI234" s="32" t="s">
        <v>14</v>
      </c>
      <c r="AJ234" s="32" t="s">
        <v>94</v>
      </c>
      <c r="AK234">
        <v>115</v>
      </c>
      <c r="AL234" s="30" t="s">
        <v>94</v>
      </c>
      <c r="AM234" s="30" t="s">
        <v>94</v>
      </c>
      <c r="AN234" s="4" t="s">
        <v>94</v>
      </c>
    </row>
    <row r="235" spans="1:40">
      <c r="A235" t="s">
        <v>220</v>
      </c>
      <c r="B235" t="s">
        <v>88</v>
      </c>
      <c r="C235" t="s">
        <v>89</v>
      </c>
      <c r="D235" t="s">
        <v>131</v>
      </c>
      <c r="E235" t="s">
        <v>98</v>
      </c>
      <c r="F235" t="s">
        <v>92</v>
      </c>
      <c r="G235" s="32" t="s">
        <v>94</v>
      </c>
      <c r="H235" s="32" t="s">
        <v>94</v>
      </c>
      <c r="I235" s="32" t="s">
        <v>94</v>
      </c>
      <c r="J235" s="32" t="s">
        <v>94</v>
      </c>
      <c r="K235" s="32" t="s">
        <v>94</v>
      </c>
      <c r="L235" s="32" t="s">
        <v>94</v>
      </c>
      <c r="M235" s="32" t="s">
        <v>94</v>
      </c>
      <c r="N235" s="32" t="s">
        <v>94</v>
      </c>
      <c r="O235" s="32" t="s">
        <v>94</v>
      </c>
      <c r="P235" s="32" t="s">
        <v>94</v>
      </c>
      <c r="Q235" s="32" t="s">
        <v>94</v>
      </c>
      <c r="R235" s="32" t="s">
        <v>94</v>
      </c>
      <c r="S235" s="32" t="s">
        <v>94</v>
      </c>
      <c r="T235" s="32" t="s">
        <v>94</v>
      </c>
      <c r="U235" s="32">
        <v>5.5E-2</v>
      </c>
      <c r="V235" s="32" t="s">
        <v>94</v>
      </c>
      <c r="W235" s="32" t="s">
        <v>94</v>
      </c>
      <c r="X235" s="32" t="s">
        <v>94</v>
      </c>
      <c r="Y235" s="32" t="s">
        <v>94</v>
      </c>
      <c r="Z235" s="32" t="s">
        <v>94</v>
      </c>
      <c r="AA235" s="32" t="s">
        <v>94</v>
      </c>
      <c r="AB235" s="32" t="s">
        <v>94</v>
      </c>
      <c r="AC235" s="32" t="s">
        <v>94</v>
      </c>
      <c r="AD235" s="32" t="s">
        <v>94</v>
      </c>
      <c r="AE235" s="32" t="s">
        <v>94</v>
      </c>
      <c r="AF235" s="32" t="s">
        <v>94</v>
      </c>
      <c r="AG235" s="32" t="s">
        <v>94</v>
      </c>
      <c r="AH235" s="32" t="s">
        <v>94</v>
      </c>
      <c r="AI235" s="32">
        <v>3.9E-2</v>
      </c>
      <c r="AJ235" s="32">
        <v>7.0000000000000007E-2</v>
      </c>
      <c r="AK235">
        <v>116</v>
      </c>
      <c r="AL235" s="30">
        <v>0</v>
      </c>
      <c r="AM235" s="30">
        <v>100</v>
      </c>
      <c r="AN235" s="4">
        <v>0.16500000000000001</v>
      </c>
    </row>
    <row r="236" spans="1:40">
      <c r="A236" t="s">
        <v>220</v>
      </c>
      <c r="B236" t="s">
        <v>88</v>
      </c>
      <c r="C236" t="s">
        <v>89</v>
      </c>
      <c r="D236" t="s">
        <v>131</v>
      </c>
      <c r="E236" t="s">
        <v>98</v>
      </c>
      <c r="F236" t="s">
        <v>93</v>
      </c>
      <c r="G236" s="32" t="s">
        <v>94</v>
      </c>
      <c r="H236" s="32" t="s">
        <v>94</v>
      </c>
      <c r="I236" s="32" t="s">
        <v>94</v>
      </c>
      <c r="J236" s="32" t="s">
        <v>94</v>
      </c>
      <c r="K236" s="32" t="s">
        <v>94</v>
      </c>
      <c r="L236" s="32" t="s">
        <v>94</v>
      </c>
      <c r="M236" s="32" t="s">
        <v>94</v>
      </c>
      <c r="N236" s="32" t="s">
        <v>94</v>
      </c>
      <c r="O236" s="32" t="s">
        <v>94</v>
      </c>
      <c r="P236" s="32" t="s">
        <v>94</v>
      </c>
      <c r="Q236" s="32" t="s">
        <v>14</v>
      </c>
      <c r="R236" s="32" t="s">
        <v>94</v>
      </c>
      <c r="S236" s="32" t="s">
        <v>94</v>
      </c>
      <c r="T236" s="32" t="s">
        <v>94</v>
      </c>
      <c r="U236" s="32" t="s">
        <v>14</v>
      </c>
      <c r="V236" s="32" t="s">
        <v>94</v>
      </c>
      <c r="W236" s="32" t="s">
        <v>94</v>
      </c>
      <c r="X236" s="32" t="s">
        <v>94</v>
      </c>
      <c r="Y236" s="32" t="s">
        <v>94</v>
      </c>
      <c r="Z236" s="32" t="s">
        <v>94</v>
      </c>
      <c r="AA236" s="32" t="s">
        <v>94</v>
      </c>
      <c r="AB236" s="32" t="s">
        <v>94</v>
      </c>
      <c r="AC236" s="32" t="s">
        <v>94</v>
      </c>
      <c r="AD236" s="32" t="s">
        <v>94</v>
      </c>
      <c r="AE236" s="32" t="s">
        <v>94</v>
      </c>
      <c r="AF236" s="32" t="s">
        <v>14</v>
      </c>
      <c r="AG236" s="32" t="s">
        <v>94</v>
      </c>
      <c r="AH236" s="32" t="s">
        <v>94</v>
      </c>
      <c r="AI236" s="32" t="s">
        <v>14</v>
      </c>
      <c r="AJ236" s="32" t="s">
        <v>14</v>
      </c>
      <c r="AK236">
        <v>116</v>
      </c>
      <c r="AL236" s="30" t="s">
        <v>94</v>
      </c>
      <c r="AM236" s="30" t="s">
        <v>94</v>
      </c>
      <c r="AN236" s="4" t="s">
        <v>94</v>
      </c>
    </row>
    <row r="237" spans="1:40">
      <c r="A237" t="s">
        <v>220</v>
      </c>
      <c r="B237" t="s">
        <v>88</v>
      </c>
      <c r="C237" t="s">
        <v>89</v>
      </c>
      <c r="D237" t="s">
        <v>162</v>
      </c>
      <c r="E237" t="s">
        <v>119</v>
      </c>
      <c r="F237" t="s">
        <v>92</v>
      </c>
      <c r="G237" s="32" t="s">
        <v>94</v>
      </c>
      <c r="H237" s="32" t="s">
        <v>94</v>
      </c>
      <c r="I237" s="32" t="s">
        <v>94</v>
      </c>
      <c r="J237" s="32" t="s">
        <v>94</v>
      </c>
      <c r="K237" s="32" t="s">
        <v>94</v>
      </c>
      <c r="L237" s="32" t="s">
        <v>94</v>
      </c>
      <c r="M237" s="32" t="s">
        <v>94</v>
      </c>
      <c r="N237" s="32" t="s">
        <v>94</v>
      </c>
      <c r="O237" s="32" t="s">
        <v>94</v>
      </c>
      <c r="P237" s="32" t="s">
        <v>94</v>
      </c>
      <c r="Q237" s="32" t="s">
        <v>94</v>
      </c>
      <c r="R237" s="32" t="s">
        <v>94</v>
      </c>
      <c r="S237" s="32" t="s">
        <v>94</v>
      </c>
      <c r="T237" s="32" t="s">
        <v>94</v>
      </c>
      <c r="U237" s="32" t="s">
        <v>94</v>
      </c>
      <c r="V237" s="32" t="s">
        <v>94</v>
      </c>
      <c r="W237" s="32" t="s">
        <v>94</v>
      </c>
      <c r="X237" s="32" t="s">
        <v>94</v>
      </c>
      <c r="Y237" s="32" t="s">
        <v>94</v>
      </c>
      <c r="Z237" s="32" t="s">
        <v>94</v>
      </c>
      <c r="AA237" s="32" t="s">
        <v>94</v>
      </c>
      <c r="AB237" s="32" t="s">
        <v>94</v>
      </c>
      <c r="AC237" s="32">
        <v>0.123</v>
      </c>
      <c r="AD237" s="32" t="s">
        <v>94</v>
      </c>
      <c r="AE237" s="32" t="s">
        <v>94</v>
      </c>
      <c r="AF237" s="32" t="s">
        <v>94</v>
      </c>
      <c r="AG237" s="32" t="s">
        <v>94</v>
      </c>
      <c r="AH237" s="32" t="s">
        <v>94</v>
      </c>
      <c r="AI237" s="32" t="s">
        <v>94</v>
      </c>
      <c r="AJ237" s="32" t="s">
        <v>94</v>
      </c>
      <c r="AK237">
        <v>117</v>
      </c>
      <c r="AL237" s="30">
        <v>0</v>
      </c>
      <c r="AM237" s="30">
        <v>100</v>
      </c>
      <c r="AN237" s="4">
        <v>0.123</v>
      </c>
    </row>
    <row r="238" spans="1:40">
      <c r="A238" t="s">
        <v>220</v>
      </c>
      <c r="B238" t="s">
        <v>88</v>
      </c>
      <c r="C238" t="s">
        <v>89</v>
      </c>
      <c r="D238" t="s">
        <v>162</v>
      </c>
      <c r="E238" t="s">
        <v>119</v>
      </c>
      <c r="F238" t="s">
        <v>93</v>
      </c>
      <c r="G238" s="32" t="s">
        <v>94</v>
      </c>
      <c r="H238" s="32" t="s">
        <v>94</v>
      </c>
      <c r="I238" s="32" t="s">
        <v>94</v>
      </c>
      <c r="J238" s="32" t="s">
        <v>94</v>
      </c>
      <c r="K238" s="32" t="s">
        <v>94</v>
      </c>
      <c r="L238" s="32" t="s">
        <v>94</v>
      </c>
      <c r="M238" s="32" t="s">
        <v>94</v>
      </c>
      <c r="N238" s="32" t="s">
        <v>94</v>
      </c>
      <c r="O238" s="32" t="s">
        <v>94</v>
      </c>
      <c r="P238" s="32" t="s">
        <v>94</v>
      </c>
      <c r="Q238" s="32" t="s">
        <v>94</v>
      </c>
      <c r="R238" s="32" t="s">
        <v>94</v>
      </c>
      <c r="S238" s="32" t="s">
        <v>94</v>
      </c>
      <c r="T238" s="32" t="s">
        <v>94</v>
      </c>
      <c r="U238" s="32" t="s">
        <v>94</v>
      </c>
      <c r="V238" s="32" t="s">
        <v>94</v>
      </c>
      <c r="W238" s="32" t="s">
        <v>94</v>
      </c>
      <c r="X238" s="32" t="s">
        <v>94</v>
      </c>
      <c r="Y238" s="32" t="s">
        <v>94</v>
      </c>
      <c r="Z238" s="32" t="s">
        <v>94</v>
      </c>
      <c r="AA238" s="32" t="s">
        <v>94</v>
      </c>
      <c r="AB238" s="32" t="s">
        <v>94</v>
      </c>
      <c r="AC238" s="32" t="s">
        <v>14</v>
      </c>
      <c r="AD238" s="32" t="s">
        <v>94</v>
      </c>
      <c r="AE238" s="32" t="s">
        <v>94</v>
      </c>
      <c r="AF238" s="32" t="s">
        <v>94</v>
      </c>
      <c r="AG238" s="32" t="s">
        <v>94</v>
      </c>
      <c r="AH238" s="32" t="s">
        <v>94</v>
      </c>
      <c r="AI238" s="32" t="s">
        <v>94</v>
      </c>
      <c r="AJ238" s="32" t="s">
        <v>94</v>
      </c>
      <c r="AK238">
        <v>117</v>
      </c>
      <c r="AL238" s="30" t="s">
        <v>94</v>
      </c>
      <c r="AM238" s="30" t="s">
        <v>94</v>
      </c>
      <c r="AN238" s="4" t="s">
        <v>94</v>
      </c>
    </row>
    <row r="239" spans="1:40">
      <c r="A239" t="s">
        <v>220</v>
      </c>
      <c r="B239" t="s">
        <v>88</v>
      </c>
      <c r="C239" t="s">
        <v>89</v>
      </c>
      <c r="D239" t="s">
        <v>115</v>
      </c>
      <c r="E239" t="s">
        <v>102</v>
      </c>
      <c r="F239" t="s">
        <v>92</v>
      </c>
      <c r="G239" s="32" t="s">
        <v>94</v>
      </c>
      <c r="H239" s="32" t="s">
        <v>94</v>
      </c>
      <c r="I239" s="32" t="s">
        <v>94</v>
      </c>
      <c r="J239" s="32" t="s">
        <v>94</v>
      </c>
      <c r="K239" s="32" t="s">
        <v>94</v>
      </c>
      <c r="L239" s="32" t="s">
        <v>94</v>
      </c>
      <c r="M239" s="32" t="s">
        <v>94</v>
      </c>
      <c r="N239" s="32" t="s">
        <v>94</v>
      </c>
      <c r="O239" s="32" t="s">
        <v>94</v>
      </c>
      <c r="P239" s="32" t="s">
        <v>94</v>
      </c>
      <c r="Q239" s="32" t="s">
        <v>94</v>
      </c>
      <c r="R239" s="32" t="s">
        <v>94</v>
      </c>
      <c r="S239" s="32" t="s">
        <v>94</v>
      </c>
      <c r="T239" s="32" t="s">
        <v>94</v>
      </c>
      <c r="U239" s="32" t="s">
        <v>94</v>
      </c>
      <c r="V239" s="32" t="s">
        <v>94</v>
      </c>
      <c r="W239" s="32" t="s">
        <v>94</v>
      </c>
      <c r="X239" s="32" t="s">
        <v>94</v>
      </c>
      <c r="Y239" s="32" t="s">
        <v>94</v>
      </c>
      <c r="Z239" s="32" t="s">
        <v>94</v>
      </c>
      <c r="AA239" s="32" t="s">
        <v>94</v>
      </c>
      <c r="AB239" s="32" t="s">
        <v>94</v>
      </c>
      <c r="AC239" s="32" t="s">
        <v>94</v>
      </c>
      <c r="AD239" s="32" t="s">
        <v>94</v>
      </c>
      <c r="AE239" s="32">
        <v>2.9000000000000001E-2</v>
      </c>
      <c r="AF239" s="32">
        <v>1.2E-2</v>
      </c>
      <c r="AG239" s="32">
        <v>1.7000000000000001E-2</v>
      </c>
      <c r="AH239" s="32" t="s">
        <v>94</v>
      </c>
      <c r="AI239" s="32" t="s">
        <v>94</v>
      </c>
      <c r="AJ239" s="32" t="s">
        <v>94</v>
      </c>
      <c r="AK239">
        <v>118</v>
      </c>
      <c r="AL239" s="30">
        <v>0</v>
      </c>
      <c r="AM239" s="30">
        <v>100</v>
      </c>
      <c r="AN239" s="4">
        <v>5.8000000000000003E-2</v>
      </c>
    </row>
    <row r="240" spans="1:40">
      <c r="A240" t="s">
        <v>220</v>
      </c>
      <c r="B240" t="s">
        <v>88</v>
      </c>
      <c r="C240" t="s">
        <v>89</v>
      </c>
      <c r="D240" t="s">
        <v>115</v>
      </c>
      <c r="E240" t="s">
        <v>102</v>
      </c>
      <c r="F240" t="s">
        <v>93</v>
      </c>
      <c r="G240" s="32" t="s">
        <v>94</v>
      </c>
      <c r="H240" s="32" t="s">
        <v>94</v>
      </c>
      <c r="I240" s="32" t="s">
        <v>94</v>
      </c>
      <c r="J240" s="32" t="s">
        <v>94</v>
      </c>
      <c r="K240" s="32" t="s">
        <v>94</v>
      </c>
      <c r="L240" s="32" t="s">
        <v>94</v>
      </c>
      <c r="M240" s="32" t="s">
        <v>94</v>
      </c>
      <c r="N240" s="32" t="s">
        <v>94</v>
      </c>
      <c r="O240" s="32" t="s">
        <v>94</v>
      </c>
      <c r="P240" s="32" t="s">
        <v>94</v>
      </c>
      <c r="Q240" s="32" t="s">
        <v>94</v>
      </c>
      <c r="R240" s="32" t="s">
        <v>94</v>
      </c>
      <c r="S240" s="32" t="s">
        <v>94</v>
      </c>
      <c r="T240" s="32" t="s">
        <v>94</v>
      </c>
      <c r="U240" s="32" t="s">
        <v>94</v>
      </c>
      <c r="V240" s="32" t="s">
        <v>94</v>
      </c>
      <c r="W240" s="32" t="s">
        <v>94</v>
      </c>
      <c r="X240" s="32" t="s">
        <v>94</v>
      </c>
      <c r="Y240" s="32" t="s">
        <v>14</v>
      </c>
      <c r="Z240" s="32" t="s">
        <v>94</v>
      </c>
      <c r="AA240" s="32" t="s">
        <v>94</v>
      </c>
      <c r="AB240" s="32" t="s">
        <v>94</v>
      </c>
      <c r="AC240" s="32" t="s">
        <v>94</v>
      </c>
      <c r="AD240" s="32" t="s">
        <v>94</v>
      </c>
      <c r="AE240" s="32" t="s">
        <v>14</v>
      </c>
      <c r="AF240" s="32" t="s">
        <v>14</v>
      </c>
      <c r="AG240" s="32" t="s">
        <v>14</v>
      </c>
      <c r="AH240" s="32" t="s">
        <v>94</v>
      </c>
      <c r="AI240" s="32" t="s">
        <v>94</v>
      </c>
      <c r="AJ240" s="32" t="s">
        <v>94</v>
      </c>
      <c r="AK240">
        <v>118</v>
      </c>
      <c r="AL240" s="30" t="s">
        <v>94</v>
      </c>
      <c r="AM240" s="30" t="s">
        <v>94</v>
      </c>
      <c r="AN240" s="4" t="s">
        <v>94</v>
      </c>
    </row>
    <row r="241" spans="1:40">
      <c r="A241" t="s">
        <v>220</v>
      </c>
      <c r="B241" t="s">
        <v>88</v>
      </c>
      <c r="C241" t="s">
        <v>89</v>
      </c>
      <c r="D241" t="s">
        <v>112</v>
      </c>
      <c r="E241" t="s">
        <v>117</v>
      </c>
      <c r="F241" t="s">
        <v>92</v>
      </c>
      <c r="G241" s="32" t="s">
        <v>94</v>
      </c>
      <c r="H241" s="32" t="s">
        <v>94</v>
      </c>
      <c r="I241" s="32" t="s">
        <v>94</v>
      </c>
      <c r="J241" s="32" t="s">
        <v>94</v>
      </c>
      <c r="K241" s="32" t="s">
        <v>94</v>
      </c>
      <c r="L241" s="32" t="s">
        <v>94</v>
      </c>
      <c r="M241" s="32" t="s">
        <v>94</v>
      </c>
      <c r="N241" s="32" t="s">
        <v>94</v>
      </c>
      <c r="O241" s="32" t="s">
        <v>94</v>
      </c>
      <c r="P241" s="32" t="s">
        <v>94</v>
      </c>
      <c r="Q241" s="32" t="s">
        <v>94</v>
      </c>
      <c r="R241" s="32" t="s">
        <v>94</v>
      </c>
      <c r="S241" s="32" t="s">
        <v>94</v>
      </c>
      <c r="T241" s="32" t="s">
        <v>94</v>
      </c>
      <c r="U241" s="32" t="s">
        <v>94</v>
      </c>
      <c r="V241" s="32" t="s">
        <v>94</v>
      </c>
      <c r="W241" s="32" t="s">
        <v>94</v>
      </c>
      <c r="X241" s="32" t="s">
        <v>94</v>
      </c>
      <c r="Y241" s="32" t="s">
        <v>94</v>
      </c>
      <c r="Z241" s="32" t="s">
        <v>94</v>
      </c>
      <c r="AA241" s="32" t="s">
        <v>94</v>
      </c>
      <c r="AB241" s="32" t="s">
        <v>94</v>
      </c>
      <c r="AC241" s="32" t="s">
        <v>94</v>
      </c>
      <c r="AD241" s="32" t="s">
        <v>94</v>
      </c>
      <c r="AE241" s="32" t="s">
        <v>94</v>
      </c>
      <c r="AF241" s="32" t="s">
        <v>94</v>
      </c>
      <c r="AG241" s="32" t="s">
        <v>94</v>
      </c>
      <c r="AH241" s="32" t="s">
        <v>94</v>
      </c>
      <c r="AI241" s="32">
        <v>3.4000000000000002E-2</v>
      </c>
      <c r="AJ241" s="32">
        <v>2.1999999999999999E-2</v>
      </c>
      <c r="AK241">
        <v>119</v>
      </c>
      <c r="AL241" s="30">
        <v>0</v>
      </c>
      <c r="AM241" s="30">
        <v>100</v>
      </c>
      <c r="AN241" s="4">
        <v>5.6000000000000001E-2</v>
      </c>
    </row>
    <row r="242" spans="1:40">
      <c r="A242" t="s">
        <v>220</v>
      </c>
      <c r="B242" t="s">
        <v>88</v>
      </c>
      <c r="C242" t="s">
        <v>89</v>
      </c>
      <c r="D242" t="s">
        <v>112</v>
      </c>
      <c r="E242" t="s">
        <v>117</v>
      </c>
      <c r="F242" t="s">
        <v>93</v>
      </c>
      <c r="G242" s="32" t="s">
        <v>94</v>
      </c>
      <c r="H242" s="32" t="s">
        <v>94</v>
      </c>
      <c r="I242" s="32" t="s">
        <v>94</v>
      </c>
      <c r="J242" s="32" t="s">
        <v>94</v>
      </c>
      <c r="K242" s="32" t="s">
        <v>94</v>
      </c>
      <c r="L242" s="32" t="s">
        <v>94</v>
      </c>
      <c r="M242" s="32" t="s">
        <v>94</v>
      </c>
      <c r="N242" s="32" t="s">
        <v>94</v>
      </c>
      <c r="O242" s="32" t="s">
        <v>94</v>
      </c>
      <c r="P242" s="32" t="s">
        <v>94</v>
      </c>
      <c r="Q242" s="32" t="s">
        <v>94</v>
      </c>
      <c r="R242" s="32" t="s">
        <v>94</v>
      </c>
      <c r="S242" s="32" t="s">
        <v>94</v>
      </c>
      <c r="T242" s="32" t="s">
        <v>94</v>
      </c>
      <c r="U242" s="32" t="s">
        <v>94</v>
      </c>
      <c r="V242" s="32" t="s">
        <v>94</v>
      </c>
      <c r="W242" s="32" t="s">
        <v>94</v>
      </c>
      <c r="X242" s="32" t="s">
        <v>94</v>
      </c>
      <c r="Y242" s="32" t="s">
        <v>94</v>
      </c>
      <c r="Z242" s="32" t="s">
        <v>94</v>
      </c>
      <c r="AA242" s="32" t="s">
        <v>94</v>
      </c>
      <c r="AB242" s="32" t="s">
        <v>94</v>
      </c>
      <c r="AC242" s="32" t="s">
        <v>94</v>
      </c>
      <c r="AD242" s="32" t="s">
        <v>94</v>
      </c>
      <c r="AE242" s="32" t="s">
        <v>94</v>
      </c>
      <c r="AF242" s="32" t="s">
        <v>94</v>
      </c>
      <c r="AG242" s="32" t="s">
        <v>94</v>
      </c>
      <c r="AH242" s="32" t="s">
        <v>94</v>
      </c>
      <c r="AI242" s="32" t="s">
        <v>99</v>
      </c>
      <c r="AJ242" s="32" t="s">
        <v>99</v>
      </c>
      <c r="AK242">
        <v>119</v>
      </c>
      <c r="AL242" s="30" t="s">
        <v>94</v>
      </c>
      <c r="AM242" s="30" t="s">
        <v>94</v>
      </c>
      <c r="AN242" s="4" t="s">
        <v>94</v>
      </c>
    </row>
    <row r="243" spans="1:40">
      <c r="A243" t="s">
        <v>220</v>
      </c>
      <c r="B243" t="s">
        <v>88</v>
      </c>
      <c r="C243" t="s">
        <v>106</v>
      </c>
      <c r="D243" t="s">
        <v>110</v>
      </c>
      <c r="E243" t="s">
        <v>117</v>
      </c>
      <c r="F243" t="s">
        <v>92</v>
      </c>
      <c r="G243" s="32" t="s">
        <v>94</v>
      </c>
      <c r="H243" s="32" t="s">
        <v>94</v>
      </c>
      <c r="I243" s="32" t="s">
        <v>94</v>
      </c>
      <c r="J243" s="32" t="s">
        <v>94</v>
      </c>
      <c r="K243" s="32" t="s">
        <v>94</v>
      </c>
      <c r="L243" s="32" t="s">
        <v>94</v>
      </c>
      <c r="M243" s="32" t="s">
        <v>94</v>
      </c>
      <c r="N243" s="32" t="s">
        <v>94</v>
      </c>
      <c r="O243" s="32" t="s">
        <v>94</v>
      </c>
      <c r="P243" s="32" t="s">
        <v>94</v>
      </c>
      <c r="Q243" s="32" t="s">
        <v>94</v>
      </c>
      <c r="R243" s="32">
        <v>0.02</v>
      </c>
      <c r="S243" s="32" t="s">
        <v>94</v>
      </c>
      <c r="T243" s="32" t="s">
        <v>94</v>
      </c>
      <c r="U243" s="32">
        <v>1.4999999999999999E-2</v>
      </c>
      <c r="V243" s="32" t="s">
        <v>94</v>
      </c>
      <c r="W243" s="32" t="s">
        <v>94</v>
      </c>
      <c r="X243" s="32" t="s">
        <v>94</v>
      </c>
      <c r="Y243" s="32" t="s">
        <v>94</v>
      </c>
      <c r="Z243" s="32" t="s">
        <v>94</v>
      </c>
      <c r="AA243" s="32" t="s">
        <v>94</v>
      </c>
      <c r="AB243" s="32" t="s">
        <v>94</v>
      </c>
      <c r="AC243" s="32" t="s">
        <v>94</v>
      </c>
      <c r="AD243" s="32" t="s">
        <v>94</v>
      </c>
      <c r="AE243" s="32" t="s">
        <v>94</v>
      </c>
      <c r="AF243" s="32" t="s">
        <v>94</v>
      </c>
      <c r="AG243" s="32" t="s">
        <v>94</v>
      </c>
      <c r="AH243" s="32" t="s">
        <v>94</v>
      </c>
      <c r="AI243" s="32" t="s">
        <v>94</v>
      </c>
      <c r="AJ243" s="32" t="s">
        <v>94</v>
      </c>
      <c r="AK243">
        <v>120</v>
      </c>
      <c r="AL243" s="30">
        <v>0</v>
      </c>
      <c r="AM243" s="30">
        <v>100</v>
      </c>
      <c r="AN243" s="4">
        <v>3.5000000000000003E-2</v>
      </c>
    </row>
    <row r="244" spans="1:40">
      <c r="A244" t="s">
        <v>220</v>
      </c>
      <c r="B244" t="s">
        <v>88</v>
      </c>
      <c r="C244" t="s">
        <v>106</v>
      </c>
      <c r="D244" t="s">
        <v>110</v>
      </c>
      <c r="E244" t="s">
        <v>117</v>
      </c>
      <c r="F244" t="s">
        <v>93</v>
      </c>
      <c r="G244" s="32" t="s">
        <v>94</v>
      </c>
      <c r="H244" s="32" t="s">
        <v>94</v>
      </c>
      <c r="I244" s="32" t="s">
        <v>94</v>
      </c>
      <c r="J244" s="32" t="s">
        <v>94</v>
      </c>
      <c r="K244" s="32" t="s">
        <v>94</v>
      </c>
      <c r="L244" s="32" t="s">
        <v>94</v>
      </c>
      <c r="M244" s="32" t="s">
        <v>94</v>
      </c>
      <c r="N244" s="32" t="s">
        <v>94</v>
      </c>
      <c r="O244" s="32" t="s">
        <v>94</v>
      </c>
      <c r="P244" s="32" t="s">
        <v>94</v>
      </c>
      <c r="Q244" s="32" t="s">
        <v>94</v>
      </c>
      <c r="R244" s="32" t="s">
        <v>14</v>
      </c>
      <c r="S244" s="32" t="s">
        <v>94</v>
      </c>
      <c r="T244" s="32" t="s">
        <v>94</v>
      </c>
      <c r="U244" s="32" t="s">
        <v>14</v>
      </c>
      <c r="V244" s="32" t="s">
        <v>94</v>
      </c>
      <c r="W244" s="32" t="s">
        <v>94</v>
      </c>
      <c r="X244" s="32" t="s">
        <v>94</v>
      </c>
      <c r="Y244" s="32" t="s">
        <v>94</v>
      </c>
      <c r="Z244" s="32" t="s">
        <v>94</v>
      </c>
      <c r="AA244" s="32" t="s">
        <v>94</v>
      </c>
      <c r="AB244" s="32" t="s">
        <v>94</v>
      </c>
      <c r="AC244" s="32" t="s">
        <v>94</v>
      </c>
      <c r="AD244" s="32" t="s">
        <v>94</v>
      </c>
      <c r="AE244" s="32" t="s">
        <v>94</v>
      </c>
      <c r="AF244" s="32" t="s">
        <v>94</v>
      </c>
      <c r="AG244" s="32" t="s">
        <v>94</v>
      </c>
      <c r="AH244" s="32" t="s">
        <v>94</v>
      </c>
      <c r="AI244" s="32" t="s">
        <v>94</v>
      </c>
      <c r="AJ244" s="32" t="s">
        <v>94</v>
      </c>
      <c r="AK244">
        <v>120</v>
      </c>
      <c r="AL244" s="30" t="s">
        <v>94</v>
      </c>
      <c r="AM244" s="30" t="s">
        <v>94</v>
      </c>
      <c r="AN244" s="4" t="s">
        <v>94</v>
      </c>
    </row>
    <row r="245" spans="1:40">
      <c r="A245" t="s">
        <v>220</v>
      </c>
      <c r="B245" t="s">
        <v>88</v>
      </c>
      <c r="C245" t="s">
        <v>89</v>
      </c>
      <c r="D245" t="s">
        <v>124</v>
      </c>
      <c r="E245" t="s">
        <v>102</v>
      </c>
      <c r="F245" t="s">
        <v>92</v>
      </c>
      <c r="G245" s="32" t="s">
        <v>94</v>
      </c>
      <c r="H245" s="32" t="s">
        <v>94</v>
      </c>
      <c r="I245" s="32" t="s">
        <v>94</v>
      </c>
      <c r="J245" s="32" t="s">
        <v>94</v>
      </c>
      <c r="K245" s="32" t="s">
        <v>94</v>
      </c>
      <c r="L245" s="32" t="s">
        <v>94</v>
      </c>
      <c r="M245" s="32" t="s">
        <v>94</v>
      </c>
      <c r="N245" s="32" t="s">
        <v>94</v>
      </c>
      <c r="O245" s="32" t="s">
        <v>94</v>
      </c>
      <c r="P245" s="32" t="s">
        <v>94</v>
      </c>
      <c r="Q245" s="32" t="s">
        <v>94</v>
      </c>
      <c r="R245" s="32" t="s">
        <v>94</v>
      </c>
      <c r="S245" s="32" t="s">
        <v>94</v>
      </c>
      <c r="T245" s="32" t="s">
        <v>94</v>
      </c>
      <c r="U245" s="32" t="s">
        <v>94</v>
      </c>
      <c r="V245" s="32" t="s">
        <v>94</v>
      </c>
      <c r="W245" s="32" t="s">
        <v>94</v>
      </c>
      <c r="X245" s="32" t="s">
        <v>94</v>
      </c>
      <c r="Y245" s="32" t="s">
        <v>94</v>
      </c>
      <c r="Z245" s="32" t="s">
        <v>94</v>
      </c>
      <c r="AA245" s="32" t="s">
        <v>94</v>
      </c>
      <c r="AB245" s="32" t="s">
        <v>94</v>
      </c>
      <c r="AC245" s="32" t="s">
        <v>94</v>
      </c>
      <c r="AD245" s="32">
        <v>2.3E-2</v>
      </c>
      <c r="AE245" s="32" t="s">
        <v>94</v>
      </c>
      <c r="AF245" s="32" t="s">
        <v>94</v>
      </c>
      <c r="AG245" s="32" t="s">
        <v>94</v>
      </c>
      <c r="AH245" s="32" t="s">
        <v>94</v>
      </c>
      <c r="AI245" s="32" t="s">
        <v>94</v>
      </c>
      <c r="AJ245" s="32" t="s">
        <v>94</v>
      </c>
      <c r="AK245">
        <v>121</v>
      </c>
      <c r="AL245" s="30">
        <v>0</v>
      </c>
      <c r="AM245" s="30">
        <v>100</v>
      </c>
      <c r="AN245" s="4">
        <v>2.3E-2</v>
      </c>
    </row>
    <row r="246" spans="1:40">
      <c r="A246" t="s">
        <v>220</v>
      </c>
      <c r="B246" t="s">
        <v>88</v>
      </c>
      <c r="C246" t="s">
        <v>89</v>
      </c>
      <c r="D246" t="s">
        <v>124</v>
      </c>
      <c r="E246" t="s">
        <v>102</v>
      </c>
      <c r="F246" t="s">
        <v>93</v>
      </c>
      <c r="G246" s="32" t="s">
        <v>94</v>
      </c>
      <c r="H246" s="32" t="s">
        <v>94</v>
      </c>
      <c r="I246" s="32" t="s">
        <v>94</v>
      </c>
      <c r="J246" s="32" t="s">
        <v>94</v>
      </c>
      <c r="K246" s="32" t="s">
        <v>94</v>
      </c>
      <c r="L246" s="32" t="s">
        <v>94</v>
      </c>
      <c r="M246" s="32" t="s">
        <v>94</v>
      </c>
      <c r="N246" s="32" t="s">
        <v>94</v>
      </c>
      <c r="O246" s="32" t="s">
        <v>94</v>
      </c>
      <c r="P246" s="32" t="s">
        <v>94</v>
      </c>
      <c r="Q246" s="32" t="s">
        <v>94</v>
      </c>
      <c r="R246" s="32" t="s">
        <v>94</v>
      </c>
      <c r="S246" s="32" t="s">
        <v>94</v>
      </c>
      <c r="T246" s="32" t="s">
        <v>94</v>
      </c>
      <c r="U246" s="32" t="s">
        <v>94</v>
      </c>
      <c r="V246" s="32" t="s">
        <v>94</v>
      </c>
      <c r="W246" s="32" t="s">
        <v>94</v>
      </c>
      <c r="X246" s="32" t="s">
        <v>94</v>
      </c>
      <c r="Y246" s="32" t="s">
        <v>94</v>
      </c>
      <c r="Z246" s="32" t="s">
        <v>94</v>
      </c>
      <c r="AA246" s="32" t="s">
        <v>94</v>
      </c>
      <c r="AB246" s="32" t="s">
        <v>94</v>
      </c>
      <c r="AC246" s="32" t="s">
        <v>94</v>
      </c>
      <c r="AD246" s="32" t="s">
        <v>99</v>
      </c>
      <c r="AE246" s="32" t="s">
        <v>94</v>
      </c>
      <c r="AF246" s="32" t="s">
        <v>94</v>
      </c>
      <c r="AG246" s="32" t="s">
        <v>94</v>
      </c>
      <c r="AH246" s="32" t="s">
        <v>94</v>
      </c>
      <c r="AI246" s="32" t="s">
        <v>94</v>
      </c>
      <c r="AJ246" s="32" t="s">
        <v>94</v>
      </c>
      <c r="AK246">
        <v>121</v>
      </c>
      <c r="AL246" s="30" t="s">
        <v>94</v>
      </c>
      <c r="AM246" s="30" t="s">
        <v>94</v>
      </c>
      <c r="AN246" s="4" t="s">
        <v>94</v>
      </c>
    </row>
    <row r="247" spans="1:40">
      <c r="A247" t="s">
        <v>220</v>
      </c>
      <c r="B247" t="s">
        <v>88</v>
      </c>
      <c r="C247" t="s">
        <v>106</v>
      </c>
      <c r="D247" t="s">
        <v>110</v>
      </c>
      <c r="E247" t="s">
        <v>120</v>
      </c>
      <c r="F247" t="s">
        <v>92</v>
      </c>
      <c r="G247" s="32" t="s">
        <v>94</v>
      </c>
      <c r="H247" s="32" t="s">
        <v>94</v>
      </c>
      <c r="I247" s="32" t="s">
        <v>94</v>
      </c>
      <c r="J247" s="32" t="s">
        <v>94</v>
      </c>
      <c r="K247" s="32" t="s">
        <v>94</v>
      </c>
      <c r="L247" s="32" t="s">
        <v>94</v>
      </c>
      <c r="M247" s="32" t="s">
        <v>94</v>
      </c>
      <c r="N247" s="32" t="s">
        <v>94</v>
      </c>
      <c r="O247" s="32" t="s">
        <v>94</v>
      </c>
      <c r="P247" s="32" t="s">
        <v>94</v>
      </c>
      <c r="Q247" s="32" t="s">
        <v>94</v>
      </c>
      <c r="R247" s="32">
        <v>2.1000000000000001E-2</v>
      </c>
      <c r="S247" s="32" t="s">
        <v>94</v>
      </c>
      <c r="T247" s="32" t="s">
        <v>94</v>
      </c>
      <c r="U247" s="32" t="s">
        <v>94</v>
      </c>
      <c r="V247" s="32" t="s">
        <v>94</v>
      </c>
      <c r="W247" s="32" t="s">
        <v>94</v>
      </c>
      <c r="X247" s="32" t="s">
        <v>94</v>
      </c>
      <c r="Y247" s="32" t="s">
        <v>94</v>
      </c>
      <c r="Z247" s="32" t="s">
        <v>94</v>
      </c>
      <c r="AA247" s="32" t="s">
        <v>94</v>
      </c>
      <c r="AB247" s="32" t="s">
        <v>94</v>
      </c>
      <c r="AC247" s="32" t="s">
        <v>94</v>
      </c>
      <c r="AD247" s="32" t="s">
        <v>94</v>
      </c>
      <c r="AE247" s="32" t="s">
        <v>94</v>
      </c>
      <c r="AF247" s="32" t="s">
        <v>94</v>
      </c>
      <c r="AG247" s="32" t="s">
        <v>94</v>
      </c>
      <c r="AH247" s="32" t="s">
        <v>94</v>
      </c>
      <c r="AI247" s="32" t="s">
        <v>94</v>
      </c>
      <c r="AJ247" s="32" t="s">
        <v>94</v>
      </c>
      <c r="AK247">
        <v>122</v>
      </c>
      <c r="AL247" s="30">
        <v>0</v>
      </c>
      <c r="AM247" s="30">
        <v>100</v>
      </c>
      <c r="AN247" s="4">
        <v>2.1000000000000001E-2</v>
      </c>
    </row>
    <row r="248" spans="1:40">
      <c r="A248" t="s">
        <v>220</v>
      </c>
      <c r="B248" t="s">
        <v>88</v>
      </c>
      <c r="C248" t="s">
        <v>106</v>
      </c>
      <c r="D248" t="s">
        <v>110</v>
      </c>
      <c r="E248" t="s">
        <v>120</v>
      </c>
      <c r="F248" t="s">
        <v>93</v>
      </c>
      <c r="G248" s="32" t="s">
        <v>94</v>
      </c>
      <c r="H248" s="32" t="s">
        <v>94</v>
      </c>
      <c r="I248" s="32" t="s">
        <v>94</v>
      </c>
      <c r="J248" s="32" t="s">
        <v>94</v>
      </c>
      <c r="K248" s="32" t="s">
        <v>94</v>
      </c>
      <c r="L248" s="32" t="s">
        <v>94</v>
      </c>
      <c r="M248" s="32" t="s">
        <v>94</v>
      </c>
      <c r="N248" s="32" t="s">
        <v>94</v>
      </c>
      <c r="O248" s="32" t="s">
        <v>94</v>
      </c>
      <c r="P248" s="32" t="s">
        <v>94</v>
      </c>
      <c r="Q248" s="32" t="s">
        <v>94</v>
      </c>
      <c r="R248" s="32" t="s">
        <v>14</v>
      </c>
      <c r="S248" s="32" t="s">
        <v>94</v>
      </c>
      <c r="T248" s="32" t="s">
        <v>94</v>
      </c>
      <c r="U248" s="32" t="s">
        <v>94</v>
      </c>
      <c r="V248" s="32" t="s">
        <v>94</v>
      </c>
      <c r="W248" s="32" t="s">
        <v>94</v>
      </c>
      <c r="X248" s="32" t="s">
        <v>94</v>
      </c>
      <c r="Y248" s="32" t="s">
        <v>94</v>
      </c>
      <c r="Z248" s="32" t="s">
        <v>94</v>
      </c>
      <c r="AA248" s="32" t="s">
        <v>94</v>
      </c>
      <c r="AB248" s="32" t="s">
        <v>94</v>
      </c>
      <c r="AC248" s="32" t="s">
        <v>94</v>
      </c>
      <c r="AD248" s="32" t="s">
        <v>94</v>
      </c>
      <c r="AE248" s="32" t="s">
        <v>94</v>
      </c>
      <c r="AF248" s="32" t="s">
        <v>94</v>
      </c>
      <c r="AG248" s="32" t="s">
        <v>94</v>
      </c>
      <c r="AH248" s="32" t="s">
        <v>94</v>
      </c>
      <c r="AI248" s="32" t="s">
        <v>94</v>
      </c>
      <c r="AJ248" s="32" t="s">
        <v>94</v>
      </c>
      <c r="AK248">
        <v>122</v>
      </c>
      <c r="AL248" s="30" t="s">
        <v>94</v>
      </c>
      <c r="AM248" s="30" t="s">
        <v>94</v>
      </c>
      <c r="AN248" s="4" t="s">
        <v>94</v>
      </c>
    </row>
    <row r="249" spans="1:40"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</row>
  </sheetData>
  <mergeCells count="2">
    <mergeCell ref="A1:G1"/>
    <mergeCell ref="E2:F2"/>
  </mergeCells>
  <conditionalFormatting sqref="E5:E249">
    <cfRule type="expression" dxfId="131" priority="1">
      <formula>E5="UN"</formula>
    </cfRule>
  </conditionalFormatting>
  <conditionalFormatting sqref="G5:AJ249">
    <cfRule type="expression" dxfId="130" priority="2">
      <formula>G5="-1"</formula>
    </cfRule>
  </conditionalFormatting>
  <conditionalFormatting sqref="G5:AJ249">
    <cfRule type="expression" dxfId="129" priority="3">
      <formula>G5="a"</formula>
    </cfRule>
  </conditionalFormatting>
  <conditionalFormatting sqref="G5:AJ249">
    <cfRule type="expression" dxfId="128" priority="4">
      <formula>G5="b"</formula>
    </cfRule>
  </conditionalFormatting>
  <conditionalFormatting sqref="G5:AJ249">
    <cfRule type="expression" dxfId="127" priority="5">
      <formula>G5="c"</formula>
    </cfRule>
  </conditionalFormatting>
  <conditionalFormatting sqref="G5:AJ249">
    <cfRule type="expression" dxfId="126" priority="6">
      <formula>G5="bc"</formula>
    </cfRule>
  </conditionalFormatting>
  <conditionalFormatting sqref="G5:AJ249">
    <cfRule type="expression" dxfId="125" priority="7">
      <formula>G5="ab"</formula>
    </cfRule>
  </conditionalFormatting>
  <conditionalFormatting sqref="G5:AJ249">
    <cfRule type="expression" dxfId="124" priority="8">
      <formula>G5="ac"</formula>
    </cfRule>
  </conditionalFormatting>
  <conditionalFormatting sqref="G5:AJ249">
    <cfRule type="expression" dxfId="123" priority="9">
      <formula>G5="abc"</formula>
    </cfRule>
  </conditionalFormatting>
  <conditionalFormatting sqref="G5:AJ5">
    <cfRule type="expression" dxfId="122" priority="10">
      <formula>AND($E5&lt;&gt;"UN", G5="", G6&lt;&gt;"", G6&lt;&gt;"-1")</formula>
    </cfRule>
  </conditionalFormatting>
  <conditionalFormatting sqref="G7:AJ7">
    <cfRule type="expression" dxfId="121" priority="11">
      <formula>AND($E7&lt;&gt;"UN", G7="", G8&lt;&gt;"", G8&lt;&gt;"-1")</formula>
    </cfRule>
  </conditionalFormatting>
  <conditionalFormatting sqref="G9:AJ9">
    <cfRule type="expression" dxfId="120" priority="12">
      <formula>AND($E9&lt;&gt;"UN", G9="", G10&lt;&gt;"", G10&lt;&gt;"-1")</formula>
    </cfRule>
  </conditionalFormatting>
  <conditionalFormatting sqref="G11:AJ11">
    <cfRule type="expression" dxfId="119" priority="13">
      <formula>AND($E11&lt;&gt;"UN", G11="", G12&lt;&gt;"", G12&lt;&gt;"-1")</formula>
    </cfRule>
  </conditionalFormatting>
  <conditionalFormatting sqref="G13:AJ13">
    <cfRule type="expression" dxfId="118" priority="14">
      <formula>AND($E13&lt;&gt;"UN", G13="", G14&lt;&gt;"", G14&lt;&gt;"-1")</formula>
    </cfRule>
  </conditionalFormatting>
  <conditionalFormatting sqref="G15:AJ15">
    <cfRule type="expression" dxfId="117" priority="15">
      <formula>AND($E15&lt;&gt;"UN", G15="", G16&lt;&gt;"", G16&lt;&gt;"-1")</formula>
    </cfRule>
  </conditionalFormatting>
  <conditionalFormatting sqref="G17:AJ17">
    <cfRule type="expression" dxfId="116" priority="16">
      <formula>AND($E17&lt;&gt;"UN", G17="", G18&lt;&gt;"", G18&lt;&gt;"-1")</formula>
    </cfRule>
  </conditionalFormatting>
  <conditionalFormatting sqref="G19:AJ19">
    <cfRule type="expression" dxfId="115" priority="17">
      <formula>AND($E19&lt;&gt;"UN", G19="", G20&lt;&gt;"", G20&lt;&gt;"-1")</formula>
    </cfRule>
  </conditionalFormatting>
  <conditionalFormatting sqref="G21:AJ21">
    <cfRule type="expression" dxfId="114" priority="18">
      <formula>AND($E21&lt;&gt;"UN", G21="", G22&lt;&gt;"", G22&lt;&gt;"-1")</formula>
    </cfRule>
  </conditionalFormatting>
  <conditionalFormatting sqref="G23:AJ23">
    <cfRule type="expression" dxfId="113" priority="19">
      <formula>AND($E23&lt;&gt;"UN", G23="", G24&lt;&gt;"", G24&lt;&gt;"-1")</formula>
    </cfRule>
  </conditionalFormatting>
  <conditionalFormatting sqref="G25:AJ25">
    <cfRule type="expression" dxfId="112" priority="20">
      <formula>AND($E25&lt;&gt;"UN", G25="", G26&lt;&gt;"", G26&lt;&gt;"-1")</formula>
    </cfRule>
  </conditionalFormatting>
  <conditionalFormatting sqref="G27:AJ27">
    <cfRule type="expression" dxfId="111" priority="21">
      <formula>AND($E27&lt;&gt;"UN", G27="", G28&lt;&gt;"", G28&lt;&gt;"-1")</formula>
    </cfRule>
  </conditionalFormatting>
  <conditionalFormatting sqref="G29:AJ29">
    <cfRule type="expression" dxfId="110" priority="22">
      <formula>AND($E29&lt;&gt;"UN", G29="", G30&lt;&gt;"", G30&lt;&gt;"-1")</formula>
    </cfRule>
  </conditionalFormatting>
  <conditionalFormatting sqref="G31:AJ31">
    <cfRule type="expression" dxfId="109" priority="23">
      <formula>AND($E31&lt;&gt;"UN", G31="", G32&lt;&gt;"", G32&lt;&gt;"-1")</formula>
    </cfRule>
  </conditionalFormatting>
  <conditionalFormatting sqref="G33:AJ33">
    <cfRule type="expression" dxfId="108" priority="24">
      <formula>AND($E33&lt;&gt;"UN", G33="", G34&lt;&gt;"", G34&lt;&gt;"-1")</formula>
    </cfRule>
  </conditionalFormatting>
  <conditionalFormatting sqref="G35:AJ35">
    <cfRule type="expression" dxfId="107" priority="25">
      <formula>AND($E35&lt;&gt;"UN", G35="", G36&lt;&gt;"", G36&lt;&gt;"-1")</formula>
    </cfRule>
  </conditionalFormatting>
  <conditionalFormatting sqref="G37:AJ37">
    <cfRule type="expression" dxfId="106" priority="26">
      <formula>AND($E37&lt;&gt;"UN", G37="", G38&lt;&gt;"", G38&lt;&gt;"-1")</formula>
    </cfRule>
  </conditionalFormatting>
  <conditionalFormatting sqref="G39:AJ39">
    <cfRule type="expression" dxfId="105" priority="27">
      <formula>AND($E39&lt;&gt;"UN", G39="", G40&lt;&gt;"", G40&lt;&gt;"-1")</formula>
    </cfRule>
  </conditionalFormatting>
  <conditionalFormatting sqref="G41:AJ41">
    <cfRule type="expression" dxfId="104" priority="28">
      <formula>AND($E41&lt;&gt;"UN", G41="", G42&lt;&gt;"", G42&lt;&gt;"-1")</formula>
    </cfRule>
  </conditionalFormatting>
  <conditionalFormatting sqref="G43:AJ43">
    <cfRule type="expression" dxfId="103" priority="29">
      <formula>AND($E43&lt;&gt;"UN", G43="", G44&lt;&gt;"", G44&lt;&gt;"-1")</formula>
    </cfRule>
  </conditionalFormatting>
  <conditionalFormatting sqref="G45:AJ45">
    <cfRule type="expression" dxfId="102" priority="30">
      <formula>AND($E45&lt;&gt;"UN", G45="", G46&lt;&gt;"", G46&lt;&gt;"-1")</formula>
    </cfRule>
  </conditionalFormatting>
  <conditionalFormatting sqref="G47:AJ47">
    <cfRule type="expression" dxfId="101" priority="31">
      <formula>AND($E47&lt;&gt;"UN", G47="", G48&lt;&gt;"", G48&lt;&gt;"-1")</formula>
    </cfRule>
  </conditionalFormatting>
  <conditionalFormatting sqref="G49:AJ49">
    <cfRule type="expression" dxfId="100" priority="32">
      <formula>AND($E49&lt;&gt;"UN", G49="", G50&lt;&gt;"", G50&lt;&gt;"-1")</formula>
    </cfRule>
  </conditionalFormatting>
  <conditionalFormatting sqref="G51:AJ51">
    <cfRule type="expression" dxfId="99" priority="33">
      <formula>AND($E51&lt;&gt;"UN", G51="", G52&lt;&gt;"", G52&lt;&gt;"-1")</formula>
    </cfRule>
  </conditionalFormatting>
  <conditionalFormatting sqref="G53:AJ53">
    <cfRule type="expression" dxfId="98" priority="34">
      <formula>AND($E53&lt;&gt;"UN", G53="", G54&lt;&gt;"", G54&lt;&gt;"-1")</formula>
    </cfRule>
  </conditionalFormatting>
  <conditionalFormatting sqref="G55:AJ55">
    <cfRule type="expression" dxfId="97" priority="35">
      <formula>AND($E55&lt;&gt;"UN", G55="", G56&lt;&gt;"", G56&lt;&gt;"-1")</formula>
    </cfRule>
  </conditionalFormatting>
  <conditionalFormatting sqref="G57:AJ57">
    <cfRule type="expression" dxfId="96" priority="36">
      <formula>AND($E57&lt;&gt;"UN", G57="", G58&lt;&gt;"", G58&lt;&gt;"-1")</formula>
    </cfRule>
  </conditionalFormatting>
  <conditionalFormatting sqref="G59:AJ59">
    <cfRule type="expression" dxfId="95" priority="37">
      <formula>AND($E59&lt;&gt;"UN", G59="", G60&lt;&gt;"", G60&lt;&gt;"-1")</formula>
    </cfRule>
  </conditionalFormatting>
  <conditionalFormatting sqref="G61:AJ61">
    <cfRule type="expression" dxfId="94" priority="38">
      <formula>AND($E61&lt;&gt;"UN", G61="", G62&lt;&gt;"", G62&lt;&gt;"-1")</formula>
    </cfRule>
  </conditionalFormatting>
  <conditionalFormatting sqref="G63:AJ63">
    <cfRule type="expression" dxfId="93" priority="39">
      <formula>AND($E63&lt;&gt;"UN", G63="", G64&lt;&gt;"", G64&lt;&gt;"-1")</formula>
    </cfRule>
  </conditionalFormatting>
  <conditionalFormatting sqref="G65:AJ65">
    <cfRule type="expression" dxfId="92" priority="40">
      <formula>AND($E65&lt;&gt;"UN", G65="", G66&lt;&gt;"", G66&lt;&gt;"-1")</formula>
    </cfRule>
  </conditionalFormatting>
  <conditionalFormatting sqref="G67:AJ67">
    <cfRule type="expression" dxfId="91" priority="41">
      <formula>AND($E67&lt;&gt;"UN", G67="", G68&lt;&gt;"", G68&lt;&gt;"-1")</formula>
    </cfRule>
  </conditionalFormatting>
  <conditionalFormatting sqref="G69:AJ69">
    <cfRule type="expression" dxfId="90" priority="42">
      <formula>AND($E69&lt;&gt;"UN", G69="", G70&lt;&gt;"", G70&lt;&gt;"-1")</formula>
    </cfRule>
  </conditionalFormatting>
  <conditionalFormatting sqref="G71:AJ71">
    <cfRule type="expression" dxfId="89" priority="43">
      <formula>AND($E71&lt;&gt;"UN", G71="", G72&lt;&gt;"", G72&lt;&gt;"-1")</formula>
    </cfRule>
  </conditionalFormatting>
  <conditionalFormatting sqref="G73:AJ73">
    <cfRule type="expression" dxfId="88" priority="44">
      <formula>AND($E73&lt;&gt;"UN", G73="", G74&lt;&gt;"", G74&lt;&gt;"-1")</formula>
    </cfRule>
  </conditionalFormatting>
  <conditionalFormatting sqref="G75:AJ75">
    <cfRule type="expression" dxfId="87" priority="45">
      <formula>AND($E75&lt;&gt;"UN", G75="", G76&lt;&gt;"", G76&lt;&gt;"-1")</formula>
    </cfRule>
  </conditionalFormatting>
  <conditionalFormatting sqref="G77:AJ77">
    <cfRule type="expression" dxfId="86" priority="46">
      <formula>AND($E77&lt;&gt;"UN", G77="", G78&lt;&gt;"", G78&lt;&gt;"-1")</formula>
    </cfRule>
  </conditionalFormatting>
  <conditionalFormatting sqref="G79:AJ79">
    <cfRule type="expression" dxfId="85" priority="47">
      <formula>AND($E79&lt;&gt;"UN", G79="", G80&lt;&gt;"", G80&lt;&gt;"-1")</formula>
    </cfRule>
  </conditionalFormatting>
  <conditionalFormatting sqref="G81:AJ81">
    <cfRule type="expression" dxfId="84" priority="48">
      <formula>AND($E81&lt;&gt;"UN", G81="", G82&lt;&gt;"", G82&lt;&gt;"-1")</formula>
    </cfRule>
  </conditionalFormatting>
  <conditionalFormatting sqref="G83:AJ83">
    <cfRule type="expression" dxfId="83" priority="49">
      <formula>AND($E83&lt;&gt;"UN", G83="", G84&lt;&gt;"", G84&lt;&gt;"-1")</formula>
    </cfRule>
  </conditionalFormatting>
  <conditionalFormatting sqref="G85:AJ85">
    <cfRule type="expression" dxfId="82" priority="50">
      <formula>AND($E85&lt;&gt;"UN", G85="", G86&lt;&gt;"", G86&lt;&gt;"-1")</formula>
    </cfRule>
  </conditionalFormatting>
  <conditionalFormatting sqref="G87:AJ87">
    <cfRule type="expression" dxfId="81" priority="51">
      <formula>AND($E87&lt;&gt;"UN", G87="", G88&lt;&gt;"", G88&lt;&gt;"-1")</formula>
    </cfRule>
  </conditionalFormatting>
  <conditionalFormatting sqref="G89:AJ89">
    <cfRule type="expression" dxfId="80" priority="52">
      <formula>AND($E89&lt;&gt;"UN", G89="", G90&lt;&gt;"", G90&lt;&gt;"-1")</formula>
    </cfRule>
  </conditionalFormatting>
  <conditionalFormatting sqref="G91:AJ91">
    <cfRule type="expression" dxfId="79" priority="53">
      <formula>AND($E91&lt;&gt;"UN", G91="", G92&lt;&gt;"", G92&lt;&gt;"-1")</formula>
    </cfRule>
  </conditionalFormatting>
  <conditionalFormatting sqref="G93:AJ93">
    <cfRule type="expression" dxfId="78" priority="54">
      <formula>AND($E93&lt;&gt;"UN", G93="", G94&lt;&gt;"", G94&lt;&gt;"-1")</formula>
    </cfRule>
  </conditionalFormatting>
  <conditionalFormatting sqref="G95:AJ95">
    <cfRule type="expression" dxfId="77" priority="55">
      <formula>AND($E95&lt;&gt;"UN", G95="", G96&lt;&gt;"", G96&lt;&gt;"-1")</formula>
    </cfRule>
  </conditionalFormatting>
  <conditionalFormatting sqref="G97:AJ97">
    <cfRule type="expression" dxfId="76" priority="56">
      <formula>AND($E97&lt;&gt;"UN", G97="", G98&lt;&gt;"", G98&lt;&gt;"-1")</formula>
    </cfRule>
  </conditionalFormatting>
  <conditionalFormatting sqref="G99:AJ99">
    <cfRule type="expression" dxfId="75" priority="57">
      <formula>AND($E99&lt;&gt;"UN", G99="", G100&lt;&gt;"", G100&lt;&gt;"-1")</formula>
    </cfRule>
  </conditionalFormatting>
  <conditionalFormatting sqref="G101:AJ101">
    <cfRule type="expression" dxfId="74" priority="58">
      <formula>AND($E101&lt;&gt;"UN", G101="", G102&lt;&gt;"", G102&lt;&gt;"-1")</formula>
    </cfRule>
  </conditionalFormatting>
  <conditionalFormatting sqref="G103:AJ103">
    <cfRule type="expression" dxfId="73" priority="59">
      <formula>AND($E103&lt;&gt;"UN", G103="", G104&lt;&gt;"", G104&lt;&gt;"-1")</formula>
    </cfRule>
  </conditionalFormatting>
  <conditionalFormatting sqref="G105:AJ105">
    <cfRule type="expression" dxfId="72" priority="60">
      <formula>AND($E105&lt;&gt;"UN", G105="", G106&lt;&gt;"", G106&lt;&gt;"-1")</formula>
    </cfRule>
  </conditionalFormatting>
  <conditionalFormatting sqref="G107:AJ107">
    <cfRule type="expression" dxfId="71" priority="61">
      <formula>AND($E107&lt;&gt;"UN", G107="", G108&lt;&gt;"", G108&lt;&gt;"-1")</formula>
    </cfRule>
  </conditionalFormatting>
  <conditionalFormatting sqref="G109:AJ109">
    <cfRule type="expression" dxfId="70" priority="62">
      <formula>AND($E109&lt;&gt;"UN", G109="", G110&lt;&gt;"", G110&lt;&gt;"-1")</formula>
    </cfRule>
  </conditionalFormatting>
  <conditionalFormatting sqref="G111:AJ111">
    <cfRule type="expression" dxfId="69" priority="63">
      <formula>AND($E111&lt;&gt;"UN", G111="", G112&lt;&gt;"", G112&lt;&gt;"-1")</formula>
    </cfRule>
  </conditionalFormatting>
  <conditionalFormatting sqref="G113:AJ113">
    <cfRule type="expression" dxfId="68" priority="64">
      <formula>AND($E113&lt;&gt;"UN", G113="", G114&lt;&gt;"", G114&lt;&gt;"-1")</formula>
    </cfRule>
  </conditionalFormatting>
  <conditionalFormatting sqref="G115:AJ115">
    <cfRule type="expression" dxfId="67" priority="65">
      <formula>AND($E115&lt;&gt;"UN", G115="", G116&lt;&gt;"", G116&lt;&gt;"-1")</formula>
    </cfRule>
  </conditionalFormatting>
  <conditionalFormatting sqref="G117:AJ117">
    <cfRule type="expression" dxfId="66" priority="66">
      <formula>AND($E117&lt;&gt;"UN", G117="", G118&lt;&gt;"", G118&lt;&gt;"-1")</formula>
    </cfRule>
  </conditionalFormatting>
  <conditionalFormatting sqref="G119:AJ119">
    <cfRule type="expression" dxfId="65" priority="67">
      <formula>AND($E119&lt;&gt;"UN", G119="", G120&lt;&gt;"", G120&lt;&gt;"-1")</formula>
    </cfRule>
  </conditionalFormatting>
  <conditionalFormatting sqref="G121:AJ121">
    <cfRule type="expression" dxfId="64" priority="68">
      <formula>AND($E121&lt;&gt;"UN", G121="", G122&lt;&gt;"", G122&lt;&gt;"-1")</formula>
    </cfRule>
  </conditionalFormatting>
  <conditionalFormatting sqref="G123:AJ123">
    <cfRule type="expression" dxfId="63" priority="69">
      <formula>AND($E123&lt;&gt;"UN", G123="", G124&lt;&gt;"", G124&lt;&gt;"-1")</formula>
    </cfRule>
  </conditionalFormatting>
  <conditionalFormatting sqref="G125:AJ125">
    <cfRule type="expression" dxfId="62" priority="70">
      <formula>AND($E125&lt;&gt;"UN", G125="", G126&lt;&gt;"", G126&lt;&gt;"-1")</formula>
    </cfRule>
  </conditionalFormatting>
  <conditionalFormatting sqref="G127:AJ127">
    <cfRule type="expression" dxfId="61" priority="71">
      <formula>AND($E127&lt;&gt;"UN", G127="", G128&lt;&gt;"", G128&lt;&gt;"-1")</formula>
    </cfRule>
  </conditionalFormatting>
  <conditionalFormatting sqref="G129:AJ129">
    <cfRule type="expression" dxfId="60" priority="72">
      <formula>AND($E129&lt;&gt;"UN", G129="", G130&lt;&gt;"", G130&lt;&gt;"-1")</formula>
    </cfRule>
  </conditionalFormatting>
  <conditionalFormatting sqref="G131:AJ131">
    <cfRule type="expression" dxfId="59" priority="73">
      <formula>AND($E131&lt;&gt;"UN", G131="", G132&lt;&gt;"", G132&lt;&gt;"-1")</formula>
    </cfRule>
  </conditionalFormatting>
  <conditionalFormatting sqref="G133:AJ133">
    <cfRule type="expression" dxfId="58" priority="74">
      <formula>AND($E133&lt;&gt;"UN", G133="", G134&lt;&gt;"", G134&lt;&gt;"-1")</formula>
    </cfRule>
  </conditionalFormatting>
  <conditionalFormatting sqref="G135:AJ135">
    <cfRule type="expression" dxfId="57" priority="75">
      <formula>AND($E135&lt;&gt;"UN", G135="", G136&lt;&gt;"", G136&lt;&gt;"-1")</formula>
    </cfRule>
  </conditionalFormatting>
  <conditionalFormatting sqref="G137:AJ137">
    <cfRule type="expression" dxfId="56" priority="76">
      <formula>AND($E137&lt;&gt;"UN", G137="", G138&lt;&gt;"", G138&lt;&gt;"-1")</formula>
    </cfRule>
  </conditionalFormatting>
  <conditionalFormatting sqref="G139:AJ139">
    <cfRule type="expression" dxfId="55" priority="77">
      <formula>AND($E139&lt;&gt;"UN", G139="", G140&lt;&gt;"", G140&lt;&gt;"-1")</formula>
    </cfRule>
  </conditionalFormatting>
  <conditionalFormatting sqref="G141:AJ141">
    <cfRule type="expression" dxfId="54" priority="78">
      <formula>AND($E141&lt;&gt;"UN", G141="", G142&lt;&gt;"", G142&lt;&gt;"-1")</formula>
    </cfRule>
  </conditionalFormatting>
  <conditionalFormatting sqref="G143:AJ143">
    <cfRule type="expression" dxfId="53" priority="79">
      <formula>AND($E143&lt;&gt;"UN", G143="", G144&lt;&gt;"", G144&lt;&gt;"-1")</formula>
    </cfRule>
  </conditionalFormatting>
  <conditionalFormatting sqref="G145:AJ145">
    <cfRule type="expression" dxfId="52" priority="80">
      <formula>AND($E145&lt;&gt;"UN", G145="", G146&lt;&gt;"", G146&lt;&gt;"-1")</formula>
    </cfRule>
  </conditionalFormatting>
  <conditionalFormatting sqref="G147:AJ147">
    <cfRule type="expression" dxfId="51" priority="81">
      <formula>AND($E147&lt;&gt;"UN", G147="", G148&lt;&gt;"", G148&lt;&gt;"-1")</formula>
    </cfRule>
  </conditionalFormatting>
  <conditionalFormatting sqref="G149:AJ149">
    <cfRule type="expression" dxfId="50" priority="82">
      <formula>AND($E149&lt;&gt;"UN", G149="", G150&lt;&gt;"", G150&lt;&gt;"-1")</formula>
    </cfRule>
  </conditionalFormatting>
  <conditionalFormatting sqref="G151:AJ151">
    <cfRule type="expression" dxfId="49" priority="83">
      <formula>AND($E151&lt;&gt;"UN", G151="", G152&lt;&gt;"", G152&lt;&gt;"-1")</formula>
    </cfRule>
  </conditionalFormatting>
  <conditionalFormatting sqref="G153:AJ153">
    <cfRule type="expression" dxfId="48" priority="84">
      <formula>AND($E153&lt;&gt;"UN", G153="", G154&lt;&gt;"", G154&lt;&gt;"-1")</formula>
    </cfRule>
  </conditionalFormatting>
  <conditionalFormatting sqref="G155:AJ155">
    <cfRule type="expression" dxfId="47" priority="85">
      <formula>AND($E155&lt;&gt;"UN", G155="", G156&lt;&gt;"", G156&lt;&gt;"-1")</formula>
    </cfRule>
  </conditionalFormatting>
  <conditionalFormatting sqref="G157:AJ157">
    <cfRule type="expression" dxfId="46" priority="86">
      <formula>AND($E157&lt;&gt;"UN", G157="", G158&lt;&gt;"", G158&lt;&gt;"-1")</formula>
    </cfRule>
  </conditionalFormatting>
  <conditionalFormatting sqref="G159:AJ159">
    <cfRule type="expression" dxfId="45" priority="87">
      <formula>AND($E159&lt;&gt;"UN", G159="", G160&lt;&gt;"", G160&lt;&gt;"-1")</formula>
    </cfRule>
  </conditionalFormatting>
  <conditionalFormatting sqref="G161:AJ161">
    <cfRule type="expression" dxfId="44" priority="88">
      <formula>AND($E161&lt;&gt;"UN", G161="", G162&lt;&gt;"", G162&lt;&gt;"-1")</formula>
    </cfRule>
  </conditionalFormatting>
  <conditionalFormatting sqref="G163:AJ163">
    <cfRule type="expression" dxfId="43" priority="89">
      <formula>AND($E163&lt;&gt;"UN", G163="", G164&lt;&gt;"", G164&lt;&gt;"-1")</formula>
    </cfRule>
  </conditionalFormatting>
  <conditionalFormatting sqref="G165:AJ165">
    <cfRule type="expression" dxfId="42" priority="90">
      <formula>AND($E165&lt;&gt;"UN", G165="", G166&lt;&gt;"", G166&lt;&gt;"-1")</formula>
    </cfRule>
  </conditionalFormatting>
  <conditionalFormatting sqref="G167:AJ167">
    <cfRule type="expression" dxfId="41" priority="91">
      <formula>AND($E167&lt;&gt;"UN", G167="", G168&lt;&gt;"", G168&lt;&gt;"-1")</formula>
    </cfRule>
  </conditionalFormatting>
  <conditionalFormatting sqref="G169:AJ169">
    <cfRule type="expression" dxfId="40" priority="92">
      <formula>AND($E169&lt;&gt;"UN", G169="", G170&lt;&gt;"", G170&lt;&gt;"-1")</formula>
    </cfRule>
  </conditionalFormatting>
  <conditionalFormatting sqref="G171:AJ171">
    <cfRule type="expression" dxfId="39" priority="93">
      <formula>AND($E171&lt;&gt;"UN", G171="", G172&lt;&gt;"", G172&lt;&gt;"-1")</formula>
    </cfRule>
  </conditionalFormatting>
  <conditionalFormatting sqref="G173:AJ173">
    <cfRule type="expression" dxfId="38" priority="94">
      <formula>AND($E173&lt;&gt;"UN", G173="", G174&lt;&gt;"", G174&lt;&gt;"-1")</formula>
    </cfRule>
  </conditionalFormatting>
  <conditionalFormatting sqref="G175:AJ175">
    <cfRule type="expression" dxfId="37" priority="95">
      <formula>AND($E175&lt;&gt;"UN", G175="", G176&lt;&gt;"", G176&lt;&gt;"-1")</formula>
    </cfRule>
  </conditionalFormatting>
  <conditionalFormatting sqref="G177:AJ177">
    <cfRule type="expression" dxfId="36" priority="96">
      <formula>AND($E177&lt;&gt;"UN", G177="", G178&lt;&gt;"", G178&lt;&gt;"-1")</formula>
    </cfRule>
  </conditionalFormatting>
  <conditionalFormatting sqref="G179:AJ179">
    <cfRule type="expression" dxfId="35" priority="97">
      <formula>AND($E179&lt;&gt;"UN", G179="", G180&lt;&gt;"", G180&lt;&gt;"-1")</formula>
    </cfRule>
  </conditionalFormatting>
  <conditionalFormatting sqref="G181:AJ181">
    <cfRule type="expression" dxfId="34" priority="98">
      <formula>AND($E181&lt;&gt;"UN", G181="", G182&lt;&gt;"", G182&lt;&gt;"-1")</formula>
    </cfRule>
  </conditionalFormatting>
  <conditionalFormatting sqref="G183:AJ183">
    <cfRule type="expression" dxfId="33" priority="99">
      <formula>AND($E183&lt;&gt;"UN", G183="", G184&lt;&gt;"", G184&lt;&gt;"-1")</formula>
    </cfRule>
  </conditionalFormatting>
  <conditionalFormatting sqref="G185:AJ185">
    <cfRule type="expression" dxfId="32" priority="100">
      <formula>AND($E185&lt;&gt;"UN", G185="", G186&lt;&gt;"", G186&lt;&gt;"-1")</formula>
    </cfRule>
  </conditionalFormatting>
  <conditionalFormatting sqref="G187:AJ187">
    <cfRule type="expression" dxfId="31" priority="101">
      <formula>AND($E187&lt;&gt;"UN", G187="", G188&lt;&gt;"", G188&lt;&gt;"-1")</formula>
    </cfRule>
  </conditionalFormatting>
  <conditionalFormatting sqref="G189:AJ189">
    <cfRule type="expression" dxfId="30" priority="102">
      <formula>AND($E189&lt;&gt;"UN", G189="", G190&lt;&gt;"", G190&lt;&gt;"-1")</formula>
    </cfRule>
  </conditionalFormatting>
  <conditionalFormatting sqref="G191:AJ191">
    <cfRule type="expression" dxfId="29" priority="103">
      <formula>AND($E191&lt;&gt;"UN", G191="", G192&lt;&gt;"", G192&lt;&gt;"-1")</formula>
    </cfRule>
  </conditionalFormatting>
  <conditionalFormatting sqref="G193:AJ193">
    <cfRule type="expression" dxfId="28" priority="104">
      <formula>AND($E193&lt;&gt;"UN", G193="", G194&lt;&gt;"", G194&lt;&gt;"-1")</formula>
    </cfRule>
  </conditionalFormatting>
  <conditionalFormatting sqref="G195:AJ195">
    <cfRule type="expression" dxfId="27" priority="105">
      <formula>AND($E195&lt;&gt;"UN", G195="", G196&lt;&gt;"", G196&lt;&gt;"-1")</formula>
    </cfRule>
  </conditionalFormatting>
  <conditionalFormatting sqref="G197:AJ197">
    <cfRule type="expression" dxfId="26" priority="106">
      <formula>AND($E197&lt;&gt;"UN", G197="", G198&lt;&gt;"", G198&lt;&gt;"-1")</formula>
    </cfRule>
  </conditionalFormatting>
  <conditionalFormatting sqref="G199:AJ199">
    <cfRule type="expression" dxfId="25" priority="107">
      <formula>AND($E199&lt;&gt;"UN", G199="", G200&lt;&gt;"", G200&lt;&gt;"-1")</formula>
    </cfRule>
  </conditionalFormatting>
  <conditionalFormatting sqref="G201:AJ201">
    <cfRule type="expression" dxfId="24" priority="108">
      <formula>AND($E201&lt;&gt;"UN", G201="", G202&lt;&gt;"", G202&lt;&gt;"-1")</formula>
    </cfRule>
  </conditionalFormatting>
  <conditionalFormatting sqref="G203:AJ203">
    <cfRule type="expression" dxfId="23" priority="109">
      <formula>AND($E203&lt;&gt;"UN", G203="", G204&lt;&gt;"", G204&lt;&gt;"-1")</formula>
    </cfRule>
  </conditionalFormatting>
  <conditionalFormatting sqref="G205:AJ205">
    <cfRule type="expression" dxfId="22" priority="110">
      <formula>AND($E205&lt;&gt;"UN", G205="", G206&lt;&gt;"", G206&lt;&gt;"-1")</formula>
    </cfRule>
  </conditionalFormatting>
  <conditionalFormatting sqref="G207:AJ207">
    <cfRule type="expression" dxfId="21" priority="111">
      <formula>AND($E207&lt;&gt;"UN", G207="", G208&lt;&gt;"", G208&lt;&gt;"-1")</formula>
    </cfRule>
  </conditionalFormatting>
  <conditionalFormatting sqref="G209:AJ209">
    <cfRule type="expression" dxfId="20" priority="112">
      <formula>AND($E209&lt;&gt;"UN", G209="", G210&lt;&gt;"", G210&lt;&gt;"-1")</formula>
    </cfRule>
  </conditionalFormatting>
  <conditionalFormatting sqref="G211:AJ211">
    <cfRule type="expression" dxfId="19" priority="113">
      <formula>AND($E211&lt;&gt;"UN", G211="", G212&lt;&gt;"", G212&lt;&gt;"-1")</formula>
    </cfRule>
  </conditionalFormatting>
  <conditionalFormatting sqref="G213:AJ213">
    <cfRule type="expression" dxfId="18" priority="114">
      <formula>AND($E213&lt;&gt;"UN", G213="", G214&lt;&gt;"", G214&lt;&gt;"-1")</formula>
    </cfRule>
  </conditionalFormatting>
  <conditionalFormatting sqref="G215:AJ215">
    <cfRule type="expression" dxfId="17" priority="115">
      <formula>AND($E215&lt;&gt;"UN", G215="", G216&lt;&gt;"", G216&lt;&gt;"-1")</formula>
    </cfRule>
  </conditionalFormatting>
  <conditionalFormatting sqref="G217:AJ217">
    <cfRule type="expression" dxfId="16" priority="116">
      <formula>AND($E217&lt;&gt;"UN", G217="", G218&lt;&gt;"", G218&lt;&gt;"-1")</formula>
    </cfRule>
  </conditionalFormatting>
  <conditionalFormatting sqref="G219:AJ219">
    <cfRule type="expression" dxfId="15" priority="117">
      <formula>AND($E219&lt;&gt;"UN", G219="", G220&lt;&gt;"", G220&lt;&gt;"-1")</formula>
    </cfRule>
  </conditionalFormatting>
  <conditionalFormatting sqref="G221:AJ221">
    <cfRule type="expression" dxfId="14" priority="118">
      <formula>AND($E221&lt;&gt;"UN", G221="", G222&lt;&gt;"", G222&lt;&gt;"-1")</formula>
    </cfRule>
  </conditionalFormatting>
  <conditionalFormatting sqref="G223:AJ223">
    <cfRule type="expression" dxfId="13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1" priority="121">
      <formula>AND($E227&lt;&gt;"UN", G227="", G228&lt;&gt;"", G228&lt;&gt;"-1")</formula>
    </cfRule>
  </conditionalFormatting>
  <conditionalFormatting sqref="G229:AJ229">
    <cfRule type="expression" dxfId="10" priority="122">
      <formula>AND($E229&lt;&gt;"UN", G229="", G230&lt;&gt;"", G230&lt;&gt;"-1")</formula>
    </cfRule>
  </conditionalFormatting>
  <conditionalFormatting sqref="G231:AJ231">
    <cfRule type="expression" dxfId="9" priority="123">
      <formula>AND($E231&lt;&gt;"UN", G231="", G232&lt;&gt;"", G232&lt;&gt;"-1")</formula>
    </cfRule>
  </conditionalFormatting>
  <conditionalFormatting sqref="G233:AJ233">
    <cfRule type="expression" dxfId="8" priority="124">
      <formula>AND($E233&lt;&gt;"UN", G233="", G234&lt;&gt;"", G234&lt;&gt;"-1")</formula>
    </cfRule>
  </conditionalFormatting>
  <conditionalFormatting sqref="G235:AJ235">
    <cfRule type="expression" dxfId="7" priority="125">
      <formula>AND($E235&lt;&gt;"UN", G235="", G236&lt;&gt;"", G236&lt;&gt;"-1")</formula>
    </cfRule>
  </conditionalFormatting>
  <conditionalFormatting sqref="G237:AJ237">
    <cfRule type="expression" dxfId="6" priority="126">
      <formula>AND($E237&lt;&gt;"UN", G237="", G238&lt;&gt;"", G238&lt;&gt;"-1")</formula>
    </cfRule>
  </conditionalFormatting>
  <conditionalFormatting sqref="G239:AJ239">
    <cfRule type="expression" dxfId="5" priority="127">
      <formula>AND($E239&lt;&gt;"UN", G239="", G240&lt;&gt;"", G240&lt;&gt;"-1")</formula>
    </cfRule>
  </conditionalFormatting>
  <conditionalFormatting sqref="G241:AJ241">
    <cfRule type="expression" dxfId="4" priority="128">
      <formula>AND($E241&lt;&gt;"UN", G241="", G242&lt;&gt;"", G242&lt;&gt;"-1")</formula>
    </cfRule>
  </conditionalFormatting>
  <conditionalFormatting sqref="G243:AJ243">
    <cfRule type="expression" dxfId="3" priority="129">
      <formula>AND($E243&lt;&gt;"UN", G243="", G244&lt;&gt;"", G244&lt;&gt;"-1")</formula>
    </cfRule>
  </conditionalFormatting>
  <conditionalFormatting sqref="G245:AJ245">
    <cfRule type="expression" dxfId="2" priority="130">
      <formula>AND($E245&lt;&gt;"UN", G245="", G246&lt;&gt;"", G246&lt;&gt;"-1")</formula>
    </cfRule>
  </conditionalFormatting>
  <conditionalFormatting sqref="G247:AJ247">
    <cfRule type="expression" dxfId="1" priority="131">
      <formula>AND($E247&lt;&gt;"UN", G247="", G248&lt;&gt;"", G248&lt;&gt;"-1")</formula>
    </cfRule>
  </conditionalFormatting>
  <conditionalFormatting sqref="G249:AJ249">
    <cfRule type="expression" dxfId="0" priority="132">
      <formula>AND($E249&lt;&gt;"UN", G249="", G250&lt;&gt;"", G250&lt;&gt;"-1")</formula>
    </cfRule>
  </conditionalFormatting>
  <conditionalFormatting sqref="AL4:AL248">
    <cfRule type="colorScale" priority="133">
      <colorScale>
        <cfvo type="num" val="0"/>
        <cfvo type="num" val="0.43"/>
        <cfvo type="num" val="29.8"/>
        <color rgb="FFF8696B"/>
        <color rgb="FFFFEB84"/>
        <color rgb="FF63BE7B"/>
      </colorScale>
    </cfRule>
  </conditionalFormatting>
  <conditionalFormatting sqref="AM4:AM248">
    <cfRule type="colorScale" priority="134">
      <colorScale>
        <cfvo type="num" val="29.8"/>
        <cfvo type="num" val="99.24500000000000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49 H4:H249 I4:I249 J4:J249 K4:K249 L4:L249 M4:M249 N4:N249 O4:O249 P4:P249 Q4:Q249 R4:R249 S4:S249 T4:T249 U4:U249 V4:V249 W4:W249 X4:X249 Y4:Y249 Z4:Z249 AA4:AA249 AB4:AB249 AC4:AC249 AD4:AD249 AE4:AE249 AF4:AF249 AG4:AG249 AH4:AH249 AI4:AI249 AJ4:AJ2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9646"/>
  </sheetPr>
  <dimension ref="A1:AN137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45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4050.9430000000002</v>
      </c>
      <c r="H2" s="44">
        <v>4487.5200000000004</v>
      </c>
      <c r="I2" s="44">
        <v>3257.625</v>
      </c>
      <c r="J2" s="44">
        <v>3395.3009999999999</v>
      </c>
      <c r="K2" s="44">
        <v>3202.6970000000001</v>
      </c>
      <c r="L2" s="44">
        <v>2483.3139999999999</v>
      </c>
      <c r="M2" s="44">
        <v>4033.6680000000001</v>
      </c>
      <c r="N2" s="44">
        <v>4756.3310000000001</v>
      </c>
      <c r="O2" s="44">
        <v>1303.364</v>
      </c>
      <c r="P2" s="44">
        <v>1926.375</v>
      </c>
      <c r="Q2" s="44">
        <v>1030.9079999999999</v>
      </c>
      <c r="R2" s="44">
        <v>1937.28</v>
      </c>
      <c r="S2" s="44">
        <v>1927.4939999999999</v>
      </c>
      <c r="T2" s="44">
        <v>1669.4690000000001</v>
      </c>
      <c r="U2" s="44">
        <v>1442.173</v>
      </c>
      <c r="V2" s="44">
        <v>1837.1610000000001</v>
      </c>
      <c r="W2" s="44">
        <v>2083.4380000000001</v>
      </c>
      <c r="X2" s="44">
        <v>2848.94</v>
      </c>
      <c r="Y2" s="44">
        <v>2133.5770000000002</v>
      </c>
      <c r="Z2" s="44">
        <v>1263.4829999999999</v>
      </c>
      <c r="AA2" s="44">
        <v>1386.4480000000001</v>
      </c>
      <c r="AB2" s="44">
        <v>2017.241</v>
      </c>
      <c r="AC2" s="44">
        <v>1481.4079999999999</v>
      </c>
      <c r="AD2" s="44">
        <v>1634.9649999999999</v>
      </c>
      <c r="AE2" s="44">
        <v>1542.0830000000001</v>
      </c>
      <c r="AF2" s="44">
        <v>2712.2049999999999</v>
      </c>
      <c r="AG2" s="44">
        <v>2880.4520000000002</v>
      </c>
      <c r="AH2" s="44">
        <v>4856.3720000000003</v>
      </c>
      <c r="AI2" s="44">
        <v>7603.2510000000002</v>
      </c>
      <c r="AJ2" s="44">
        <v>4071.1559999999999</v>
      </c>
    </row>
    <row r="3" spans="1:40">
      <c r="A3" s="26" t="s">
        <v>47</v>
      </c>
      <c r="B3" s="27">
        <v>3.1873015873015902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87</v>
      </c>
      <c r="B5" t="s">
        <v>88</v>
      </c>
      <c r="C5" t="s">
        <v>89</v>
      </c>
      <c r="D5" t="s">
        <v>90</v>
      </c>
      <c r="E5" t="s">
        <v>91</v>
      </c>
      <c r="F5" t="s">
        <v>92</v>
      </c>
      <c r="G5" s="32">
        <v>518</v>
      </c>
      <c r="H5" s="32">
        <v>388</v>
      </c>
      <c r="I5" s="32">
        <v>469</v>
      </c>
      <c r="J5" s="32">
        <v>647</v>
      </c>
      <c r="K5" s="32">
        <v>568</v>
      </c>
      <c r="L5" s="32">
        <v>288.48</v>
      </c>
      <c r="M5" s="32">
        <v>419.6</v>
      </c>
      <c r="N5" s="32">
        <v>287</v>
      </c>
      <c r="O5" s="32">
        <v>365.44</v>
      </c>
      <c r="P5" s="32">
        <v>637.76</v>
      </c>
      <c r="Q5" s="32">
        <v>191.13</v>
      </c>
      <c r="R5" s="32">
        <v>806.31299999999999</v>
      </c>
      <c r="S5" s="32">
        <v>402.04300000000001</v>
      </c>
      <c r="T5" s="32">
        <v>631.19600000000003</v>
      </c>
      <c r="U5" s="32">
        <v>594.09799999999996</v>
      </c>
      <c r="V5" s="32">
        <v>887.774</v>
      </c>
      <c r="W5" s="32">
        <v>946.05899999999997</v>
      </c>
      <c r="X5" s="32">
        <v>1893.4739999999999</v>
      </c>
      <c r="Y5" s="32">
        <v>1300.69</v>
      </c>
      <c r="Z5" s="32">
        <v>551.31399999999996</v>
      </c>
      <c r="AA5" s="32">
        <v>725.05799999999999</v>
      </c>
      <c r="AB5" s="32">
        <v>1223.739</v>
      </c>
      <c r="AC5" s="32">
        <v>903.51900000000001</v>
      </c>
      <c r="AD5" s="32">
        <v>1025.3979999999999</v>
      </c>
      <c r="AE5" s="32">
        <v>701.13199999999995</v>
      </c>
      <c r="AF5" s="32">
        <v>1587.973</v>
      </c>
      <c r="AG5" s="32">
        <v>1002.239</v>
      </c>
      <c r="AH5" s="32">
        <v>2338.0050000000001</v>
      </c>
      <c r="AI5" s="32">
        <v>1957.463</v>
      </c>
      <c r="AJ5" s="32">
        <v>1167.2349999999999</v>
      </c>
      <c r="AK5">
        <v>1</v>
      </c>
      <c r="AL5" s="30">
        <v>31.29</v>
      </c>
      <c r="AM5" s="30">
        <v>31.29</v>
      </c>
      <c r="AN5" s="4">
        <v>25424.132000000001</v>
      </c>
    </row>
    <row r="6" spans="1:40">
      <c r="A6" t="s">
        <v>87</v>
      </c>
      <c r="B6" t="s">
        <v>88</v>
      </c>
      <c r="C6" t="s">
        <v>89</v>
      </c>
      <c r="D6" t="s">
        <v>90</v>
      </c>
      <c r="E6" t="s">
        <v>91</v>
      </c>
      <c r="F6" t="s">
        <v>93</v>
      </c>
      <c r="G6" s="32" t="s">
        <v>17</v>
      </c>
      <c r="H6" s="32" t="s">
        <v>17</v>
      </c>
      <c r="I6" s="32" t="s">
        <v>17</v>
      </c>
      <c r="J6" s="32" t="s">
        <v>17</v>
      </c>
      <c r="K6" s="32" t="s">
        <v>17</v>
      </c>
      <c r="L6" s="32" t="s">
        <v>17</v>
      </c>
      <c r="M6" s="32" t="s">
        <v>17</v>
      </c>
      <c r="N6" s="32" t="s">
        <v>17</v>
      </c>
      <c r="O6" s="32" t="s">
        <v>17</v>
      </c>
      <c r="P6" s="32" t="s">
        <v>17</v>
      </c>
      <c r="Q6" s="32" t="s">
        <v>17</v>
      </c>
      <c r="R6" s="32" t="s">
        <v>17</v>
      </c>
      <c r="S6" s="32" t="s">
        <v>17</v>
      </c>
      <c r="T6" s="32" t="s">
        <v>17</v>
      </c>
      <c r="U6" s="32" t="s">
        <v>17</v>
      </c>
      <c r="V6" s="32" t="s">
        <v>17</v>
      </c>
      <c r="W6" s="32" t="s">
        <v>17</v>
      </c>
      <c r="X6" s="32" t="s">
        <v>17</v>
      </c>
      <c r="Y6" s="32" t="s">
        <v>17</v>
      </c>
      <c r="Z6" s="32" t="s">
        <v>17</v>
      </c>
      <c r="AA6" s="32" t="s">
        <v>17</v>
      </c>
      <c r="AB6" s="32" t="s">
        <v>17</v>
      </c>
      <c r="AC6" s="32" t="s">
        <v>17</v>
      </c>
      <c r="AD6" s="32" t="s">
        <v>17</v>
      </c>
      <c r="AE6" s="32" t="s">
        <v>17</v>
      </c>
      <c r="AF6" s="32" t="s">
        <v>34</v>
      </c>
      <c r="AG6" s="32" t="s">
        <v>17</v>
      </c>
      <c r="AH6" s="32" t="s">
        <v>34</v>
      </c>
      <c r="AI6" s="32" t="s">
        <v>34</v>
      </c>
      <c r="AJ6" s="32" t="s">
        <v>14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87</v>
      </c>
      <c r="B7" t="s">
        <v>88</v>
      </c>
      <c r="C7" t="s">
        <v>89</v>
      </c>
      <c r="D7" t="s">
        <v>95</v>
      </c>
      <c r="E7" t="s">
        <v>96</v>
      </c>
      <c r="F7" t="s">
        <v>92</v>
      </c>
      <c r="G7" s="32">
        <v>621</v>
      </c>
      <c r="H7" s="32">
        <v>691</v>
      </c>
      <c r="I7" s="32">
        <v>415</v>
      </c>
      <c r="J7" s="32">
        <v>907</v>
      </c>
      <c r="K7" s="32">
        <v>844</v>
      </c>
      <c r="L7" s="32">
        <v>471.91399999999999</v>
      </c>
      <c r="M7" s="32">
        <v>891.2</v>
      </c>
      <c r="N7" s="32">
        <v>324.3</v>
      </c>
      <c r="O7" s="32">
        <v>203.6</v>
      </c>
      <c r="P7" s="32">
        <v>604.54700000000003</v>
      </c>
      <c r="Q7" s="32">
        <v>120.629</v>
      </c>
      <c r="R7" s="32">
        <v>164.86500000000001</v>
      </c>
      <c r="S7" s="32">
        <v>741.85299999999995</v>
      </c>
      <c r="T7" s="32">
        <v>201.761</v>
      </c>
      <c r="U7" s="32">
        <v>291.47199999999998</v>
      </c>
      <c r="V7" s="32">
        <v>237.77699999999999</v>
      </c>
      <c r="W7" s="32">
        <v>416.14</v>
      </c>
      <c r="X7" s="32">
        <v>194.589</v>
      </c>
      <c r="Y7" s="32">
        <v>154.83199999999999</v>
      </c>
      <c r="Z7" s="32">
        <v>68.569000000000003</v>
      </c>
      <c r="AA7" s="32">
        <v>75.631</v>
      </c>
      <c r="AB7" s="32">
        <v>160.72900000000001</v>
      </c>
      <c r="AC7" s="32">
        <v>24.97</v>
      </c>
      <c r="AD7" s="32">
        <v>33.094000000000001</v>
      </c>
      <c r="AE7" s="32" t="s">
        <v>94</v>
      </c>
      <c r="AF7" s="32" t="s">
        <v>94</v>
      </c>
      <c r="AG7" s="32">
        <v>1.645</v>
      </c>
      <c r="AH7" s="32">
        <v>0.377</v>
      </c>
      <c r="AI7" s="32" t="s">
        <v>94</v>
      </c>
      <c r="AJ7" s="32" t="s">
        <v>94</v>
      </c>
      <c r="AK7">
        <v>2</v>
      </c>
      <c r="AL7" s="30">
        <v>10.91</v>
      </c>
      <c r="AM7" s="30">
        <v>42.2</v>
      </c>
      <c r="AN7" s="4">
        <v>8862.4940000000006</v>
      </c>
    </row>
    <row r="8" spans="1:40">
      <c r="A8" t="s">
        <v>87</v>
      </c>
      <c r="B8" t="s">
        <v>88</v>
      </c>
      <c r="C8" t="s">
        <v>89</v>
      </c>
      <c r="D8" t="s">
        <v>95</v>
      </c>
      <c r="E8" t="s">
        <v>96</v>
      </c>
      <c r="F8" t="s">
        <v>93</v>
      </c>
      <c r="G8" s="32" t="s">
        <v>34</v>
      </c>
      <c r="H8" s="32" t="s">
        <v>34</v>
      </c>
      <c r="I8" s="32" t="s">
        <v>34</v>
      </c>
      <c r="J8" s="32" t="s">
        <v>34</v>
      </c>
      <c r="K8" s="32" t="s">
        <v>34</v>
      </c>
      <c r="L8" s="32" t="s">
        <v>34</v>
      </c>
      <c r="M8" s="32" t="s">
        <v>34</v>
      </c>
      <c r="N8" s="32" t="s">
        <v>34</v>
      </c>
      <c r="O8" s="32" t="s">
        <v>34</v>
      </c>
      <c r="P8" s="32" t="s">
        <v>34</v>
      </c>
      <c r="Q8" s="32" t="s">
        <v>34</v>
      </c>
      <c r="R8" s="32" t="s">
        <v>34</v>
      </c>
      <c r="S8" s="32" t="s">
        <v>34</v>
      </c>
      <c r="T8" s="32" t="s">
        <v>34</v>
      </c>
      <c r="U8" s="32" t="s">
        <v>34</v>
      </c>
      <c r="V8" s="32" t="s">
        <v>34</v>
      </c>
      <c r="W8" s="32" t="s">
        <v>34</v>
      </c>
      <c r="X8" s="32" t="s">
        <v>34</v>
      </c>
      <c r="Y8" s="32" t="s">
        <v>34</v>
      </c>
      <c r="Z8" s="32" t="s">
        <v>34</v>
      </c>
      <c r="AA8" s="32" t="s">
        <v>34</v>
      </c>
      <c r="AB8" s="32" t="s">
        <v>34</v>
      </c>
      <c r="AC8" s="32" t="s">
        <v>34</v>
      </c>
      <c r="AD8" s="32" t="s">
        <v>34</v>
      </c>
      <c r="AE8" s="32" t="s">
        <v>94</v>
      </c>
      <c r="AF8" s="32" t="s">
        <v>94</v>
      </c>
      <c r="AG8" s="32" t="s">
        <v>34</v>
      </c>
      <c r="AH8" s="32" t="s">
        <v>34</v>
      </c>
      <c r="AI8" s="32" t="s">
        <v>94</v>
      </c>
      <c r="AJ8" s="32" t="s">
        <v>94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87</v>
      </c>
      <c r="B9" t="s">
        <v>88</v>
      </c>
      <c r="C9" t="s">
        <v>89</v>
      </c>
      <c r="D9" t="s">
        <v>97</v>
      </c>
      <c r="E9" t="s">
        <v>98</v>
      </c>
      <c r="F9" t="s">
        <v>92</v>
      </c>
      <c r="G9" s="32">
        <v>1370</v>
      </c>
      <c r="H9" s="32">
        <v>1040</v>
      </c>
      <c r="I9" s="32">
        <v>1040</v>
      </c>
      <c r="J9" s="32">
        <v>1040</v>
      </c>
      <c r="K9" s="32">
        <v>1040</v>
      </c>
      <c r="L9" s="32">
        <v>1040</v>
      </c>
      <c r="M9" s="32">
        <v>1040</v>
      </c>
      <c r="N9" s="32">
        <v>1040</v>
      </c>
      <c r="O9" s="32" t="s">
        <v>94</v>
      </c>
      <c r="P9" s="32" t="s">
        <v>94</v>
      </c>
      <c r="Q9" s="32" t="s">
        <v>94</v>
      </c>
      <c r="R9" s="32" t="s">
        <v>94</v>
      </c>
      <c r="S9" s="32" t="s">
        <v>94</v>
      </c>
      <c r="T9" s="32" t="s">
        <v>94</v>
      </c>
      <c r="U9" s="32" t="s">
        <v>94</v>
      </c>
      <c r="V9" s="32" t="s">
        <v>94</v>
      </c>
      <c r="W9" s="32" t="s">
        <v>94</v>
      </c>
      <c r="X9" s="32" t="s">
        <v>94</v>
      </c>
      <c r="Y9" s="32" t="s">
        <v>94</v>
      </c>
      <c r="Z9" s="32" t="s">
        <v>94</v>
      </c>
      <c r="AA9" s="32" t="s">
        <v>94</v>
      </c>
      <c r="AB9" s="32">
        <v>14.045</v>
      </c>
      <c r="AC9" s="32">
        <v>1E-3</v>
      </c>
      <c r="AD9" s="32">
        <v>2E-3</v>
      </c>
      <c r="AE9" s="32">
        <v>0.54100000000000004</v>
      </c>
      <c r="AF9" s="32" t="s">
        <v>94</v>
      </c>
      <c r="AG9" s="32" t="s">
        <v>94</v>
      </c>
      <c r="AH9" s="32">
        <v>0.11600000000000001</v>
      </c>
      <c r="AI9" s="32">
        <v>0.16500000000000001</v>
      </c>
      <c r="AJ9" s="32">
        <v>2.125</v>
      </c>
      <c r="AK9">
        <v>3</v>
      </c>
      <c r="AL9" s="30">
        <v>10.67</v>
      </c>
      <c r="AM9" s="30">
        <v>52.86</v>
      </c>
      <c r="AN9" s="4">
        <v>8666.9959999999992</v>
      </c>
    </row>
    <row r="10" spans="1:40">
      <c r="A10" t="s">
        <v>87</v>
      </c>
      <c r="B10" t="s">
        <v>88</v>
      </c>
      <c r="C10" t="s">
        <v>89</v>
      </c>
      <c r="D10" t="s">
        <v>97</v>
      </c>
      <c r="E10" t="s">
        <v>98</v>
      </c>
      <c r="F10" t="s">
        <v>93</v>
      </c>
      <c r="G10" s="32" t="s">
        <v>99</v>
      </c>
      <c r="H10" s="32" t="s">
        <v>99</v>
      </c>
      <c r="I10" s="32" t="s">
        <v>99</v>
      </c>
      <c r="J10" s="32" t="s">
        <v>99</v>
      </c>
      <c r="K10" s="32" t="s">
        <v>99</v>
      </c>
      <c r="L10" s="32" t="s">
        <v>99</v>
      </c>
      <c r="M10" s="32" t="s">
        <v>99</v>
      </c>
      <c r="N10" s="32" t="s">
        <v>99</v>
      </c>
      <c r="O10" s="32" t="s">
        <v>94</v>
      </c>
      <c r="P10" s="32" t="s">
        <v>94</v>
      </c>
      <c r="Q10" s="32" t="s">
        <v>94</v>
      </c>
      <c r="R10" s="32" t="s">
        <v>94</v>
      </c>
      <c r="S10" s="32" t="s">
        <v>94</v>
      </c>
      <c r="T10" s="32" t="s">
        <v>94</v>
      </c>
      <c r="U10" s="32" t="s">
        <v>94</v>
      </c>
      <c r="V10" s="32" t="s">
        <v>94</v>
      </c>
      <c r="W10" s="32" t="s">
        <v>94</v>
      </c>
      <c r="X10" s="32" t="s">
        <v>94</v>
      </c>
      <c r="Y10" s="32" t="s">
        <v>94</v>
      </c>
      <c r="Z10" s="32" t="s">
        <v>94</v>
      </c>
      <c r="AA10" s="32" t="s">
        <v>94</v>
      </c>
      <c r="AB10" s="32" t="s">
        <v>99</v>
      </c>
      <c r="AC10" s="32" t="s">
        <v>14</v>
      </c>
      <c r="AD10" s="32" t="s">
        <v>99</v>
      </c>
      <c r="AE10" s="32" t="s">
        <v>17</v>
      </c>
      <c r="AF10" s="32" t="s">
        <v>94</v>
      </c>
      <c r="AG10" s="32" t="s">
        <v>94</v>
      </c>
      <c r="AH10" s="32" t="s">
        <v>14</v>
      </c>
      <c r="AI10" s="32" t="s">
        <v>14</v>
      </c>
      <c r="AJ10" s="32" t="s">
        <v>14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87</v>
      </c>
      <c r="B11" t="s">
        <v>88</v>
      </c>
      <c r="C11" t="s">
        <v>89</v>
      </c>
      <c r="D11" t="s">
        <v>100</v>
      </c>
      <c r="E11" t="s">
        <v>101</v>
      </c>
      <c r="F11" t="s">
        <v>92</v>
      </c>
      <c r="G11" s="32" t="s">
        <v>94</v>
      </c>
      <c r="H11" s="32" t="s">
        <v>94</v>
      </c>
      <c r="I11" s="32" t="s">
        <v>94</v>
      </c>
      <c r="J11" s="32" t="s">
        <v>94</v>
      </c>
      <c r="K11" s="32" t="s">
        <v>94</v>
      </c>
      <c r="L11" s="32" t="s">
        <v>94</v>
      </c>
      <c r="M11" s="32" t="s">
        <v>94</v>
      </c>
      <c r="N11" s="32" t="s">
        <v>94</v>
      </c>
      <c r="O11" s="32" t="s">
        <v>94</v>
      </c>
      <c r="P11" s="32" t="s">
        <v>94</v>
      </c>
      <c r="Q11" s="32" t="s">
        <v>94</v>
      </c>
      <c r="R11" s="32" t="s">
        <v>94</v>
      </c>
      <c r="S11" s="32" t="s">
        <v>94</v>
      </c>
      <c r="T11" s="32" t="s">
        <v>94</v>
      </c>
      <c r="U11" s="32" t="s">
        <v>94</v>
      </c>
      <c r="V11" s="32" t="s">
        <v>94</v>
      </c>
      <c r="W11" s="32">
        <v>4.7</v>
      </c>
      <c r="X11" s="32" t="s">
        <v>94</v>
      </c>
      <c r="Y11" s="32" t="s">
        <v>94</v>
      </c>
      <c r="Z11" s="32">
        <v>57.878999999999998</v>
      </c>
      <c r="AA11" s="32">
        <v>62.509</v>
      </c>
      <c r="AB11" s="32">
        <v>38.197000000000003</v>
      </c>
      <c r="AC11" s="32">
        <v>40.106999999999999</v>
      </c>
      <c r="AD11" s="32">
        <v>133.101</v>
      </c>
      <c r="AE11" s="32">
        <v>239.32</v>
      </c>
      <c r="AF11" s="32">
        <v>314.71300000000002</v>
      </c>
      <c r="AG11" s="32">
        <v>224.625</v>
      </c>
      <c r="AH11" s="32">
        <v>1230</v>
      </c>
      <c r="AI11" s="32">
        <v>2166</v>
      </c>
      <c r="AJ11" s="32">
        <v>1211.577</v>
      </c>
      <c r="AK11">
        <v>4</v>
      </c>
      <c r="AL11" s="30">
        <v>7.04</v>
      </c>
      <c r="AM11" s="30">
        <v>59.9</v>
      </c>
      <c r="AN11" s="4">
        <v>5722.7290000000003</v>
      </c>
    </row>
    <row r="12" spans="1:40">
      <c r="A12" t="s">
        <v>87</v>
      </c>
      <c r="B12" t="s">
        <v>88</v>
      </c>
      <c r="C12" t="s">
        <v>89</v>
      </c>
      <c r="D12" t="s">
        <v>100</v>
      </c>
      <c r="E12" t="s">
        <v>101</v>
      </c>
      <c r="F12" t="s">
        <v>93</v>
      </c>
      <c r="G12" s="32" t="s">
        <v>94</v>
      </c>
      <c r="H12" s="32" t="s">
        <v>94</v>
      </c>
      <c r="I12" s="32" t="s">
        <v>94</v>
      </c>
      <c r="J12" s="32" t="s">
        <v>94</v>
      </c>
      <c r="K12" s="32" t="s">
        <v>94</v>
      </c>
      <c r="L12" s="32" t="s">
        <v>94</v>
      </c>
      <c r="M12" s="32" t="s">
        <v>94</v>
      </c>
      <c r="N12" s="32" t="s">
        <v>94</v>
      </c>
      <c r="O12" s="32" t="s">
        <v>94</v>
      </c>
      <c r="P12" s="32" t="s">
        <v>94</v>
      </c>
      <c r="Q12" s="32" t="s">
        <v>94</v>
      </c>
      <c r="R12" s="32" t="s">
        <v>94</v>
      </c>
      <c r="S12" s="32" t="s">
        <v>94</v>
      </c>
      <c r="T12" s="32" t="s">
        <v>94</v>
      </c>
      <c r="U12" s="32" t="s">
        <v>94</v>
      </c>
      <c r="V12" s="32" t="s">
        <v>14</v>
      </c>
      <c r="W12" s="32" t="s">
        <v>99</v>
      </c>
      <c r="X12" s="32" t="s">
        <v>94</v>
      </c>
      <c r="Y12" s="32" t="s">
        <v>94</v>
      </c>
      <c r="Z12" s="32" t="s">
        <v>14</v>
      </c>
      <c r="AA12" s="32" t="s">
        <v>99</v>
      </c>
      <c r="AB12" s="32" t="s">
        <v>99</v>
      </c>
      <c r="AC12" s="32" t="s">
        <v>14</v>
      </c>
      <c r="AD12" s="32" t="s">
        <v>14</v>
      </c>
      <c r="AE12" s="32" t="s">
        <v>14</v>
      </c>
      <c r="AF12" s="32" t="s">
        <v>14</v>
      </c>
      <c r="AG12" s="32" t="s">
        <v>14</v>
      </c>
      <c r="AH12" s="32" t="s">
        <v>14</v>
      </c>
      <c r="AI12" s="32" t="s">
        <v>14</v>
      </c>
      <c r="AJ12" s="32" t="s">
        <v>14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87</v>
      </c>
      <c r="B13" t="s">
        <v>88</v>
      </c>
      <c r="C13" t="s">
        <v>89</v>
      </c>
      <c r="D13" t="s">
        <v>100</v>
      </c>
      <c r="E13" t="s">
        <v>102</v>
      </c>
      <c r="F13" t="s">
        <v>92</v>
      </c>
      <c r="G13" s="32" t="s">
        <v>94</v>
      </c>
      <c r="H13" s="32">
        <v>2</v>
      </c>
      <c r="I13" s="32">
        <v>28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 t="s">
        <v>94</v>
      </c>
      <c r="P13" s="32" t="s">
        <v>94</v>
      </c>
      <c r="Q13" s="32">
        <v>0.55600000000000005</v>
      </c>
      <c r="R13" s="32">
        <v>1.9810000000000001</v>
      </c>
      <c r="S13" s="32">
        <v>0.33600000000000002</v>
      </c>
      <c r="T13" s="32">
        <v>5.8999999999999997E-2</v>
      </c>
      <c r="U13" s="32" t="s">
        <v>94</v>
      </c>
      <c r="V13" s="32">
        <v>0.56200000000000006</v>
      </c>
      <c r="W13" s="32">
        <v>0.56100000000000005</v>
      </c>
      <c r="X13" s="32">
        <v>67.759</v>
      </c>
      <c r="Y13" s="32">
        <v>91.994</v>
      </c>
      <c r="Z13" s="32">
        <v>110.80500000000001</v>
      </c>
      <c r="AA13" s="32">
        <v>262.29899999999998</v>
      </c>
      <c r="AB13" s="32">
        <v>158.12899999999999</v>
      </c>
      <c r="AC13" s="32">
        <v>119.008</v>
      </c>
      <c r="AD13" s="32">
        <v>158.55500000000001</v>
      </c>
      <c r="AE13" s="32">
        <v>121.36</v>
      </c>
      <c r="AF13" s="32">
        <v>260.57600000000002</v>
      </c>
      <c r="AG13" s="32">
        <v>529.755</v>
      </c>
      <c r="AH13" s="32">
        <v>219</v>
      </c>
      <c r="AI13" s="32">
        <v>2293</v>
      </c>
      <c r="AJ13" s="32">
        <v>856.96600000000001</v>
      </c>
      <c r="AK13">
        <v>5</v>
      </c>
      <c r="AL13" s="30">
        <v>6.5</v>
      </c>
      <c r="AM13" s="30">
        <v>66.41</v>
      </c>
      <c r="AN13" s="4">
        <v>5283.2610000000004</v>
      </c>
    </row>
    <row r="14" spans="1:40">
      <c r="A14" t="s">
        <v>87</v>
      </c>
      <c r="B14" t="s">
        <v>88</v>
      </c>
      <c r="C14" t="s">
        <v>89</v>
      </c>
      <c r="D14" t="s">
        <v>100</v>
      </c>
      <c r="E14" t="s">
        <v>102</v>
      </c>
      <c r="F14" t="s">
        <v>93</v>
      </c>
      <c r="G14" s="32" t="s">
        <v>94</v>
      </c>
      <c r="H14" s="32" t="s">
        <v>99</v>
      </c>
      <c r="I14" s="32" t="s">
        <v>99</v>
      </c>
      <c r="J14" s="32" t="s">
        <v>94</v>
      </c>
      <c r="K14" s="32" t="s">
        <v>94</v>
      </c>
      <c r="L14" s="32" t="s">
        <v>94</v>
      </c>
      <c r="M14" s="32" t="s">
        <v>94</v>
      </c>
      <c r="N14" s="32" t="s">
        <v>94</v>
      </c>
      <c r="O14" s="32" t="s">
        <v>14</v>
      </c>
      <c r="P14" s="32" t="s">
        <v>14</v>
      </c>
      <c r="Q14" s="32" t="s">
        <v>14</v>
      </c>
      <c r="R14" s="32" t="s">
        <v>14</v>
      </c>
      <c r="S14" s="32" t="s">
        <v>14</v>
      </c>
      <c r="T14" s="32" t="s">
        <v>14</v>
      </c>
      <c r="U14" s="32" t="s">
        <v>14</v>
      </c>
      <c r="V14" s="32" t="s">
        <v>34</v>
      </c>
      <c r="W14" s="32" t="s">
        <v>99</v>
      </c>
      <c r="X14" s="32" t="s">
        <v>14</v>
      </c>
      <c r="Y14" s="32" t="s">
        <v>14</v>
      </c>
      <c r="Z14" s="32" t="s">
        <v>14</v>
      </c>
      <c r="AA14" s="32" t="s">
        <v>14</v>
      </c>
      <c r="AB14" s="32" t="s">
        <v>14</v>
      </c>
      <c r="AC14" s="32" t="s">
        <v>14</v>
      </c>
      <c r="AD14" s="32" t="s">
        <v>14</v>
      </c>
      <c r="AE14" s="32" t="s">
        <v>14</v>
      </c>
      <c r="AF14" s="32" t="s">
        <v>14</v>
      </c>
      <c r="AG14" s="32" t="s">
        <v>14</v>
      </c>
      <c r="AH14" s="32" t="s">
        <v>14</v>
      </c>
      <c r="AI14" s="32" t="s">
        <v>14</v>
      </c>
      <c r="AJ14" s="32" t="s">
        <v>14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87</v>
      </c>
      <c r="B15" t="s">
        <v>88</v>
      </c>
      <c r="C15" t="s">
        <v>89</v>
      </c>
      <c r="D15" t="s">
        <v>103</v>
      </c>
      <c r="E15" t="s">
        <v>104</v>
      </c>
      <c r="F15" t="s">
        <v>92</v>
      </c>
      <c r="G15" s="32">
        <v>123</v>
      </c>
      <c r="H15" s="32">
        <v>164</v>
      </c>
      <c r="I15" s="32">
        <v>126</v>
      </c>
      <c r="J15" s="32">
        <v>232.7</v>
      </c>
      <c r="K15" s="32">
        <v>94</v>
      </c>
      <c r="L15" s="32">
        <v>163.80000000000001</v>
      </c>
      <c r="M15" s="32">
        <v>222.7</v>
      </c>
      <c r="N15" s="32">
        <v>254.58099999999999</v>
      </c>
      <c r="O15" s="32">
        <v>334.72800000000001</v>
      </c>
      <c r="P15" s="32">
        <v>267.58699999999999</v>
      </c>
      <c r="Q15" s="32">
        <v>306.31700000000001</v>
      </c>
      <c r="R15" s="32">
        <v>371.29399999999998</v>
      </c>
      <c r="S15" s="32">
        <v>291.351</v>
      </c>
      <c r="T15" s="32">
        <v>290.30599999999998</v>
      </c>
      <c r="U15" s="32">
        <v>290.82900000000001</v>
      </c>
      <c r="V15" s="32">
        <v>290.56700000000001</v>
      </c>
      <c r="W15" s="32">
        <v>290.69799999999998</v>
      </c>
      <c r="X15" s="32">
        <v>290.63299999999998</v>
      </c>
      <c r="Y15" s="32">
        <v>290.66500000000002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>
        <v>61.771000000000001</v>
      </c>
      <c r="AF15" s="32">
        <v>42.884</v>
      </c>
      <c r="AG15" s="32" t="s">
        <v>94</v>
      </c>
      <c r="AH15" s="32">
        <v>36.283999999999999</v>
      </c>
      <c r="AI15" s="32">
        <v>108.261</v>
      </c>
      <c r="AJ15" s="32">
        <v>42.552</v>
      </c>
      <c r="AK15">
        <v>6</v>
      </c>
      <c r="AL15" s="30">
        <v>6.14</v>
      </c>
      <c r="AM15" s="30">
        <v>72.540000000000006</v>
      </c>
      <c r="AN15" s="4">
        <v>4987.5079999999998</v>
      </c>
    </row>
    <row r="16" spans="1:40">
      <c r="A16" t="s">
        <v>87</v>
      </c>
      <c r="B16" t="s">
        <v>88</v>
      </c>
      <c r="C16" t="s">
        <v>89</v>
      </c>
      <c r="D16" t="s">
        <v>103</v>
      </c>
      <c r="E16" t="s">
        <v>104</v>
      </c>
      <c r="F16" t="s">
        <v>93</v>
      </c>
      <c r="G16" s="32" t="s">
        <v>99</v>
      </c>
      <c r="H16" s="32" t="s">
        <v>99</v>
      </c>
      <c r="I16" s="32" t="s">
        <v>99</v>
      </c>
      <c r="J16" s="32" t="s">
        <v>99</v>
      </c>
      <c r="K16" s="32" t="s">
        <v>99</v>
      </c>
      <c r="L16" s="32" t="s">
        <v>99</v>
      </c>
      <c r="M16" s="32" t="s">
        <v>99</v>
      </c>
      <c r="N16" s="32" t="s">
        <v>99</v>
      </c>
      <c r="O16" s="32" t="s">
        <v>99</v>
      </c>
      <c r="P16" s="32" t="s">
        <v>99</v>
      </c>
      <c r="Q16" s="32" t="s">
        <v>99</v>
      </c>
      <c r="R16" s="32" t="s">
        <v>99</v>
      </c>
      <c r="S16" s="32" t="s">
        <v>99</v>
      </c>
      <c r="T16" s="32" t="s">
        <v>99</v>
      </c>
      <c r="U16" s="32" t="s">
        <v>99</v>
      </c>
      <c r="V16" s="32" t="s">
        <v>99</v>
      </c>
      <c r="W16" s="32" t="s">
        <v>99</v>
      </c>
      <c r="X16" s="32" t="s">
        <v>99</v>
      </c>
      <c r="Y16" s="32" t="s">
        <v>99</v>
      </c>
      <c r="Z16" s="32" t="s">
        <v>94</v>
      </c>
      <c r="AA16" s="32" t="s">
        <v>94</v>
      </c>
      <c r="AB16" s="32" t="s">
        <v>94</v>
      </c>
      <c r="AC16" s="32" t="s">
        <v>94</v>
      </c>
      <c r="AD16" s="32" t="s">
        <v>94</v>
      </c>
      <c r="AE16" s="32" t="s">
        <v>99</v>
      </c>
      <c r="AF16" s="32" t="s">
        <v>99</v>
      </c>
      <c r="AG16" s="32" t="s">
        <v>94</v>
      </c>
      <c r="AH16" s="32" t="s">
        <v>99</v>
      </c>
      <c r="AI16" s="32" t="s">
        <v>99</v>
      </c>
      <c r="AJ16" s="32" t="s">
        <v>99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87</v>
      </c>
      <c r="B17" t="s">
        <v>88</v>
      </c>
      <c r="C17" t="s">
        <v>89</v>
      </c>
      <c r="D17" t="s">
        <v>100</v>
      </c>
      <c r="E17" t="s">
        <v>105</v>
      </c>
      <c r="F17" t="s">
        <v>92</v>
      </c>
      <c r="G17" s="32">
        <v>153</v>
      </c>
      <c r="H17" s="32">
        <v>265</v>
      </c>
      <c r="I17" s="32">
        <v>93</v>
      </c>
      <c r="J17" s="32" t="s">
        <v>94</v>
      </c>
      <c r="K17" s="32" t="s">
        <v>94</v>
      </c>
      <c r="L17" s="32" t="s">
        <v>94</v>
      </c>
      <c r="M17" s="32" t="s">
        <v>94</v>
      </c>
      <c r="N17" s="32">
        <v>151</v>
      </c>
      <c r="O17" s="32">
        <v>1.2</v>
      </c>
      <c r="P17" s="32">
        <v>118</v>
      </c>
      <c r="Q17" s="32">
        <v>90</v>
      </c>
      <c r="R17" s="32" t="s">
        <v>94</v>
      </c>
      <c r="S17" s="32">
        <v>232.72300000000001</v>
      </c>
      <c r="T17" s="32">
        <v>17.899999999999999</v>
      </c>
      <c r="U17" s="32">
        <v>9.5449999999999999</v>
      </c>
      <c r="V17" s="32">
        <v>8</v>
      </c>
      <c r="W17" s="32">
        <v>40.4</v>
      </c>
      <c r="X17" s="32">
        <v>55.93</v>
      </c>
      <c r="Y17" s="32">
        <v>17.829000000000001</v>
      </c>
      <c r="Z17" s="32">
        <v>129.86000000000001</v>
      </c>
      <c r="AA17" s="32">
        <v>7.3999999999999996E-2</v>
      </c>
      <c r="AB17" s="32" t="s">
        <v>94</v>
      </c>
      <c r="AC17" s="32" t="s">
        <v>94</v>
      </c>
      <c r="AD17" s="32">
        <v>100.276</v>
      </c>
      <c r="AE17" s="32">
        <v>49.81</v>
      </c>
      <c r="AF17" s="32">
        <v>244.23400000000001</v>
      </c>
      <c r="AG17" s="32">
        <v>531.55200000000002</v>
      </c>
      <c r="AH17" s="32">
        <v>351</v>
      </c>
      <c r="AI17" s="32">
        <v>302</v>
      </c>
      <c r="AJ17" s="32">
        <v>300.904</v>
      </c>
      <c r="AK17">
        <v>7</v>
      </c>
      <c r="AL17" s="30">
        <v>4.0199999999999996</v>
      </c>
      <c r="AM17" s="30">
        <v>76.56</v>
      </c>
      <c r="AN17" s="4">
        <v>3263.2370000000001</v>
      </c>
    </row>
    <row r="18" spans="1:40">
      <c r="A18" t="s">
        <v>87</v>
      </c>
      <c r="B18" t="s">
        <v>88</v>
      </c>
      <c r="C18" t="s">
        <v>89</v>
      </c>
      <c r="D18" t="s">
        <v>100</v>
      </c>
      <c r="E18" t="s">
        <v>105</v>
      </c>
      <c r="F18" t="s">
        <v>93</v>
      </c>
      <c r="G18" s="32" t="s">
        <v>99</v>
      </c>
      <c r="H18" s="32" t="s">
        <v>99</v>
      </c>
      <c r="I18" s="32" t="s">
        <v>99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99</v>
      </c>
      <c r="O18" s="32" t="s">
        <v>14</v>
      </c>
      <c r="P18" s="32" t="s">
        <v>99</v>
      </c>
      <c r="Q18" s="32" t="s">
        <v>99</v>
      </c>
      <c r="R18" s="32" t="s">
        <v>94</v>
      </c>
      <c r="S18" s="32" t="s">
        <v>34</v>
      </c>
      <c r="T18" s="32" t="s">
        <v>99</v>
      </c>
      <c r="U18" s="32" t="s">
        <v>99</v>
      </c>
      <c r="V18" s="32" t="s">
        <v>14</v>
      </c>
      <c r="W18" s="32" t="s">
        <v>99</v>
      </c>
      <c r="X18" s="32" t="s">
        <v>14</v>
      </c>
      <c r="Y18" s="32" t="s">
        <v>14</v>
      </c>
      <c r="Z18" s="32" t="s">
        <v>14</v>
      </c>
      <c r="AA18" s="32" t="s">
        <v>99</v>
      </c>
      <c r="AB18" s="32" t="s">
        <v>14</v>
      </c>
      <c r="AC18" s="32" t="s">
        <v>14</v>
      </c>
      <c r="AD18" s="32" t="s">
        <v>14</v>
      </c>
      <c r="AE18" s="32" t="s">
        <v>14</v>
      </c>
      <c r="AF18" s="32" t="s">
        <v>14</v>
      </c>
      <c r="AG18" s="32" t="s">
        <v>14</v>
      </c>
      <c r="AH18" s="32" t="s">
        <v>14</v>
      </c>
      <c r="AI18" s="32" t="s">
        <v>14</v>
      </c>
      <c r="AJ18" s="32" t="s">
        <v>14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87</v>
      </c>
      <c r="B19" t="s">
        <v>88</v>
      </c>
      <c r="C19" t="s">
        <v>89</v>
      </c>
      <c r="D19" t="s">
        <v>100</v>
      </c>
      <c r="E19" t="s">
        <v>98</v>
      </c>
      <c r="F19" t="s">
        <v>92</v>
      </c>
      <c r="G19" s="32" t="s">
        <v>94</v>
      </c>
      <c r="H19" s="32">
        <v>382</v>
      </c>
      <c r="I19" s="32">
        <v>297</v>
      </c>
      <c r="J19" s="32">
        <v>55</v>
      </c>
      <c r="K19" s="32">
        <v>55</v>
      </c>
      <c r="L19" s="32">
        <v>38</v>
      </c>
      <c r="M19" s="32">
        <v>148.5</v>
      </c>
      <c r="N19" s="32">
        <v>1518.2</v>
      </c>
      <c r="O19" s="32" t="s">
        <v>94</v>
      </c>
      <c r="P19" s="32" t="s">
        <v>94</v>
      </c>
      <c r="Q19" s="32" t="s">
        <v>94</v>
      </c>
      <c r="R19" s="32">
        <v>240.065</v>
      </c>
      <c r="S19" s="32" t="s">
        <v>94</v>
      </c>
      <c r="T19" s="32">
        <v>248.346</v>
      </c>
      <c r="U19" s="32">
        <v>0.02</v>
      </c>
      <c r="V19" s="32" t="s">
        <v>94</v>
      </c>
      <c r="W19" s="32" t="s">
        <v>94</v>
      </c>
      <c r="X19" s="32" t="s">
        <v>94</v>
      </c>
      <c r="Y19" s="32" t="s">
        <v>94</v>
      </c>
      <c r="Z19" s="32" t="s">
        <v>94</v>
      </c>
      <c r="AA19" s="32" t="s">
        <v>94</v>
      </c>
      <c r="AB19" s="32">
        <v>31.29</v>
      </c>
      <c r="AC19" s="32">
        <v>32.854999999999997</v>
      </c>
      <c r="AD19" s="32" t="s">
        <v>94</v>
      </c>
      <c r="AE19" s="32" t="s">
        <v>94</v>
      </c>
      <c r="AF19" s="32" t="s">
        <v>94</v>
      </c>
      <c r="AG19" s="32" t="s">
        <v>94</v>
      </c>
      <c r="AH19" s="32" t="s">
        <v>94</v>
      </c>
      <c r="AI19" s="32" t="s">
        <v>94</v>
      </c>
      <c r="AJ19" s="32" t="s">
        <v>94</v>
      </c>
      <c r="AK19">
        <v>8</v>
      </c>
      <c r="AL19" s="30">
        <v>3.75</v>
      </c>
      <c r="AM19" s="30">
        <v>80.31</v>
      </c>
      <c r="AN19" s="4">
        <v>3046.2750000000001</v>
      </c>
    </row>
    <row r="20" spans="1:40">
      <c r="A20" t="s">
        <v>87</v>
      </c>
      <c r="B20" t="s">
        <v>88</v>
      </c>
      <c r="C20" t="s">
        <v>89</v>
      </c>
      <c r="D20" t="s">
        <v>100</v>
      </c>
      <c r="E20" t="s">
        <v>98</v>
      </c>
      <c r="F20" t="s">
        <v>93</v>
      </c>
      <c r="G20" s="32" t="s">
        <v>94</v>
      </c>
      <c r="H20" s="32" t="s">
        <v>99</v>
      </c>
      <c r="I20" s="32" t="s">
        <v>99</v>
      </c>
      <c r="J20" s="32" t="s">
        <v>99</v>
      </c>
      <c r="K20" s="32" t="s">
        <v>99</v>
      </c>
      <c r="L20" s="32" t="s">
        <v>99</v>
      </c>
      <c r="M20" s="32" t="s">
        <v>99</v>
      </c>
      <c r="N20" s="32" t="s">
        <v>99</v>
      </c>
      <c r="O20" s="32" t="s">
        <v>94</v>
      </c>
      <c r="P20" s="32" t="s">
        <v>94</v>
      </c>
      <c r="Q20" s="32" t="s">
        <v>94</v>
      </c>
      <c r="R20" s="32" t="s">
        <v>99</v>
      </c>
      <c r="S20" s="32" t="s">
        <v>94</v>
      </c>
      <c r="T20" s="32" t="s">
        <v>99</v>
      </c>
      <c r="U20" s="32" t="s">
        <v>99</v>
      </c>
      <c r="V20" s="32" t="s">
        <v>94</v>
      </c>
      <c r="W20" s="32" t="s">
        <v>94</v>
      </c>
      <c r="X20" s="32" t="s">
        <v>94</v>
      </c>
      <c r="Y20" s="32" t="s">
        <v>94</v>
      </c>
      <c r="Z20" s="32" t="s">
        <v>94</v>
      </c>
      <c r="AA20" s="32" t="s">
        <v>94</v>
      </c>
      <c r="AB20" s="32" t="s">
        <v>99</v>
      </c>
      <c r="AC20" s="32" t="s">
        <v>99</v>
      </c>
      <c r="AD20" s="32" t="s">
        <v>94</v>
      </c>
      <c r="AE20" s="32" t="s">
        <v>94</v>
      </c>
      <c r="AF20" s="32" t="s">
        <v>94</v>
      </c>
      <c r="AG20" s="32" t="s">
        <v>94</v>
      </c>
      <c r="AH20" s="32" t="s">
        <v>94</v>
      </c>
      <c r="AI20" s="32" t="s">
        <v>94</v>
      </c>
      <c r="AJ20" s="32" t="s">
        <v>94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87</v>
      </c>
      <c r="B21" t="s">
        <v>88</v>
      </c>
      <c r="C21" t="s">
        <v>89</v>
      </c>
      <c r="D21" t="s">
        <v>95</v>
      </c>
      <c r="E21" t="s">
        <v>105</v>
      </c>
      <c r="F21" t="s">
        <v>92</v>
      </c>
      <c r="G21" s="32" t="s">
        <v>94</v>
      </c>
      <c r="H21" s="32">
        <v>64</v>
      </c>
      <c r="I21" s="32">
        <v>60</v>
      </c>
      <c r="J21" s="32">
        <v>108</v>
      </c>
      <c r="K21" s="32" t="s">
        <v>94</v>
      </c>
      <c r="L21" s="32">
        <v>223.6</v>
      </c>
      <c r="M21" s="32">
        <v>972.7</v>
      </c>
      <c r="N21" s="32">
        <v>821</v>
      </c>
      <c r="O21" s="32">
        <v>106.7</v>
      </c>
      <c r="P21" s="32">
        <v>127.36199999999999</v>
      </c>
      <c r="Q21" s="32">
        <v>104.152</v>
      </c>
      <c r="R21" s="32">
        <v>71.337000000000003</v>
      </c>
      <c r="S21" s="32">
        <v>34.350999999999999</v>
      </c>
      <c r="T21" s="32">
        <v>28.757999999999999</v>
      </c>
      <c r="U21" s="32">
        <v>1.4</v>
      </c>
      <c r="V21" s="32">
        <v>92.355999999999995</v>
      </c>
      <c r="W21" s="32">
        <v>13.321</v>
      </c>
      <c r="X21" s="32">
        <v>24.587</v>
      </c>
      <c r="Y21" s="32">
        <v>24.704999999999998</v>
      </c>
      <c r="Z21" s="32">
        <v>3.73</v>
      </c>
      <c r="AA21" s="32">
        <v>3.49</v>
      </c>
      <c r="AB21" s="32">
        <v>35.417999999999999</v>
      </c>
      <c r="AC21" s="32">
        <v>3.899</v>
      </c>
      <c r="AD21" s="32" t="s">
        <v>94</v>
      </c>
      <c r="AE21" s="32">
        <v>0.22800000000000001</v>
      </c>
      <c r="AF21" s="32">
        <v>2.4E-2</v>
      </c>
      <c r="AG21" s="32" t="s">
        <v>94</v>
      </c>
      <c r="AH21" s="32" t="s">
        <v>94</v>
      </c>
      <c r="AI21" s="32" t="s">
        <v>94</v>
      </c>
      <c r="AJ21" s="32" t="s">
        <v>94</v>
      </c>
      <c r="AK21">
        <v>9</v>
      </c>
      <c r="AL21" s="30">
        <v>3.6</v>
      </c>
      <c r="AM21" s="30">
        <v>83.91</v>
      </c>
      <c r="AN21" s="4">
        <v>2925.1179999999999</v>
      </c>
    </row>
    <row r="22" spans="1:40">
      <c r="A22" t="s">
        <v>87</v>
      </c>
      <c r="B22" t="s">
        <v>88</v>
      </c>
      <c r="C22" t="s">
        <v>89</v>
      </c>
      <c r="D22" t="s">
        <v>95</v>
      </c>
      <c r="E22" t="s">
        <v>105</v>
      </c>
      <c r="F22" t="s">
        <v>93</v>
      </c>
      <c r="G22" s="32" t="s">
        <v>34</v>
      </c>
      <c r="H22" s="32" t="s">
        <v>34</v>
      </c>
      <c r="I22" s="32" t="s">
        <v>17</v>
      </c>
      <c r="J22" s="32" t="s">
        <v>34</v>
      </c>
      <c r="K22" s="32" t="s">
        <v>34</v>
      </c>
      <c r="L22" s="32" t="s">
        <v>34</v>
      </c>
      <c r="M22" s="32" t="s">
        <v>34</v>
      </c>
      <c r="N22" s="32" t="s">
        <v>34</v>
      </c>
      <c r="O22" s="32" t="s">
        <v>34</v>
      </c>
      <c r="P22" s="32" t="s">
        <v>34</v>
      </c>
      <c r="Q22" s="32" t="s">
        <v>34</v>
      </c>
      <c r="R22" s="32" t="s">
        <v>34</v>
      </c>
      <c r="S22" s="32" t="s">
        <v>34</v>
      </c>
      <c r="T22" s="32" t="s">
        <v>34</v>
      </c>
      <c r="U22" s="32" t="s">
        <v>34</v>
      </c>
      <c r="V22" s="32" t="s">
        <v>34</v>
      </c>
      <c r="W22" s="32" t="s">
        <v>34</v>
      </c>
      <c r="X22" s="32" t="s">
        <v>34</v>
      </c>
      <c r="Y22" s="32" t="s">
        <v>34</v>
      </c>
      <c r="Z22" s="32" t="s">
        <v>34</v>
      </c>
      <c r="AA22" s="32" t="s">
        <v>14</v>
      </c>
      <c r="AB22" s="32" t="s">
        <v>34</v>
      </c>
      <c r="AC22" s="32" t="s">
        <v>34</v>
      </c>
      <c r="AD22" s="32" t="s">
        <v>94</v>
      </c>
      <c r="AE22" s="32" t="s">
        <v>34</v>
      </c>
      <c r="AF22" s="32" t="s">
        <v>34</v>
      </c>
      <c r="AG22" s="32" t="s">
        <v>94</v>
      </c>
      <c r="AH22" s="32" t="s">
        <v>94</v>
      </c>
      <c r="AI22" s="32" t="s">
        <v>94</v>
      </c>
      <c r="AJ22" s="32" t="s">
        <v>94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87</v>
      </c>
      <c r="B23" t="s">
        <v>88</v>
      </c>
      <c r="C23" t="s">
        <v>106</v>
      </c>
      <c r="D23" t="s">
        <v>107</v>
      </c>
      <c r="E23" t="s">
        <v>104</v>
      </c>
      <c r="F23" t="s">
        <v>92</v>
      </c>
      <c r="G23" s="32" t="s">
        <v>94</v>
      </c>
      <c r="H23" s="32" t="s">
        <v>94</v>
      </c>
      <c r="I23" s="32" t="s">
        <v>94</v>
      </c>
      <c r="J23" s="32" t="s">
        <v>94</v>
      </c>
      <c r="K23" s="32" t="s">
        <v>94</v>
      </c>
      <c r="L23" s="32" t="s">
        <v>94</v>
      </c>
      <c r="M23" s="32" t="s">
        <v>94</v>
      </c>
      <c r="N23" s="32">
        <v>96.1</v>
      </c>
      <c r="O23" s="32">
        <v>168.56399999999999</v>
      </c>
      <c r="P23" s="32">
        <v>95.94</v>
      </c>
      <c r="Q23" s="32">
        <v>125.96599999999999</v>
      </c>
      <c r="R23" s="32">
        <v>182.142</v>
      </c>
      <c r="S23" s="32">
        <v>150.59700000000001</v>
      </c>
      <c r="T23" s="32">
        <v>179.053</v>
      </c>
      <c r="U23" s="32">
        <v>164.82499999999999</v>
      </c>
      <c r="V23" s="32">
        <v>203.37799999999999</v>
      </c>
      <c r="W23" s="32">
        <v>229.04300000000001</v>
      </c>
      <c r="X23" s="32">
        <v>191.625</v>
      </c>
      <c r="Y23" s="32">
        <v>147.37700000000001</v>
      </c>
      <c r="Z23" s="32">
        <v>104.166</v>
      </c>
      <c r="AA23" s="32">
        <v>79.947000000000003</v>
      </c>
      <c r="AB23" s="32">
        <v>155.80799999999999</v>
      </c>
      <c r="AC23" s="32">
        <v>119.352</v>
      </c>
      <c r="AD23" s="32" t="s">
        <v>94</v>
      </c>
      <c r="AE23" s="32">
        <v>127.48099999999999</v>
      </c>
      <c r="AF23" s="32">
        <v>84.369</v>
      </c>
      <c r="AG23" s="32">
        <v>73.572999999999993</v>
      </c>
      <c r="AH23" s="32">
        <v>75.293999999999997</v>
      </c>
      <c r="AI23" s="32">
        <v>60.451000000000001</v>
      </c>
      <c r="AJ23" s="32">
        <v>69.772999999999996</v>
      </c>
      <c r="AK23">
        <v>10</v>
      </c>
      <c r="AL23" s="30">
        <v>3.55</v>
      </c>
      <c r="AM23" s="30">
        <v>87.46</v>
      </c>
      <c r="AN23" s="4">
        <v>2884.8240000000001</v>
      </c>
    </row>
    <row r="24" spans="1:40">
      <c r="A24" t="s">
        <v>87</v>
      </c>
      <c r="B24" t="s">
        <v>88</v>
      </c>
      <c r="C24" t="s">
        <v>106</v>
      </c>
      <c r="D24" t="s">
        <v>107</v>
      </c>
      <c r="E24" t="s">
        <v>104</v>
      </c>
      <c r="F24" t="s">
        <v>93</v>
      </c>
      <c r="G24" s="32" t="s">
        <v>94</v>
      </c>
      <c r="H24" s="32" t="s">
        <v>94</v>
      </c>
      <c r="I24" s="32" t="s">
        <v>94</v>
      </c>
      <c r="J24" s="32" t="s">
        <v>94</v>
      </c>
      <c r="K24" s="32" t="s">
        <v>94</v>
      </c>
      <c r="L24" s="32" t="s">
        <v>94</v>
      </c>
      <c r="M24" s="32" t="s">
        <v>94</v>
      </c>
      <c r="N24" s="32" t="s">
        <v>99</v>
      </c>
      <c r="O24" s="32" t="s">
        <v>99</v>
      </c>
      <c r="P24" s="32" t="s">
        <v>99</v>
      </c>
      <c r="Q24" s="32" t="s">
        <v>99</v>
      </c>
      <c r="R24" s="32" t="s">
        <v>99</v>
      </c>
      <c r="S24" s="32" t="s">
        <v>99</v>
      </c>
      <c r="T24" s="32" t="s">
        <v>99</v>
      </c>
      <c r="U24" s="32" t="s">
        <v>99</v>
      </c>
      <c r="V24" s="32" t="s">
        <v>99</v>
      </c>
      <c r="W24" s="32" t="s">
        <v>99</v>
      </c>
      <c r="X24" s="32" t="s">
        <v>99</v>
      </c>
      <c r="Y24" s="32" t="s">
        <v>99</v>
      </c>
      <c r="Z24" s="32" t="s">
        <v>99</v>
      </c>
      <c r="AA24" s="32" t="s">
        <v>99</v>
      </c>
      <c r="AB24" s="32" t="s">
        <v>99</v>
      </c>
      <c r="AC24" s="32" t="s">
        <v>99</v>
      </c>
      <c r="AD24" s="32" t="s">
        <v>94</v>
      </c>
      <c r="AE24" s="32" t="s">
        <v>99</v>
      </c>
      <c r="AF24" s="32" t="s">
        <v>99</v>
      </c>
      <c r="AG24" s="32" t="s">
        <v>99</v>
      </c>
      <c r="AH24" s="32" t="s">
        <v>99</v>
      </c>
      <c r="AI24" s="32" t="s">
        <v>99</v>
      </c>
      <c r="AJ24" s="32" t="s">
        <v>99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87</v>
      </c>
      <c r="B25" t="s">
        <v>88</v>
      </c>
      <c r="C25" t="s">
        <v>106</v>
      </c>
      <c r="D25" t="s">
        <v>108</v>
      </c>
      <c r="E25" t="s">
        <v>98</v>
      </c>
      <c r="F25" t="s">
        <v>92</v>
      </c>
      <c r="G25" s="32">
        <v>892</v>
      </c>
      <c r="H25" s="32">
        <v>892</v>
      </c>
      <c r="I25" s="32">
        <v>230.6</v>
      </c>
      <c r="J25" s="32">
        <v>157.5</v>
      </c>
      <c r="K25" s="32">
        <v>17.899999999999999</v>
      </c>
      <c r="L25" s="32">
        <v>18.8</v>
      </c>
      <c r="M25" s="32" t="s">
        <v>94</v>
      </c>
      <c r="N25" s="32" t="s">
        <v>94</v>
      </c>
      <c r="O25" s="32" t="s">
        <v>94</v>
      </c>
      <c r="P25" s="32" t="s">
        <v>94</v>
      </c>
      <c r="Q25" s="32" t="s">
        <v>94</v>
      </c>
      <c r="R25" s="32" t="s">
        <v>94</v>
      </c>
      <c r="S25" s="32" t="s">
        <v>94</v>
      </c>
      <c r="T25" s="32" t="s">
        <v>94</v>
      </c>
      <c r="U25" s="32" t="s">
        <v>94</v>
      </c>
      <c r="V25" s="32" t="s">
        <v>94</v>
      </c>
      <c r="W25" s="32" t="s">
        <v>94</v>
      </c>
      <c r="X25" s="32" t="s">
        <v>94</v>
      </c>
      <c r="Y25" s="32" t="s">
        <v>94</v>
      </c>
      <c r="Z25" s="32" t="s">
        <v>94</v>
      </c>
      <c r="AA25" s="32" t="s">
        <v>94</v>
      </c>
      <c r="AB25" s="32" t="s">
        <v>94</v>
      </c>
      <c r="AC25" s="32" t="s">
        <v>94</v>
      </c>
      <c r="AD25" s="32" t="s">
        <v>94</v>
      </c>
      <c r="AE25" s="32" t="s">
        <v>94</v>
      </c>
      <c r="AF25" s="32" t="s">
        <v>94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2.72</v>
      </c>
      <c r="AM25" s="30">
        <v>90.18</v>
      </c>
      <c r="AN25" s="4">
        <v>2208.8000000000002</v>
      </c>
    </row>
    <row r="26" spans="1:40">
      <c r="A26" t="s">
        <v>87</v>
      </c>
      <c r="B26" t="s">
        <v>88</v>
      </c>
      <c r="C26" t="s">
        <v>106</v>
      </c>
      <c r="D26" t="s">
        <v>108</v>
      </c>
      <c r="E26" t="s">
        <v>98</v>
      </c>
      <c r="F26" t="s">
        <v>93</v>
      </c>
      <c r="G26" s="32" t="s">
        <v>99</v>
      </c>
      <c r="H26" s="32" t="s">
        <v>99</v>
      </c>
      <c r="I26" s="32" t="s">
        <v>99</v>
      </c>
      <c r="J26" s="32" t="s">
        <v>99</v>
      </c>
      <c r="K26" s="32" t="s">
        <v>99</v>
      </c>
      <c r="L26" s="32" t="s">
        <v>99</v>
      </c>
      <c r="M26" s="32" t="s">
        <v>94</v>
      </c>
      <c r="N26" s="32" t="s">
        <v>94</v>
      </c>
      <c r="O26" s="32" t="s">
        <v>94</v>
      </c>
      <c r="P26" s="32" t="s">
        <v>94</v>
      </c>
      <c r="Q26" s="32" t="s">
        <v>94</v>
      </c>
      <c r="R26" s="32" t="s">
        <v>94</v>
      </c>
      <c r="S26" s="32" t="s">
        <v>94</v>
      </c>
      <c r="T26" s="32" t="s">
        <v>94</v>
      </c>
      <c r="U26" s="32" t="s">
        <v>94</v>
      </c>
      <c r="V26" s="32" t="s">
        <v>94</v>
      </c>
      <c r="W26" s="32" t="s">
        <v>94</v>
      </c>
      <c r="X26" s="32" t="s">
        <v>94</v>
      </c>
      <c r="Y26" s="32" t="s">
        <v>94</v>
      </c>
      <c r="Z26" s="32" t="s">
        <v>94</v>
      </c>
      <c r="AA26" s="32" t="s">
        <v>94</v>
      </c>
      <c r="AB26" s="32" t="s">
        <v>94</v>
      </c>
      <c r="AC26" s="32" t="s">
        <v>94</v>
      </c>
      <c r="AD26" s="32" t="s">
        <v>94</v>
      </c>
      <c r="AE26" s="32" t="s">
        <v>94</v>
      </c>
      <c r="AF26" s="32" t="s">
        <v>94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87</v>
      </c>
      <c r="B27" t="s">
        <v>88</v>
      </c>
      <c r="C27" t="s">
        <v>89</v>
      </c>
      <c r="D27" t="s">
        <v>100</v>
      </c>
      <c r="E27" t="s">
        <v>96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 t="s">
        <v>94</v>
      </c>
      <c r="AA27" s="32" t="s">
        <v>94</v>
      </c>
      <c r="AB27" s="32" t="s">
        <v>94</v>
      </c>
      <c r="AC27" s="32" t="s">
        <v>94</v>
      </c>
      <c r="AD27" s="32" t="s">
        <v>94</v>
      </c>
      <c r="AE27" s="32" t="s">
        <v>94</v>
      </c>
      <c r="AF27" s="32" t="s">
        <v>94</v>
      </c>
      <c r="AG27" s="32">
        <v>404.66</v>
      </c>
      <c r="AH27" s="32">
        <v>473</v>
      </c>
      <c r="AI27" s="32">
        <v>584</v>
      </c>
      <c r="AJ27" s="32">
        <v>239</v>
      </c>
      <c r="AK27">
        <v>12</v>
      </c>
      <c r="AL27" s="30">
        <v>2.09</v>
      </c>
      <c r="AM27" s="30">
        <v>92.27</v>
      </c>
      <c r="AN27" s="4">
        <v>1700.66</v>
      </c>
    </row>
    <row r="28" spans="1:40">
      <c r="A28" t="s">
        <v>87</v>
      </c>
      <c r="B28" t="s">
        <v>88</v>
      </c>
      <c r="C28" t="s">
        <v>89</v>
      </c>
      <c r="D28" t="s">
        <v>100</v>
      </c>
      <c r="E28" t="s">
        <v>96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32" t="s">
        <v>94</v>
      </c>
      <c r="AB28" s="32" t="s">
        <v>94</v>
      </c>
      <c r="AC28" s="32" t="s">
        <v>94</v>
      </c>
      <c r="AD28" s="32" t="s">
        <v>94</v>
      </c>
      <c r="AE28" s="32" t="s">
        <v>94</v>
      </c>
      <c r="AF28" s="32" t="s">
        <v>94</v>
      </c>
      <c r="AG28" s="32" t="s">
        <v>99</v>
      </c>
      <c r="AH28" s="32" t="s">
        <v>14</v>
      </c>
      <c r="AI28" s="32" t="s">
        <v>14</v>
      </c>
      <c r="AJ28" s="32" t="s">
        <v>14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87</v>
      </c>
      <c r="B29" t="s">
        <v>88</v>
      </c>
      <c r="C29" t="s">
        <v>89</v>
      </c>
      <c r="D29" t="s">
        <v>95</v>
      </c>
      <c r="E29" t="s">
        <v>102</v>
      </c>
      <c r="F29" t="s">
        <v>92</v>
      </c>
      <c r="G29" s="32">
        <v>2.9430000000000001</v>
      </c>
      <c r="H29" s="32">
        <v>3</v>
      </c>
      <c r="I29" s="32">
        <v>22.664999999999999</v>
      </c>
      <c r="J29" s="32">
        <v>19.350999999999999</v>
      </c>
      <c r="K29" s="32">
        <v>348.46699999999998</v>
      </c>
      <c r="L29" s="32" t="s">
        <v>94</v>
      </c>
      <c r="M29" s="32">
        <v>38</v>
      </c>
      <c r="N29" s="32">
        <v>65.5</v>
      </c>
      <c r="O29" s="32">
        <v>9.1</v>
      </c>
      <c r="P29" s="32" t="s">
        <v>94</v>
      </c>
      <c r="Q29" s="32" t="s">
        <v>94</v>
      </c>
      <c r="R29" s="32">
        <v>0.8</v>
      </c>
      <c r="S29" s="32">
        <v>0.439</v>
      </c>
      <c r="T29" s="32" t="s">
        <v>94</v>
      </c>
      <c r="U29" s="32">
        <v>0.3</v>
      </c>
      <c r="V29" s="32">
        <v>0.505</v>
      </c>
      <c r="W29" s="32">
        <v>1.651</v>
      </c>
      <c r="X29" s="32">
        <v>0.97</v>
      </c>
      <c r="Y29" s="32">
        <v>1.0999999999999999E-2</v>
      </c>
      <c r="Z29" s="32">
        <v>112.86199999999999</v>
      </c>
      <c r="AA29" s="32">
        <v>81.653999999999996</v>
      </c>
      <c r="AB29" s="32">
        <v>97.891000000000005</v>
      </c>
      <c r="AC29" s="32">
        <v>117.381</v>
      </c>
      <c r="AD29" s="32">
        <v>87.266000000000005</v>
      </c>
      <c r="AE29" s="32">
        <v>74.088999999999999</v>
      </c>
      <c r="AF29" s="32">
        <v>60.786999999999999</v>
      </c>
      <c r="AG29" s="32">
        <v>24.204000000000001</v>
      </c>
      <c r="AH29" s="32">
        <v>21.274999999999999</v>
      </c>
      <c r="AI29" s="32">
        <v>7.6070000000000002</v>
      </c>
      <c r="AJ29" s="32">
        <v>4.9740000000000002</v>
      </c>
      <c r="AK29">
        <v>13</v>
      </c>
      <c r="AL29" s="30">
        <v>1.48</v>
      </c>
      <c r="AM29" s="30">
        <v>93.75</v>
      </c>
      <c r="AN29" s="4">
        <v>1203.692</v>
      </c>
    </row>
    <row r="30" spans="1:40">
      <c r="A30" t="s">
        <v>87</v>
      </c>
      <c r="B30" t="s">
        <v>88</v>
      </c>
      <c r="C30" t="s">
        <v>89</v>
      </c>
      <c r="D30" t="s">
        <v>95</v>
      </c>
      <c r="E30" t="s">
        <v>102</v>
      </c>
      <c r="F30" t="s">
        <v>93</v>
      </c>
      <c r="G30" s="32" t="s">
        <v>14</v>
      </c>
      <c r="H30" s="32" t="s">
        <v>99</v>
      </c>
      <c r="I30" s="32" t="s">
        <v>34</v>
      </c>
      <c r="J30" s="32" t="s">
        <v>34</v>
      </c>
      <c r="K30" s="32" t="s">
        <v>34</v>
      </c>
      <c r="L30" s="32" t="s">
        <v>94</v>
      </c>
      <c r="M30" s="32" t="s">
        <v>99</v>
      </c>
      <c r="N30" s="32" t="s">
        <v>99</v>
      </c>
      <c r="O30" s="32" t="s">
        <v>14</v>
      </c>
      <c r="P30" s="32" t="s">
        <v>94</v>
      </c>
      <c r="Q30" s="32" t="s">
        <v>94</v>
      </c>
      <c r="R30" s="32" t="s">
        <v>14</v>
      </c>
      <c r="S30" s="32" t="s">
        <v>14</v>
      </c>
      <c r="T30" s="32" t="s">
        <v>14</v>
      </c>
      <c r="U30" s="32" t="s">
        <v>14</v>
      </c>
      <c r="V30" s="32" t="s">
        <v>14</v>
      </c>
      <c r="W30" s="32" t="s">
        <v>14</v>
      </c>
      <c r="X30" s="32" t="s">
        <v>14</v>
      </c>
      <c r="Y30" s="32" t="s">
        <v>14</v>
      </c>
      <c r="Z30" s="32" t="s">
        <v>14</v>
      </c>
      <c r="AA30" s="32" t="s">
        <v>14</v>
      </c>
      <c r="AB30" s="32" t="s">
        <v>14</v>
      </c>
      <c r="AC30" s="32" t="s">
        <v>14</v>
      </c>
      <c r="AD30" s="32" t="s">
        <v>14</v>
      </c>
      <c r="AE30" s="32" t="s">
        <v>14</v>
      </c>
      <c r="AF30" s="32" t="s">
        <v>14</v>
      </c>
      <c r="AG30" s="32" t="s">
        <v>14</v>
      </c>
      <c r="AH30" s="32" t="s">
        <v>14</v>
      </c>
      <c r="AI30" s="32" t="s">
        <v>14</v>
      </c>
      <c r="AJ30" s="32" t="s">
        <v>14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87</v>
      </c>
      <c r="B31" t="s">
        <v>88</v>
      </c>
      <c r="C31" t="s">
        <v>89</v>
      </c>
      <c r="D31" t="s">
        <v>109</v>
      </c>
      <c r="E31" t="s">
        <v>105</v>
      </c>
      <c r="F31" t="s">
        <v>92</v>
      </c>
      <c r="G31" s="32">
        <v>156</v>
      </c>
      <c r="H31" s="32">
        <v>287</v>
      </c>
      <c r="I31" s="32">
        <v>287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 t="s">
        <v>94</v>
      </c>
      <c r="S31" s="32" t="s">
        <v>94</v>
      </c>
      <c r="T31" s="32" t="s">
        <v>94</v>
      </c>
      <c r="U31" s="32" t="s">
        <v>94</v>
      </c>
      <c r="V31" s="32" t="s">
        <v>94</v>
      </c>
      <c r="W31" s="32" t="s">
        <v>94</v>
      </c>
      <c r="X31" s="32" t="s">
        <v>94</v>
      </c>
      <c r="Y31" s="32" t="s">
        <v>94</v>
      </c>
      <c r="Z31" s="32" t="s">
        <v>94</v>
      </c>
      <c r="AA31" s="32" t="s">
        <v>94</v>
      </c>
      <c r="AB31" s="32" t="s">
        <v>94</v>
      </c>
      <c r="AC31" s="32" t="s">
        <v>94</v>
      </c>
      <c r="AD31" s="32" t="s">
        <v>94</v>
      </c>
      <c r="AE31" s="32" t="s">
        <v>94</v>
      </c>
      <c r="AF31" s="32" t="s">
        <v>94</v>
      </c>
      <c r="AG31" s="32" t="s">
        <v>94</v>
      </c>
      <c r="AH31" s="32" t="s">
        <v>94</v>
      </c>
      <c r="AI31" s="32" t="s">
        <v>94</v>
      </c>
      <c r="AJ31" s="32" t="s">
        <v>94</v>
      </c>
      <c r="AK31">
        <v>14</v>
      </c>
      <c r="AL31" s="30">
        <v>0.9</v>
      </c>
      <c r="AM31" s="30">
        <v>94.65</v>
      </c>
      <c r="AN31" s="4">
        <v>730</v>
      </c>
    </row>
    <row r="32" spans="1:40">
      <c r="A32" t="s">
        <v>87</v>
      </c>
      <c r="B32" t="s">
        <v>88</v>
      </c>
      <c r="C32" t="s">
        <v>89</v>
      </c>
      <c r="D32" t="s">
        <v>109</v>
      </c>
      <c r="E32" t="s">
        <v>105</v>
      </c>
      <c r="F32" t="s">
        <v>93</v>
      </c>
      <c r="G32" s="32" t="s">
        <v>99</v>
      </c>
      <c r="H32" s="32" t="s">
        <v>99</v>
      </c>
      <c r="I32" s="32" t="s">
        <v>99</v>
      </c>
      <c r="J32" s="32" t="s">
        <v>94</v>
      </c>
      <c r="K32" s="32" t="s">
        <v>94</v>
      </c>
      <c r="L32" s="32" t="s">
        <v>94</v>
      </c>
      <c r="M32" s="32" t="s">
        <v>94</v>
      </c>
      <c r="N32" s="32" t="s">
        <v>17</v>
      </c>
      <c r="O32" s="32" t="s">
        <v>94</v>
      </c>
      <c r="P32" s="32" t="s">
        <v>94</v>
      </c>
      <c r="Q32" s="32" t="s">
        <v>94</v>
      </c>
      <c r="R32" s="32" t="s">
        <v>94</v>
      </c>
      <c r="S32" s="32" t="s">
        <v>94</v>
      </c>
      <c r="T32" s="32" t="s">
        <v>94</v>
      </c>
      <c r="U32" s="32" t="s">
        <v>94</v>
      </c>
      <c r="V32" s="32" t="s">
        <v>94</v>
      </c>
      <c r="W32" s="32" t="s">
        <v>94</v>
      </c>
      <c r="X32" s="32" t="s">
        <v>94</v>
      </c>
      <c r="Y32" s="32" t="s">
        <v>94</v>
      </c>
      <c r="Z32" s="32" t="s">
        <v>94</v>
      </c>
      <c r="AA32" s="32" t="s">
        <v>94</v>
      </c>
      <c r="AB32" s="32" t="s">
        <v>94</v>
      </c>
      <c r="AC32" s="32" t="s">
        <v>94</v>
      </c>
      <c r="AD32" s="32" t="s">
        <v>94</v>
      </c>
      <c r="AE32" s="32" t="s">
        <v>94</v>
      </c>
      <c r="AF32" s="32" t="s">
        <v>94</v>
      </c>
      <c r="AG32" s="32" t="s">
        <v>94</v>
      </c>
      <c r="AH32" s="32" t="s">
        <v>94</v>
      </c>
      <c r="AI32" s="32" t="s">
        <v>94</v>
      </c>
      <c r="AJ32" s="32" t="s">
        <v>94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87</v>
      </c>
      <c r="B33" t="s">
        <v>88</v>
      </c>
      <c r="C33" t="s">
        <v>89</v>
      </c>
      <c r="D33" t="s">
        <v>90</v>
      </c>
      <c r="E33" t="s">
        <v>101</v>
      </c>
      <c r="F33" t="s">
        <v>92</v>
      </c>
      <c r="G33" s="32">
        <v>7</v>
      </c>
      <c r="H33" s="32">
        <v>9</v>
      </c>
      <c r="I33" s="32">
        <v>8</v>
      </c>
      <c r="J33" s="32">
        <v>8.02</v>
      </c>
      <c r="K33" s="32">
        <v>20</v>
      </c>
      <c r="L33" s="32">
        <v>12.1</v>
      </c>
      <c r="M33" s="32">
        <v>21.53</v>
      </c>
      <c r="N33" s="32">
        <v>23.5</v>
      </c>
      <c r="O33" s="32">
        <v>32.21</v>
      </c>
      <c r="P33" s="32">
        <v>23.536000000000001</v>
      </c>
      <c r="Q33" s="32">
        <v>19.661999999999999</v>
      </c>
      <c r="R33" s="32">
        <v>14.728999999999999</v>
      </c>
      <c r="S33" s="32">
        <v>14.577999999999999</v>
      </c>
      <c r="T33" s="32">
        <v>13.502000000000001</v>
      </c>
      <c r="U33" s="32">
        <v>14.895</v>
      </c>
      <c r="V33" s="32">
        <v>12.824999999999999</v>
      </c>
      <c r="W33" s="32">
        <v>11.476000000000001</v>
      </c>
      <c r="X33" s="32">
        <v>15.646000000000001</v>
      </c>
      <c r="Y33" s="32">
        <v>16.690999999999999</v>
      </c>
      <c r="Z33" s="32">
        <v>21.38</v>
      </c>
      <c r="AA33" s="32">
        <v>23.477</v>
      </c>
      <c r="AB33" s="32">
        <v>28.427</v>
      </c>
      <c r="AC33" s="32">
        <v>24.664000000000001</v>
      </c>
      <c r="AD33" s="32">
        <v>30.428000000000001</v>
      </c>
      <c r="AE33" s="32">
        <v>43.280999999999999</v>
      </c>
      <c r="AF33" s="32">
        <v>29.335000000000001</v>
      </c>
      <c r="AG33" s="32">
        <v>35.563000000000002</v>
      </c>
      <c r="AH33" s="32">
        <v>57.284999999999997</v>
      </c>
      <c r="AI33" s="32">
        <v>57.213999999999999</v>
      </c>
      <c r="AJ33" s="32">
        <v>57.128</v>
      </c>
      <c r="AK33">
        <v>15</v>
      </c>
      <c r="AL33" s="30">
        <v>0.87</v>
      </c>
      <c r="AM33" s="30">
        <v>95.52</v>
      </c>
      <c r="AN33" s="4">
        <v>707.08100000000002</v>
      </c>
    </row>
    <row r="34" spans="1:40">
      <c r="A34" t="s">
        <v>87</v>
      </c>
      <c r="B34" t="s">
        <v>88</v>
      </c>
      <c r="C34" t="s">
        <v>89</v>
      </c>
      <c r="D34" t="s">
        <v>90</v>
      </c>
      <c r="E34" t="s">
        <v>101</v>
      </c>
      <c r="F34" t="s">
        <v>93</v>
      </c>
      <c r="G34" s="32" t="s">
        <v>17</v>
      </c>
      <c r="H34" s="32" t="s">
        <v>17</v>
      </c>
      <c r="I34" s="32" t="s">
        <v>17</v>
      </c>
      <c r="J34" s="32" t="s">
        <v>17</v>
      </c>
      <c r="K34" s="32" t="s">
        <v>17</v>
      </c>
      <c r="L34" s="32" t="s">
        <v>17</v>
      </c>
      <c r="M34" s="32" t="s">
        <v>17</v>
      </c>
      <c r="N34" s="32" t="s">
        <v>17</v>
      </c>
      <c r="O34" s="32" t="s">
        <v>17</v>
      </c>
      <c r="P34" s="32" t="s">
        <v>17</v>
      </c>
      <c r="Q34" s="32" t="s">
        <v>17</v>
      </c>
      <c r="R34" s="32" t="s">
        <v>17</v>
      </c>
      <c r="S34" s="32" t="s">
        <v>17</v>
      </c>
      <c r="T34" s="32" t="s">
        <v>17</v>
      </c>
      <c r="U34" s="32" t="s">
        <v>17</v>
      </c>
      <c r="V34" s="32" t="s">
        <v>17</v>
      </c>
      <c r="W34" s="32" t="s">
        <v>17</v>
      </c>
      <c r="X34" s="32" t="s">
        <v>17</v>
      </c>
      <c r="Y34" s="32" t="s">
        <v>17</v>
      </c>
      <c r="Z34" s="32" t="s">
        <v>17</v>
      </c>
      <c r="AA34" s="32" t="s">
        <v>17</v>
      </c>
      <c r="AB34" s="32" t="s">
        <v>17</v>
      </c>
      <c r="AC34" s="32" t="s">
        <v>17</v>
      </c>
      <c r="AD34" s="32" t="s">
        <v>17</v>
      </c>
      <c r="AE34" s="32" t="s">
        <v>17</v>
      </c>
      <c r="AF34" s="32" t="s">
        <v>17</v>
      </c>
      <c r="AG34" s="32" t="s">
        <v>17</v>
      </c>
      <c r="AH34" s="32" t="s">
        <v>17</v>
      </c>
      <c r="AI34" s="32" t="s">
        <v>17</v>
      </c>
      <c r="AJ34" s="32" t="s">
        <v>99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87</v>
      </c>
      <c r="B35" t="s">
        <v>88</v>
      </c>
      <c r="C35" t="s">
        <v>89</v>
      </c>
      <c r="D35" t="s">
        <v>90</v>
      </c>
      <c r="E35" t="s">
        <v>102</v>
      </c>
      <c r="F35" t="s">
        <v>92</v>
      </c>
      <c r="G35" s="32">
        <v>55</v>
      </c>
      <c r="H35" s="32">
        <v>49.49</v>
      </c>
      <c r="I35" s="32">
        <v>62</v>
      </c>
      <c r="J35" s="32">
        <v>43.18</v>
      </c>
      <c r="K35" s="32">
        <v>27.28</v>
      </c>
      <c r="L35" s="32">
        <v>23.63</v>
      </c>
      <c r="M35" s="32">
        <v>28.27</v>
      </c>
      <c r="N35" s="32">
        <v>21.73</v>
      </c>
      <c r="O35" s="32">
        <v>14.35</v>
      </c>
      <c r="P35" s="32">
        <v>13.162000000000001</v>
      </c>
      <c r="Q35" s="32">
        <v>13.484</v>
      </c>
      <c r="R35" s="32">
        <v>9.9179999999999993</v>
      </c>
      <c r="S35" s="32">
        <v>5</v>
      </c>
      <c r="T35" s="32">
        <v>4.3339999999999996</v>
      </c>
      <c r="U35" s="32">
        <v>8.1349999999999998</v>
      </c>
      <c r="V35" s="32">
        <v>9.8919999999999995</v>
      </c>
      <c r="W35" s="32">
        <v>8.923</v>
      </c>
      <c r="X35" s="32">
        <v>9.6839999999999993</v>
      </c>
      <c r="Y35" s="32">
        <v>7.2779999999999996</v>
      </c>
      <c r="Z35" s="32">
        <v>11.087</v>
      </c>
      <c r="AA35" s="32">
        <v>10.763</v>
      </c>
      <c r="AB35" s="32">
        <v>8.2590000000000003</v>
      </c>
      <c r="AC35" s="32">
        <v>14.897</v>
      </c>
      <c r="AD35" s="32">
        <v>15.972</v>
      </c>
      <c r="AE35" s="32">
        <v>11.395</v>
      </c>
      <c r="AF35" s="32">
        <v>9.48</v>
      </c>
      <c r="AG35" s="32">
        <v>15.199</v>
      </c>
      <c r="AH35" s="32">
        <v>7.0030000000000001</v>
      </c>
      <c r="AI35" s="32">
        <v>11.646000000000001</v>
      </c>
      <c r="AJ35" s="32">
        <v>7.0030000000000001</v>
      </c>
      <c r="AK35" s="34">
        <v>16</v>
      </c>
      <c r="AL35" s="30">
        <v>0.66</v>
      </c>
      <c r="AM35" s="30">
        <v>96.18</v>
      </c>
      <c r="AN35" s="4">
        <v>537.44399999999996</v>
      </c>
    </row>
    <row r="36" spans="1:40">
      <c r="A36" t="s">
        <v>87</v>
      </c>
      <c r="B36" t="s">
        <v>88</v>
      </c>
      <c r="C36" t="s">
        <v>89</v>
      </c>
      <c r="D36" t="s">
        <v>90</v>
      </c>
      <c r="E36" t="s">
        <v>102</v>
      </c>
      <c r="F36" t="s">
        <v>93</v>
      </c>
      <c r="G36" s="32" t="s">
        <v>34</v>
      </c>
      <c r="H36" s="32" t="s">
        <v>34</v>
      </c>
      <c r="I36" s="32" t="s">
        <v>34</v>
      </c>
      <c r="J36" s="32" t="s">
        <v>34</v>
      </c>
      <c r="K36" s="32" t="s">
        <v>34</v>
      </c>
      <c r="L36" s="32" t="s">
        <v>34</v>
      </c>
      <c r="M36" s="32" t="s">
        <v>34</v>
      </c>
      <c r="N36" s="32" t="s">
        <v>34</v>
      </c>
      <c r="O36" s="32" t="s">
        <v>34</v>
      </c>
      <c r="P36" s="32" t="s">
        <v>34</v>
      </c>
      <c r="Q36" s="32" t="s">
        <v>34</v>
      </c>
      <c r="R36" s="32" t="s">
        <v>34</v>
      </c>
      <c r="S36" s="32" t="s">
        <v>34</v>
      </c>
      <c r="T36" s="32" t="s">
        <v>34</v>
      </c>
      <c r="U36" s="32" t="s">
        <v>34</v>
      </c>
      <c r="V36" s="32" t="s">
        <v>17</v>
      </c>
      <c r="W36" s="32" t="s">
        <v>34</v>
      </c>
      <c r="X36" s="32" t="s">
        <v>34</v>
      </c>
      <c r="Y36" s="32" t="s">
        <v>34</v>
      </c>
      <c r="Z36" s="32" t="s">
        <v>34</v>
      </c>
      <c r="AA36" s="32" t="s">
        <v>34</v>
      </c>
      <c r="AB36" s="32" t="s">
        <v>34</v>
      </c>
      <c r="AC36" s="32" t="s">
        <v>34</v>
      </c>
      <c r="AD36" s="32" t="s">
        <v>34</v>
      </c>
      <c r="AE36" s="32" t="s">
        <v>34</v>
      </c>
      <c r="AF36" s="32" t="s">
        <v>34</v>
      </c>
      <c r="AG36" s="32" t="s">
        <v>34</v>
      </c>
      <c r="AH36" s="32" t="s">
        <v>34</v>
      </c>
      <c r="AI36" s="32" t="s">
        <v>34</v>
      </c>
      <c r="AJ36" s="32" t="s">
        <v>14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87</v>
      </c>
      <c r="B37" t="s">
        <v>88</v>
      </c>
      <c r="C37" t="s">
        <v>106</v>
      </c>
      <c r="D37" t="s">
        <v>110</v>
      </c>
      <c r="E37" t="s">
        <v>98</v>
      </c>
      <c r="F37" t="s">
        <v>92</v>
      </c>
      <c r="G37" s="32">
        <v>30</v>
      </c>
      <c r="H37" s="32" t="s">
        <v>94</v>
      </c>
      <c r="I37" s="32" t="s">
        <v>94</v>
      </c>
      <c r="J37" s="32" t="s">
        <v>94</v>
      </c>
      <c r="K37" s="32">
        <v>79</v>
      </c>
      <c r="L37" s="32">
        <v>83.2</v>
      </c>
      <c r="M37" s="32">
        <v>54</v>
      </c>
      <c r="N37" s="32">
        <v>78</v>
      </c>
      <c r="O37" s="32">
        <v>42</v>
      </c>
      <c r="P37" s="32" t="s">
        <v>94</v>
      </c>
      <c r="Q37" s="32" t="s">
        <v>94</v>
      </c>
      <c r="R37" s="32">
        <v>0.13700000000000001</v>
      </c>
      <c r="S37" s="32">
        <v>0.18</v>
      </c>
      <c r="T37" s="32">
        <v>0.192</v>
      </c>
      <c r="U37" s="32">
        <v>5.0999999999999997E-2</v>
      </c>
      <c r="V37" s="32">
        <v>0.121</v>
      </c>
      <c r="W37" s="32">
        <v>0.88900000000000001</v>
      </c>
      <c r="X37" s="32">
        <v>0.505</v>
      </c>
      <c r="Y37" s="32" t="s">
        <v>94</v>
      </c>
      <c r="Z37" s="32">
        <v>1.6859999999999999</v>
      </c>
      <c r="AA37" s="32">
        <v>3.222</v>
      </c>
      <c r="AB37" s="32">
        <v>3.8069999999999999</v>
      </c>
      <c r="AC37" s="32">
        <v>7.0000000000000007E-2</v>
      </c>
      <c r="AD37" s="32">
        <v>0.66700000000000004</v>
      </c>
      <c r="AE37" s="32">
        <v>2.7450000000000001</v>
      </c>
      <c r="AF37" s="32">
        <v>0.35699999999999998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0.47</v>
      </c>
      <c r="AM37" s="30">
        <v>96.65</v>
      </c>
      <c r="AN37" s="4">
        <v>380.82900000000001</v>
      </c>
    </row>
    <row r="38" spans="1:40">
      <c r="A38" t="s">
        <v>87</v>
      </c>
      <c r="B38" t="s">
        <v>88</v>
      </c>
      <c r="C38" t="s">
        <v>106</v>
      </c>
      <c r="D38" t="s">
        <v>110</v>
      </c>
      <c r="E38" t="s">
        <v>98</v>
      </c>
      <c r="F38" t="s">
        <v>93</v>
      </c>
      <c r="G38" s="32" t="s">
        <v>99</v>
      </c>
      <c r="H38" s="32" t="s">
        <v>94</v>
      </c>
      <c r="I38" s="32" t="s">
        <v>94</v>
      </c>
      <c r="J38" s="32" t="s">
        <v>94</v>
      </c>
      <c r="K38" s="32" t="s">
        <v>99</v>
      </c>
      <c r="L38" s="32" t="s">
        <v>99</v>
      </c>
      <c r="M38" s="32" t="s">
        <v>99</v>
      </c>
      <c r="N38" s="32" t="s">
        <v>99</v>
      </c>
      <c r="O38" s="32" t="s">
        <v>99</v>
      </c>
      <c r="P38" s="32" t="s">
        <v>94</v>
      </c>
      <c r="Q38" s="32" t="s">
        <v>94</v>
      </c>
      <c r="R38" s="32" t="s">
        <v>99</v>
      </c>
      <c r="S38" s="32" t="s">
        <v>14</v>
      </c>
      <c r="T38" s="32" t="s">
        <v>14</v>
      </c>
      <c r="U38" s="32" t="s">
        <v>14</v>
      </c>
      <c r="V38" s="32" t="s">
        <v>99</v>
      </c>
      <c r="W38" s="32" t="s">
        <v>14</v>
      </c>
      <c r="X38" s="32" t="s">
        <v>99</v>
      </c>
      <c r="Y38" s="32" t="s">
        <v>94</v>
      </c>
      <c r="Z38" s="32" t="s">
        <v>99</v>
      </c>
      <c r="AA38" s="32" t="s">
        <v>99</v>
      </c>
      <c r="AB38" s="32" t="s">
        <v>99</v>
      </c>
      <c r="AC38" s="32" t="s">
        <v>14</v>
      </c>
      <c r="AD38" s="32" t="s">
        <v>14</v>
      </c>
      <c r="AE38" s="32" t="s">
        <v>14</v>
      </c>
      <c r="AF38" s="32" t="s">
        <v>14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87</v>
      </c>
      <c r="B39" t="s">
        <v>88</v>
      </c>
      <c r="C39" t="s">
        <v>89</v>
      </c>
      <c r="D39" t="s">
        <v>111</v>
      </c>
      <c r="E39" t="s">
        <v>98</v>
      </c>
      <c r="F39" t="s">
        <v>92</v>
      </c>
      <c r="G39" s="32">
        <v>50</v>
      </c>
      <c r="H39" s="32">
        <v>45</v>
      </c>
      <c r="I39" s="32">
        <v>45</v>
      </c>
      <c r="J39" s="32">
        <v>45</v>
      </c>
      <c r="K39" s="32">
        <v>45</v>
      </c>
      <c r="L39" s="32">
        <v>45</v>
      </c>
      <c r="M39" s="32">
        <v>45</v>
      </c>
      <c r="N39" s="32">
        <v>45</v>
      </c>
      <c r="O39" s="32" t="s">
        <v>94</v>
      </c>
      <c r="P39" s="32" t="s">
        <v>94</v>
      </c>
      <c r="Q39" s="32" t="s">
        <v>94</v>
      </c>
      <c r="R39" s="32" t="s">
        <v>94</v>
      </c>
      <c r="S39" s="32" t="s">
        <v>94</v>
      </c>
      <c r="T39" s="32" t="s">
        <v>94</v>
      </c>
      <c r="U39" s="32" t="s">
        <v>94</v>
      </c>
      <c r="V39" s="32" t="s">
        <v>94</v>
      </c>
      <c r="W39" s="32" t="s">
        <v>94</v>
      </c>
      <c r="X39" s="32" t="s">
        <v>94</v>
      </c>
      <c r="Y39" s="32" t="s">
        <v>94</v>
      </c>
      <c r="Z39" s="32" t="s">
        <v>94</v>
      </c>
      <c r="AA39" s="32" t="s">
        <v>94</v>
      </c>
      <c r="AB39" s="32" t="s">
        <v>94</v>
      </c>
      <c r="AC39" s="32" t="s">
        <v>94</v>
      </c>
      <c r="AD39" s="32" t="s">
        <v>94</v>
      </c>
      <c r="AE39" s="32" t="s">
        <v>94</v>
      </c>
      <c r="AF39" s="32" t="s">
        <v>94</v>
      </c>
      <c r="AG39" s="32" t="s">
        <v>94</v>
      </c>
      <c r="AH39" s="32" t="s">
        <v>94</v>
      </c>
      <c r="AI39" s="32" t="s">
        <v>94</v>
      </c>
      <c r="AJ39" s="32" t="s">
        <v>94</v>
      </c>
      <c r="AK39">
        <v>18</v>
      </c>
      <c r="AL39" s="30">
        <v>0.45</v>
      </c>
      <c r="AM39" s="30">
        <v>97.1</v>
      </c>
      <c r="AN39" s="4">
        <v>365</v>
      </c>
    </row>
    <row r="40" spans="1:40">
      <c r="A40" t="s">
        <v>87</v>
      </c>
      <c r="B40" t="s">
        <v>88</v>
      </c>
      <c r="C40" t="s">
        <v>89</v>
      </c>
      <c r="D40" t="s">
        <v>111</v>
      </c>
      <c r="E40" t="s">
        <v>98</v>
      </c>
      <c r="F40" t="s">
        <v>93</v>
      </c>
      <c r="G40" s="32" t="s">
        <v>99</v>
      </c>
      <c r="H40" s="32" t="s">
        <v>99</v>
      </c>
      <c r="I40" s="32" t="s">
        <v>99</v>
      </c>
      <c r="J40" s="32" t="s">
        <v>99</v>
      </c>
      <c r="K40" s="32" t="s">
        <v>99</v>
      </c>
      <c r="L40" s="32" t="s">
        <v>99</v>
      </c>
      <c r="M40" s="32" t="s">
        <v>99</v>
      </c>
      <c r="N40" s="32" t="s">
        <v>99</v>
      </c>
      <c r="O40" s="32" t="s">
        <v>94</v>
      </c>
      <c r="P40" s="32" t="s">
        <v>94</v>
      </c>
      <c r="Q40" s="32" t="s">
        <v>94</v>
      </c>
      <c r="R40" s="32" t="s">
        <v>94</v>
      </c>
      <c r="S40" s="32" t="s">
        <v>94</v>
      </c>
      <c r="T40" s="32" t="s">
        <v>94</v>
      </c>
      <c r="U40" s="32" t="s">
        <v>94</v>
      </c>
      <c r="V40" s="32" t="s">
        <v>94</v>
      </c>
      <c r="W40" s="32" t="s">
        <v>94</v>
      </c>
      <c r="X40" s="32" t="s">
        <v>94</v>
      </c>
      <c r="Y40" s="32" t="s">
        <v>94</v>
      </c>
      <c r="Z40" s="32" t="s">
        <v>94</v>
      </c>
      <c r="AA40" s="32" t="s">
        <v>94</v>
      </c>
      <c r="AB40" s="32" t="s">
        <v>94</v>
      </c>
      <c r="AC40" s="32" t="s">
        <v>94</v>
      </c>
      <c r="AD40" s="32" t="s">
        <v>94</v>
      </c>
      <c r="AE40" s="32" t="s">
        <v>94</v>
      </c>
      <c r="AF40" s="32" t="s">
        <v>94</v>
      </c>
      <c r="AG40" s="32" t="s">
        <v>94</v>
      </c>
      <c r="AH40" s="32" t="s">
        <v>94</v>
      </c>
      <c r="AI40" s="32" t="s">
        <v>94</v>
      </c>
      <c r="AJ40" s="32" t="s">
        <v>94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87</v>
      </c>
      <c r="B41" t="s">
        <v>88</v>
      </c>
      <c r="C41" t="s">
        <v>106</v>
      </c>
      <c r="D41" t="s">
        <v>110</v>
      </c>
      <c r="E41" t="s">
        <v>104</v>
      </c>
      <c r="F41" t="s">
        <v>92</v>
      </c>
      <c r="G41" s="32" t="s">
        <v>94</v>
      </c>
      <c r="H41" s="32" t="s">
        <v>94</v>
      </c>
      <c r="I41" s="32" t="s">
        <v>94</v>
      </c>
      <c r="J41" s="32" t="s">
        <v>94</v>
      </c>
      <c r="K41" s="32" t="s">
        <v>94</v>
      </c>
      <c r="L41" s="32" t="s">
        <v>94</v>
      </c>
      <c r="M41" s="32" t="s">
        <v>94</v>
      </c>
      <c r="N41" s="32" t="s">
        <v>94</v>
      </c>
      <c r="O41" s="32" t="s">
        <v>94</v>
      </c>
      <c r="P41" s="32">
        <v>19.8</v>
      </c>
      <c r="Q41" s="32">
        <v>38.04</v>
      </c>
      <c r="R41" s="32">
        <v>28.838999999999999</v>
      </c>
      <c r="S41" s="32">
        <v>19.733000000000001</v>
      </c>
      <c r="T41" s="32">
        <v>12.324</v>
      </c>
      <c r="U41" s="32">
        <v>19.262</v>
      </c>
      <c r="V41" s="32">
        <v>15.792999999999999</v>
      </c>
      <c r="W41" s="32">
        <v>14.172000000000001</v>
      </c>
      <c r="X41" s="32">
        <v>14.983000000000001</v>
      </c>
      <c r="Y41" s="32">
        <v>14.577999999999999</v>
      </c>
      <c r="Z41" s="32">
        <v>23.041</v>
      </c>
      <c r="AA41" s="32">
        <v>15.775</v>
      </c>
      <c r="AB41" s="32">
        <v>25.277999999999999</v>
      </c>
      <c r="AC41" s="32">
        <v>28.773</v>
      </c>
      <c r="AD41" s="32">
        <v>13.028</v>
      </c>
      <c r="AE41" s="32">
        <v>17.187000000000001</v>
      </c>
      <c r="AF41" s="32">
        <v>4.7169999999999996</v>
      </c>
      <c r="AG41" s="32" t="s">
        <v>94</v>
      </c>
      <c r="AH41" s="32" t="s">
        <v>94</v>
      </c>
      <c r="AI41" s="32" t="s">
        <v>94</v>
      </c>
      <c r="AJ41" s="32" t="s">
        <v>94</v>
      </c>
      <c r="AK41">
        <v>19</v>
      </c>
      <c r="AL41" s="30">
        <v>0.4</v>
      </c>
      <c r="AM41" s="30">
        <v>97.5</v>
      </c>
      <c r="AN41" s="4">
        <v>325.322</v>
      </c>
    </row>
    <row r="42" spans="1:40">
      <c r="A42" t="s">
        <v>87</v>
      </c>
      <c r="B42" t="s">
        <v>88</v>
      </c>
      <c r="C42" t="s">
        <v>106</v>
      </c>
      <c r="D42" t="s">
        <v>110</v>
      </c>
      <c r="E42" t="s">
        <v>104</v>
      </c>
      <c r="F42" t="s">
        <v>93</v>
      </c>
      <c r="G42" s="32" t="s">
        <v>94</v>
      </c>
      <c r="H42" s="32" t="s">
        <v>94</v>
      </c>
      <c r="I42" s="32" t="s">
        <v>94</v>
      </c>
      <c r="J42" s="32" t="s">
        <v>94</v>
      </c>
      <c r="K42" s="32" t="s">
        <v>94</v>
      </c>
      <c r="L42" s="32" t="s">
        <v>94</v>
      </c>
      <c r="M42" s="32" t="s">
        <v>94</v>
      </c>
      <c r="N42" s="32" t="s">
        <v>94</v>
      </c>
      <c r="O42" s="32" t="s">
        <v>94</v>
      </c>
      <c r="P42" s="32" t="s">
        <v>99</v>
      </c>
      <c r="Q42" s="32" t="s">
        <v>99</v>
      </c>
      <c r="R42" s="32" t="s">
        <v>14</v>
      </c>
      <c r="S42" s="32" t="s">
        <v>14</v>
      </c>
      <c r="T42" s="32" t="s">
        <v>14</v>
      </c>
      <c r="U42" s="32" t="s">
        <v>14</v>
      </c>
      <c r="V42" s="32" t="s">
        <v>99</v>
      </c>
      <c r="W42" s="32" t="s">
        <v>14</v>
      </c>
      <c r="X42" s="32" t="s">
        <v>99</v>
      </c>
      <c r="Y42" s="32" t="s">
        <v>99</v>
      </c>
      <c r="Z42" s="32" t="s">
        <v>99</v>
      </c>
      <c r="AA42" s="32" t="s">
        <v>99</v>
      </c>
      <c r="AB42" s="32" t="s">
        <v>99</v>
      </c>
      <c r="AC42" s="32" t="s">
        <v>14</v>
      </c>
      <c r="AD42" s="32" t="s">
        <v>14</v>
      </c>
      <c r="AE42" s="32" t="s">
        <v>14</v>
      </c>
      <c r="AF42" s="32" t="s">
        <v>14</v>
      </c>
      <c r="AG42" s="32" t="s">
        <v>94</v>
      </c>
      <c r="AH42" s="32" t="s">
        <v>94</v>
      </c>
      <c r="AI42" s="32" t="s">
        <v>94</v>
      </c>
      <c r="AJ42" s="32" t="s">
        <v>94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87</v>
      </c>
      <c r="B43" t="s">
        <v>88</v>
      </c>
      <c r="C43" t="s">
        <v>106</v>
      </c>
      <c r="D43" t="s">
        <v>107</v>
      </c>
      <c r="E43" t="s">
        <v>101</v>
      </c>
      <c r="F43" t="s">
        <v>92</v>
      </c>
      <c r="G43" s="32">
        <v>47</v>
      </c>
      <c r="H43" s="32" t="s">
        <v>94</v>
      </c>
      <c r="I43" s="32" t="s">
        <v>94</v>
      </c>
      <c r="J43" s="32">
        <v>60.3</v>
      </c>
      <c r="K43" s="32">
        <v>41</v>
      </c>
      <c r="L43" s="32">
        <v>45.3</v>
      </c>
      <c r="M43" s="32">
        <v>107.5</v>
      </c>
      <c r="N43" s="32" t="s">
        <v>94</v>
      </c>
      <c r="O43" s="32" t="s">
        <v>94</v>
      </c>
      <c r="P43" s="32" t="s">
        <v>94</v>
      </c>
      <c r="Q43" s="32" t="s">
        <v>94</v>
      </c>
      <c r="R43" s="32" t="s">
        <v>94</v>
      </c>
      <c r="S43" s="32" t="s">
        <v>94</v>
      </c>
      <c r="T43" s="32" t="s">
        <v>94</v>
      </c>
      <c r="U43" s="32" t="s">
        <v>94</v>
      </c>
      <c r="V43" s="32" t="s">
        <v>94</v>
      </c>
      <c r="W43" s="32" t="s">
        <v>94</v>
      </c>
      <c r="X43" s="32" t="s">
        <v>94</v>
      </c>
      <c r="Y43" s="32" t="s">
        <v>94</v>
      </c>
      <c r="Z43" s="32" t="s">
        <v>94</v>
      </c>
      <c r="AA43" s="32" t="s">
        <v>94</v>
      </c>
      <c r="AB43" s="32" t="s">
        <v>94</v>
      </c>
      <c r="AC43" s="32" t="s">
        <v>94</v>
      </c>
      <c r="AD43" s="32" t="s">
        <v>94</v>
      </c>
      <c r="AE43" s="32" t="s">
        <v>94</v>
      </c>
      <c r="AF43" s="32" t="s">
        <v>94</v>
      </c>
      <c r="AG43" s="32" t="s">
        <v>94</v>
      </c>
      <c r="AH43" s="32" t="s">
        <v>94</v>
      </c>
      <c r="AI43" s="32" t="s">
        <v>94</v>
      </c>
      <c r="AJ43" s="32" t="s">
        <v>94</v>
      </c>
      <c r="AK43">
        <v>20</v>
      </c>
      <c r="AL43" s="30">
        <v>0.37</v>
      </c>
      <c r="AM43" s="30">
        <v>97.87</v>
      </c>
      <c r="AN43" s="4">
        <v>301.10000000000002</v>
      </c>
    </row>
    <row r="44" spans="1:40">
      <c r="A44" t="s">
        <v>87</v>
      </c>
      <c r="B44" t="s">
        <v>88</v>
      </c>
      <c r="C44" t="s">
        <v>106</v>
      </c>
      <c r="D44" t="s">
        <v>107</v>
      </c>
      <c r="E44" t="s">
        <v>101</v>
      </c>
      <c r="F44" t="s">
        <v>93</v>
      </c>
      <c r="G44" s="32" t="s">
        <v>99</v>
      </c>
      <c r="H44" s="32" t="s">
        <v>94</v>
      </c>
      <c r="I44" s="32" t="s">
        <v>94</v>
      </c>
      <c r="J44" s="32" t="s">
        <v>99</v>
      </c>
      <c r="K44" s="32" t="s">
        <v>99</v>
      </c>
      <c r="L44" s="32" t="s">
        <v>99</v>
      </c>
      <c r="M44" s="32" t="s">
        <v>99</v>
      </c>
      <c r="N44" s="32" t="s">
        <v>94</v>
      </c>
      <c r="O44" s="32" t="s">
        <v>94</v>
      </c>
      <c r="P44" s="32" t="s">
        <v>94</v>
      </c>
      <c r="Q44" s="32" t="s">
        <v>94</v>
      </c>
      <c r="R44" s="32" t="s">
        <v>94</v>
      </c>
      <c r="S44" s="32" t="s">
        <v>94</v>
      </c>
      <c r="T44" s="32" t="s">
        <v>94</v>
      </c>
      <c r="U44" s="32" t="s">
        <v>94</v>
      </c>
      <c r="V44" s="32" t="s">
        <v>94</v>
      </c>
      <c r="W44" s="32" t="s">
        <v>94</v>
      </c>
      <c r="X44" s="32" t="s">
        <v>94</v>
      </c>
      <c r="Y44" s="32" t="s">
        <v>94</v>
      </c>
      <c r="Z44" s="32" t="s">
        <v>94</v>
      </c>
      <c r="AA44" s="32" t="s">
        <v>94</v>
      </c>
      <c r="AB44" s="32" t="s">
        <v>94</v>
      </c>
      <c r="AC44" s="32" t="s">
        <v>94</v>
      </c>
      <c r="AD44" s="32" t="s">
        <v>94</v>
      </c>
      <c r="AE44" s="32" t="s">
        <v>94</v>
      </c>
      <c r="AF44" s="32" t="s">
        <v>94</v>
      </c>
      <c r="AG44" s="32" t="s">
        <v>94</v>
      </c>
      <c r="AH44" s="32" t="s">
        <v>94</v>
      </c>
      <c r="AI44" s="32" t="s">
        <v>94</v>
      </c>
      <c r="AJ44" s="32" t="s">
        <v>94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87</v>
      </c>
      <c r="B45" t="s">
        <v>88</v>
      </c>
      <c r="C45" t="s">
        <v>106</v>
      </c>
      <c r="D45" t="s">
        <v>110</v>
      </c>
      <c r="E45" t="s">
        <v>101</v>
      </c>
      <c r="F45" t="s">
        <v>92</v>
      </c>
      <c r="G45" s="32" t="s">
        <v>94</v>
      </c>
      <c r="H45" s="32" t="s">
        <v>94</v>
      </c>
      <c r="I45" s="32" t="s">
        <v>94</v>
      </c>
      <c r="J45" s="32" t="s">
        <v>94</v>
      </c>
      <c r="K45" s="32" t="s">
        <v>94</v>
      </c>
      <c r="L45" s="32" t="s">
        <v>94</v>
      </c>
      <c r="M45" s="32" t="s">
        <v>94</v>
      </c>
      <c r="N45" s="32" t="s">
        <v>94</v>
      </c>
      <c r="O45" s="32" t="s">
        <v>94</v>
      </c>
      <c r="P45" s="32" t="s">
        <v>94</v>
      </c>
      <c r="Q45" s="32" t="s">
        <v>94</v>
      </c>
      <c r="R45" s="32">
        <v>18.096</v>
      </c>
      <c r="S45" s="32">
        <v>9.2279999999999998</v>
      </c>
      <c r="T45" s="32">
        <v>24.033999999999999</v>
      </c>
      <c r="U45" s="32">
        <v>25.861999999999998</v>
      </c>
      <c r="V45" s="32">
        <v>24.948</v>
      </c>
      <c r="W45" s="32">
        <v>21.731000000000002</v>
      </c>
      <c r="X45" s="32">
        <v>23.34</v>
      </c>
      <c r="Y45" s="32">
        <v>22.535</v>
      </c>
      <c r="Z45" s="32">
        <v>8.4149999999999991</v>
      </c>
      <c r="AA45" s="32">
        <v>3.145</v>
      </c>
      <c r="AB45" s="32">
        <v>3.04</v>
      </c>
      <c r="AC45" s="32">
        <v>3.863</v>
      </c>
      <c r="AD45" s="32">
        <v>3.5630000000000002</v>
      </c>
      <c r="AE45" s="32">
        <v>3.42</v>
      </c>
      <c r="AF45" s="32">
        <v>2.734</v>
      </c>
      <c r="AG45" s="32" t="s">
        <v>94</v>
      </c>
      <c r="AH45" s="32" t="s">
        <v>94</v>
      </c>
      <c r="AI45" s="32" t="s">
        <v>94</v>
      </c>
      <c r="AJ45" s="32" t="s">
        <v>94</v>
      </c>
      <c r="AK45">
        <v>21</v>
      </c>
      <c r="AL45" s="30">
        <v>0.24</v>
      </c>
      <c r="AM45" s="30">
        <v>98.11</v>
      </c>
      <c r="AN45" s="4">
        <v>197.95500000000001</v>
      </c>
    </row>
    <row r="46" spans="1:40">
      <c r="A46" t="s">
        <v>87</v>
      </c>
      <c r="B46" t="s">
        <v>88</v>
      </c>
      <c r="C46" t="s">
        <v>106</v>
      </c>
      <c r="D46" t="s">
        <v>110</v>
      </c>
      <c r="E46" t="s">
        <v>101</v>
      </c>
      <c r="F46" t="s">
        <v>93</v>
      </c>
      <c r="G46" s="32" t="s">
        <v>94</v>
      </c>
      <c r="H46" s="32" t="s">
        <v>94</v>
      </c>
      <c r="I46" s="32" t="s">
        <v>94</v>
      </c>
      <c r="J46" s="32" t="s">
        <v>94</v>
      </c>
      <c r="K46" s="32" t="s">
        <v>94</v>
      </c>
      <c r="L46" s="32" t="s">
        <v>94</v>
      </c>
      <c r="M46" s="32" t="s">
        <v>94</v>
      </c>
      <c r="N46" s="32" t="s">
        <v>94</v>
      </c>
      <c r="O46" s="32" t="s">
        <v>94</v>
      </c>
      <c r="P46" s="32" t="s">
        <v>94</v>
      </c>
      <c r="Q46" s="32" t="s">
        <v>94</v>
      </c>
      <c r="R46" s="32" t="s">
        <v>14</v>
      </c>
      <c r="S46" s="32" t="s">
        <v>14</v>
      </c>
      <c r="T46" s="32" t="s">
        <v>14</v>
      </c>
      <c r="U46" s="32" t="s">
        <v>14</v>
      </c>
      <c r="V46" s="32" t="s">
        <v>99</v>
      </c>
      <c r="W46" s="32" t="s">
        <v>14</v>
      </c>
      <c r="X46" s="32" t="s">
        <v>99</v>
      </c>
      <c r="Y46" s="32" t="s">
        <v>99</v>
      </c>
      <c r="Z46" s="32" t="s">
        <v>99</v>
      </c>
      <c r="AA46" s="32" t="s">
        <v>99</v>
      </c>
      <c r="AB46" s="32" t="s">
        <v>99</v>
      </c>
      <c r="AC46" s="32" t="s">
        <v>14</v>
      </c>
      <c r="AD46" s="32" t="s">
        <v>14</v>
      </c>
      <c r="AE46" s="32" t="s">
        <v>14</v>
      </c>
      <c r="AF46" s="32" t="s">
        <v>14</v>
      </c>
      <c r="AG46" s="32" t="s">
        <v>94</v>
      </c>
      <c r="AH46" s="32" t="s">
        <v>94</v>
      </c>
      <c r="AI46" s="32" t="s">
        <v>94</v>
      </c>
      <c r="AJ46" s="32" t="s">
        <v>94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87</v>
      </c>
      <c r="B47" t="s">
        <v>88</v>
      </c>
      <c r="C47" t="s">
        <v>89</v>
      </c>
      <c r="D47" t="s">
        <v>112</v>
      </c>
      <c r="E47" t="s">
        <v>98</v>
      </c>
      <c r="F47" t="s">
        <v>92</v>
      </c>
      <c r="G47" s="32">
        <v>20</v>
      </c>
      <c r="H47" s="32">
        <v>18</v>
      </c>
      <c r="I47" s="32">
        <v>22</v>
      </c>
      <c r="J47" s="32">
        <v>17.2</v>
      </c>
      <c r="K47" s="32">
        <v>15</v>
      </c>
      <c r="L47" s="32">
        <v>23</v>
      </c>
      <c r="M47" s="32">
        <v>24</v>
      </c>
      <c r="N47" s="32">
        <v>24</v>
      </c>
      <c r="O47" s="32" t="s">
        <v>94</v>
      </c>
      <c r="P47" s="32" t="s">
        <v>94</v>
      </c>
      <c r="Q47" s="32" t="s">
        <v>94</v>
      </c>
      <c r="R47" s="32" t="s">
        <v>94</v>
      </c>
      <c r="S47" s="32" t="s">
        <v>94</v>
      </c>
      <c r="T47" s="32" t="s">
        <v>94</v>
      </c>
      <c r="U47" s="32" t="s">
        <v>94</v>
      </c>
      <c r="V47" s="32" t="s">
        <v>94</v>
      </c>
      <c r="W47" s="32" t="s">
        <v>94</v>
      </c>
      <c r="X47" s="32" t="s">
        <v>94</v>
      </c>
      <c r="Y47" s="32" t="s">
        <v>94</v>
      </c>
      <c r="Z47" s="32" t="s">
        <v>94</v>
      </c>
      <c r="AA47" s="32" t="s">
        <v>94</v>
      </c>
      <c r="AB47" s="32" t="s">
        <v>94</v>
      </c>
      <c r="AC47" s="32" t="s">
        <v>94</v>
      </c>
      <c r="AD47" s="32" t="s">
        <v>94</v>
      </c>
      <c r="AE47" s="32" t="s">
        <v>94</v>
      </c>
      <c r="AF47" s="32" t="s">
        <v>94</v>
      </c>
      <c r="AG47" s="32" t="s">
        <v>94</v>
      </c>
      <c r="AH47" s="32" t="s">
        <v>94</v>
      </c>
      <c r="AI47" s="32">
        <v>1.357</v>
      </c>
      <c r="AJ47" s="32">
        <v>3.8690000000000002</v>
      </c>
      <c r="AK47">
        <v>22</v>
      </c>
      <c r="AL47" s="30">
        <v>0.21</v>
      </c>
      <c r="AM47" s="30">
        <v>98.32</v>
      </c>
      <c r="AN47" s="4">
        <v>168.42599999999999</v>
      </c>
    </row>
    <row r="48" spans="1:40">
      <c r="A48" t="s">
        <v>87</v>
      </c>
      <c r="B48" t="s">
        <v>88</v>
      </c>
      <c r="C48" t="s">
        <v>89</v>
      </c>
      <c r="D48" t="s">
        <v>112</v>
      </c>
      <c r="E48" t="s">
        <v>98</v>
      </c>
      <c r="F48" t="s">
        <v>93</v>
      </c>
      <c r="G48" s="32" t="s">
        <v>99</v>
      </c>
      <c r="H48" s="32" t="s">
        <v>99</v>
      </c>
      <c r="I48" s="32" t="s">
        <v>99</v>
      </c>
      <c r="J48" s="32" t="s">
        <v>99</v>
      </c>
      <c r="K48" s="32" t="s">
        <v>99</v>
      </c>
      <c r="L48" s="32" t="s">
        <v>99</v>
      </c>
      <c r="M48" s="32" t="s">
        <v>99</v>
      </c>
      <c r="N48" s="32" t="s">
        <v>99</v>
      </c>
      <c r="O48" s="32" t="s">
        <v>94</v>
      </c>
      <c r="P48" s="32" t="s">
        <v>94</v>
      </c>
      <c r="Q48" s="32" t="s">
        <v>94</v>
      </c>
      <c r="R48" s="32" t="s">
        <v>94</v>
      </c>
      <c r="S48" s="32" t="s">
        <v>94</v>
      </c>
      <c r="T48" s="32" t="s">
        <v>94</v>
      </c>
      <c r="U48" s="32" t="s">
        <v>94</v>
      </c>
      <c r="V48" s="32" t="s">
        <v>94</v>
      </c>
      <c r="W48" s="32" t="s">
        <v>94</v>
      </c>
      <c r="X48" s="32" t="s">
        <v>94</v>
      </c>
      <c r="Y48" s="32" t="s">
        <v>94</v>
      </c>
      <c r="Z48" s="32" t="s">
        <v>94</v>
      </c>
      <c r="AA48" s="32" t="s">
        <v>94</v>
      </c>
      <c r="AB48" s="32" t="s">
        <v>94</v>
      </c>
      <c r="AC48" s="32" t="s">
        <v>94</v>
      </c>
      <c r="AD48" s="32" t="s">
        <v>94</v>
      </c>
      <c r="AE48" s="32" t="s">
        <v>94</v>
      </c>
      <c r="AF48" s="32" t="s">
        <v>94</v>
      </c>
      <c r="AG48" s="32" t="s">
        <v>94</v>
      </c>
      <c r="AH48" s="32" t="s">
        <v>94</v>
      </c>
      <c r="AI48" s="32" t="s">
        <v>99</v>
      </c>
      <c r="AJ48" s="32" t="s">
        <v>99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87</v>
      </c>
      <c r="B49" t="s">
        <v>88</v>
      </c>
      <c r="C49" t="s">
        <v>89</v>
      </c>
      <c r="D49" t="s">
        <v>97</v>
      </c>
      <c r="E49" t="s">
        <v>102</v>
      </c>
      <c r="F49" t="s">
        <v>92</v>
      </c>
      <c r="G49" s="32" t="s">
        <v>94</v>
      </c>
      <c r="H49" s="32" t="s">
        <v>94</v>
      </c>
      <c r="I49" s="32" t="s">
        <v>94</v>
      </c>
      <c r="J49" s="32" t="s">
        <v>94</v>
      </c>
      <c r="K49" s="32" t="s">
        <v>94</v>
      </c>
      <c r="L49" s="32" t="s">
        <v>94</v>
      </c>
      <c r="M49" s="32" t="s">
        <v>94</v>
      </c>
      <c r="N49" s="32" t="s">
        <v>94</v>
      </c>
      <c r="O49" s="32" t="s">
        <v>94</v>
      </c>
      <c r="P49" s="32" t="s">
        <v>94</v>
      </c>
      <c r="Q49" s="32" t="s">
        <v>94</v>
      </c>
      <c r="R49" s="32" t="s">
        <v>94</v>
      </c>
      <c r="S49" s="32" t="s">
        <v>94</v>
      </c>
      <c r="T49" s="32" t="s">
        <v>94</v>
      </c>
      <c r="U49" s="32" t="s">
        <v>94</v>
      </c>
      <c r="V49" s="32">
        <v>32</v>
      </c>
      <c r="W49" s="32">
        <v>19</v>
      </c>
      <c r="X49" s="32">
        <v>25.5</v>
      </c>
      <c r="Y49" s="32" t="s">
        <v>94</v>
      </c>
      <c r="Z49" s="32">
        <v>14</v>
      </c>
      <c r="AA49" s="32">
        <v>12.045999999999999</v>
      </c>
      <c r="AB49" s="32" t="s">
        <v>94</v>
      </c>
      <c r="AC49" s="32">
        <v>13.731999999999999</v>
      </c>
      <c r="AD49" s="32">
        <v>6.0090000000000003</v>
      </c>
      <c r="AE49" s="32">
        <v>26.37</v>
      </c>
      <c r="AF49" s="32">
        <v>14.866</v>
      </c>
      <c r="AG49" s="32" t="s">
        <v>94</v>
      </c>
      <c r="AH49" s="32">
        <v>0.38900000000000001</v>
      </c>
      <c r="AI49" s="32">
        <v>0.50900000000000001</v>
      </c>
      <c r="AJ49" s="32">
        <v>0.84799999999999998</v>
      </c>
      <c r="AK49">
        <v>23</v>
      </c>
      <c r="AL49" s="30">
        <v>0.2</v>
      </c>
      <c r="AM49" s="30">
        <v>98.53</v>
      </c>
      <c r="AN49" s="4">
        <v>165.268</v>
      </c>
    </row>
    <row r="50" spans="1:40">
      <c r="A50" t="s">
        <v>87</v>
      </c>
      <c r="B50" t="s">
        <v>88</v>
      </c>
      <c r="C50" t="s">
        <v>89</v>
      </c>
      <c r="D50" t="s">
        <v>97</v>
      </c>
      <c r="E50" t="s">
        <v>102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94</v>
      </c>
      <c r="K50" s="32" t="s">
        <v>94</v>
      </c>
      <c r="L50" s="32" t="s">
        <v>94</v>
      </c>
      <c r="M50" s="32" t="s">
        <v>94</v>
      </c>
      <c r="N50" s="32" t="s">
        <v>94</v>
      </c>
      <c r="O50" s="32" t="s">
        <v>94</v>
      </c>
      <c r="P50" s="32" t="s">
        <v>94</v>
      </c>
      <c r="Q50" s="32" t="s">
        <v>94</v>
      </c>
      <c r="R50" s="32" t="s">
        <v>94</v>
      </c>
      <c r="S50" s="32" t="s">
        <v>94</v>
      </c>
      <c r="T50" s="32" t="s">
        <v>94</v>
      </c>
      <c r="U50" s="32" t="s">
        <v>94</v>
      </c>
      <c r="V50" s="32" t="s">
        <v>99</v>
      </c>
      <c r="W50" s="32" t="s">
        <v>99</v>
      </c>
      <c r="X50" s="32" t="s">
        <v>99</v>
      </c>
      <c r="Y50" s="32" t="s">
        <v>94</v>
      </c>
      <c r="Z50" s="32" t="s">
        <v>99</v>
      </c>
      <c r="AA50" s="32" t="s">
        <v>99</v>
      </c>
      <c r="AB50" s="32" t="s">
        <v>94</v>
      </c>
      <c r="AC50" s="32" t="s">
        <v>17</v>
      </c>
      <c r="AD50" s="32" t="s">
        <v>99</v>
      </c>
      <c r="AE50" s="32" t="s">
        <v>17</v>
      </c>
      <c r="AF50" s="32" t="s">
        <v>99</v>
      </c>
      <c r="AG50" s="32" t="s">
        <v>94</v>
      </c>
      <c r="AH50" s="32" t="s">
        <v>14</v>
      </c>
      <c r="AI50" s="32" t="s">
        <v>14</v>
      </c>
      <c r="AJ50" s="32" t="s">
        <v>14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87</v>
      </c>
      <c r="B51" t="s">
        <v>88</v>
      </c>
      <c r="C51" t="s">
        <v>106</v>
      </c>
      <c r="D51" t="s">
        <v>113</v>
      </c>
      <c r="E51" t="s">
        <v>98</v>
      </c>
      <c r="F51" t="s">
        <v>92</v>
      </c>
      <c r="G51" s="32" t="s">
        <v>94</v>
      </c>
      <c r="H51" s="32">
        <v>148</v>
      </c>
      <c r="I51" s="32" t="s">
        <v>94</v>
      </c>
      <c r="J51" s="32" t="s">
        <v>94</v>
      </c>
      <c r="K51" s="32" t="s">
        <v>94</v>
      </c>
      <c r="L51" s="32" t="s">
        <v>94</v>
      </c>
      <c r="M51" s="32" t="s">
        <v>94</v>
      </c>
      <c r="N51" s="32" t="s">
        <v>94</v>
      </c>
      <c r="O51" s="32" t="s">
        <v>94</v>
      </c>
      <c r="P51" s="32" t="s">
        <v>94</v>
      </c>
      <c r="Q51" s="32" t="s">
        <v>94</v>
      </c>
      <c r="R51" s="32" t="s">
        <v>94</v>
      </c>
      <c r="S51" s="32" t="s">
        <v>94</v>
      </c>
      <c r="T51" s="32" t="s">
        <v>94</v>
      </c>
      <c r="U51" s="32" t="s">
        <v>94</v>
      </c>
      <c r="V51" s="32" t="s">
        <v>94</v>
      </c>
      <c r="W51" s="32" t="s">
        <v>94</v>
      </c>
      <c r="X51" s="32" t="s">
        <v>94</v>
      </c>
      <c r="Y51" s="32" t="s">
        <v>94</v>
      </c>
      <c r="Z51" s="32" t="s">
        <v>94</v>
      </c>
      <c r="AA51" s="32" t="s">
        <v>94</v>
      </c>
      <c r="AB51" s="32" t="s">
        <v>94</v>
      </c>
      <c r="AC51" s="32" t="s">
        <v>94</v>
      </c>
      <c r="AD51" s="32" t="s">
        <v>94</v>
      </c>
      <c r="AE51" s="32" t="s">
        <v>94</v>
      </c>
      <c r="AF51" s="32" t="s">
        <v>94</v>
      </c>
      <c r="AG51" s="32" t="s">
        <v>94</v>
      </c>
      <c r="AH51" s="32" t="s">
        <v>94</v>
      </c>
      <c r="AI51" s="32" t="s">
        <v>94</v>
      </c>
      <c r="AJ51" s="32" t="s">
        <v>94</v>
      </c>
      <c r="AK51">
        <v>24</v>
      </c>
      <c r="AL51" s="30">
        <v>0.18</v>
      </c>
      <c r="AM51" s="30">
        <v>98.71</v>
      </c>
      <c r="AN51" s="4">
        <v>148</v>
      </c>
    </row>
    <row r="52" spans="1:40">
      <c r="A52" t="s">
        <v>87</v>
      </c>
      <c r="B52" t="s">
        <v>88</v>
      </c>
      <c r="C52" t="s">
        <v>106</v>
      </c>
      <c r="D52" t="s">
        <v>113</v>
      </c>
      <c r="E52" t="s">
        <v>98</v>
      </c>
      <c r="F52" t="s">
        <v>93</v>
      </c>
      <c r="G52" s="32" t="s">
        <v>94</v>
      </c>
      <c r="H52" s="32" t="s">
        <v>99</v>
      </c>
      <c r="I52" s="32" t="s">
        <v>94</v>
      </c>
      <c r="J52" s="32" t="s">
        <v>94</v>
      </c>
      <c r="K52" s="32" t="s">
        <v>94</v>
      </c>
      <c r="L52" s="32" t="s">
        <v>94</v>
      </c>
      <c r="M52" s="32" t="s">
        <v>94</v>
      </c>
      <c r="N52" s="32" t="s">
        <v>94</v>
      </c>
      <c r="O52" s="32" t="s">
        <v>94</v>
      </c>
      <c r="P52" s="32" t="s">
        <v>94</v>
      </c>
      <c r="Q52" s="32" t="s">
        <v>94</v>
      </c>
      <c r="R52" s="32" t="s">
        <v>94</v>
      </c>
      <c r="S52" s="32" t="s">
        <v>94</v>
      </c>
      <c r="T52" s="32" t="s">
        <v>94</v>
      </c>
      <c r="U52" s="32" t="s">
        <v>94</v>
      </c>
      <c r="V52" s="32" t="s">
        <v>94</v>
      </c>
      <c r="W52" s="32" t="s">
        <v>94</v>
      </c>
      <c r="X52" s="32" t="s">
        <v>94</v>
      </c>
      <c r="Y52" s="32" t="s">
        <v>94</v>
      </c>
      <c r="Z52" s="32" t="s">
        <v>94</v>
      </c>
      <c r="AA52" s="32" t="s">
        <v>94</v>
      </c>
      <c r="AB52" s="32" t="s">
        <v>94</v>
      </c>
      <c r="AC52" s="32" t="s">
        <v>94</v>
      </c>
      <c r="AD52" s="32" t="s">
        <v>94</v>
      </c>
      <c r="AE52" s="32" t="s">
        <v>94</v>
      </c>
      <c r="AF52" s="32" t="s">
        <v>94</v>
      </c>
      <c r="AG52" s="32" t="s">
        <v>94</v>
      </c>
      <c r="AH52" s="32" t="s">
        <v>94</v>
      </c>
      <c r="AI52" s="32" t="s">
        <v>94</v>
      </c>
      <c r="AJ52" s="32" t="s">
        <v>94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87</v>
      </c>
      <c r="B53" t="s">
        <v>88</v>
      </c>
      <c r="C53" t="s">
        <v>89</v>
      </c>
      <c r="D53" t="s">
        <v>114</v>
      </c>
      <c r="E53" t="s">
        <v>102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 t="s">
        <v>94</v>
      </c>
      <c r="L53" s="32" t="s">
        <v>94</v>
      </c>
      <c r="M53" s="32">
        <v>12.148</v>
      </c>
      <c r="N53" s="32" t="s">
        <v>94</v>
      </c>
      <c r="O53" s="32">
        <v>9.6690000000000005</v>
      </c>
      <c r="P53" s="32">
        <v>8.9890000000000008</v>
      </c>
      <c r="Q53" s="32">
        <v>9.9429999999999996</v>
      </c>
      <c r="R53" s="32">
        <v>10.013999999999999</v>
      </c>
      <c r="S53" s="32">
        <v>12.513999999999999</v>
      </c>
      <c r="T53" s="32">
        <v>5.68</v>
      </c>
      <c r="U53" s="32">
        <v>7.0670000000000002</v>
      </c>
      <c r="V53" s="32">
        <v>5.7759999999999998</v>
      </c>
      <c r="W53" s="32">
        <v>8.5440000000000005</v>
      </c>
      <c r="X53" s="32">
        <v>5.4870000000000001</v>
      </c>
      <c r="Y53" s="32">
        <v>3.8159999999999998</v>
      </c>
      <c r="Z53" s="32">
        <v>3.577</v>
      </c>
      <c r="AA53" s="32">
        <v>3.5950000000000002</v>
      </c>
      <c r="AB53" s="32">
        <v>4.7169999999999996</v>
      </c>
      <c r="AC53" s="32">
        <v>3.8559999999999999</v>
      </c>
      <c r="AD53" s="32">
        <v>3.8519999999999999</v>
      </c>
      <c r="AE53" s="32">
        <v>3.2109999999999999</v>
      </c>
      <c r="AF53" s="32">
        <v>2.9359999999999999</v>
      </c>
      <c r="AG53" s="32">
        <v>2.1709999999999998</v>
      </c>
      <c r="AH53" s="32">
        <v>2.6880000000000002</v>
      </c>
      <c r="AI53" s="32">
        <v>2.992</v>
      </c>
      <c r="AJ53" s="32">
        <v>1.256</v>
      </c>
      <c r="AK53">
        <v>25</v>
      </c>
      <c r="AL53" s="30">
        <v>0.17</v>
      </c>
      <c r="AM53" s="30">
        <v>98.87</v>
      </c>
      <c r="AN53" s="4">
        <v>134.49799999999999</v>
      </c>
    </row>
    <row r="54" spans="1:40">
      <c r="A54" t="s">
        <v>87</v>
      </c>
      <c r="B54" t="s">
        <v>88</v>
      </c>
      <c r="C54" t="s">
        <v>89</v>
      </c>
      <c r="D54" t="s">
        <v>114</v>
      </c>
      <c r="E54" t="s">
        <v>102</v>
      </c>
      <c r="F54" t="s">
        <v>93</v>
      </c>
      <c r="G54" s="32" t="s">
        <v>14</v>
      </c>
      <c r="H54" s="32" t="s">
        <v>14</v>
      </c>
      <c r="I54" s="32" t="s">
        <v>14</v>
      </c>
      <c r="J54" s="32" t="s">
        <v>14</v>
      </c>
      <c r="K54" s="32" t="s">
        <v>14</v>
      </c>
      <c r="L54" s="32" t="s">
        <v>14</v>
      </c>
      <c r="M54" s="32" t="s">
        <v>34</v>
      </c>
      <c r="N54" s="32" t="s">
        <v>14</v>
      </c>
      <c r="O54" s="32" t="s">
        <v>14</v>
      </c>
      <c r="P54" s="32" t="s">
        <v>14</v>
      </c>
      <c r="Q54" s="32" t="s">
        <v>14</v>
      </c>
      <c r="R54" s="32" t="s">
        <v>14</v>
      </c>
      <c r="S54" s="32" t="s">
        <v>14</v>
      </c>
      <c r="T54" s="32" t="s">
        <v>14</v>
      </c>
      <c r="U54" s="32" t="s">
        <v>14</v>
      </c>
      <c r="V54" s="32" t="s">
        <v>14</v>
      </c>
      <c r="W54" s="32" t="s">
        <v>14</v>
      </c>
      <c r="X54" s="32" t="s">
        <v>14</v>
      </c>
      <c r="Y54" s="32" t="s">
        <v>14</v>
      </c>
      <c r="Z54" s="32" t="s">
        <v>34</v>
      </c>
      <c r="AA54" s="32" t="s">
        <v>14</v>
      </c>
      <c r="AB54" s="32" t="s">
        <v>14</v>
      </c>
      <c r="AC54" s="32" t="s">
        <v>14</v>
      </c>
      <c r="AD54" s="32" t="s">
        <v>34</v>
      </c>
      <c r="AE54" s="32" t="s">
        <v>34</v>
      </c>
      <c r="AF54" s="32" t="s">
        <v>34</v>
      </c>
      <c r="AG54" s="32" t="s">
        <v>34</v>
      </c>
      <c r="AH54" s="32" t="s">
        <v>34</v>
      </c>
      <c r="AI54" s="32" t="s">
        <v>34</v>
      </c>
      <c r="AJ54" s="32" t="s">
        <v>34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87</v>
      </c>
      <c r="B55" t="s">
        <v>88</v>
      </c>
      <c r="C55" t="s">
        <v>106</v>
      </c>
      <c r="D55" t="s">
        <v>107</v>
      </c>
      <c r="E55" t="s">
        <v>98</v>
      </c>
      <c r="F55" t="s">
        <v>92</v>
      </c>
      <c r="G55" s="32" t="s">
        <v>94</v>
      </c>
      <c r="H55" s="32">
        <v>35</v>
      </c>
      <c r="I55" s="32">
        <v>40</v>
      </c>
      <c r="J55" s="32">
        <v>40</v>
      </c>
      <c r="K55" s="32" t="s">
        <v>94</v>
      </c>
      <c r="L55" s="32" t="s">
        <v>94</v>
      </c>
      <c r="M55" s="32" t="s">
        <v>94</v>
      </c>
      <c r="N55" s="32" t="s">
        <v>94</v>
      </c>
      <c r="O55" s="32" t="s">
        <v>94</v>
      </c>
      <c r="P55" s="32" t="s">
        <v>94</v>
      </c>
      <c r="Q55" s="32" t="s">
        <v>94</v>
      </c>
      <c r="R55" s="32" t="s">
        <v>94</v>
      </c>
      <c r="S55" s="32" t="s">
        <v>94</v>
      </c>
      <c r="T55" s="32" t="s">
        <v>94</v>
      </c>
      <c r="U55" s="32" t="s">
        <v>94</v>
      </c>
      <c r="V55" s="32" t="s">
        <v>94</v>
      </c>
      <c r="W55" s="32" t="s">
        <v>94</v>
      </c>
      <c r="X55" s="32" t="s">
        <v>94</v>
      </c>
      <c r="Y55" s="32" t="s">
        <v>94</v>
      </c>
      <c r="Z55" s="32" t="s">
        <v>94</v>
      </c>
      <c r="AA55" s="32" t="s">
        <v>94</v>
      </c>
      <c r="AB55" s="32" t="s">
        <v>94</v>
      </c>
      <c r="AC55" s="32" t="s">
        <v>94</v>
      </c>
      <c r="AD55" s="32" t="s">
        <v>94</v>
      </c>
      <c r="AE55" s="32" t="s">
        <v>94</v>
      </c>
      <c r="AF55" s="32" t="s">
        <v>94</v>
      </c>
      <c r="AG55" s="32" t="s">
        <v>94</v>
      </c>
      <c r="AH55" s="32" t="s">
        <v>94</v>
      </c>
      <c r="AI55" s="32" t="s">
        <v>94</v>
      </c>
      <c r="AJ55" s="32" t="s">
        <v>94</v>
      </c>
      <c r="AK55">
        <v>26</v>
      </c>
      <c r="AL55" s="30">
        <v>0.14000000000000001</v>
      </c>
      <c r="AM55" s="30">
        <v>99.01</v>
      </c>
      <c r="AN55" s="4">
        <v>115</v>
      </c>
    </row>
    <row r="56" spans="1:40">
      <c r="A56" t="s">
        <v>87</v>
      </c>
      <c r="B56" t="s">
        <v>88</v>
      </c>
      <c r="C56" t="s">
        <v>106</v>
      </c>
      <c r="D56" t="s">
        <v>107</v>
      </c>
      <c r="E56" t="s">
        <v>98</v>
      </c>
      <c r="F56" t="s">
        <v>93</v>
      </c>
      <c r="G56" s="32" t="s">
        <v>94</v>
      </c>
      <c r="H56" s="32" t="s">
        <v>99</v>
      </c>
      <c r="I56" s="32" t="s">
        <v>99</v>
      </c>
      <c r="J56" s="32" t="s">
        <v>99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94</v>
      </c>
      <c r="P56" s="32" t="s">
        <v>94</v>
      </c>
      <c r="Q56" s="32" t="s">
        <v>94</v>
      </c>
      <c r="R56" s="32" t="s">
        <v>94</v>
      </c>
      <c r="S56" s="32" t="s">
        <v>94</v>
      </c>
      <c r="T56" s="32" t="s">
        <v>94</v>
      </c>
      <c r="U56" s="32" t="s">
        <v>94</v>
      </c>
      <c r="V56" s="32" t="s">
        <v>94</v>
      </c>
      <c r="W56" s="32" t="s">
        <v>94</v>
      </c>
      <c r="X56" s="32" t="s">
        <v>94</v>
      </c>
      <c r="Y56" s="32" t="s">
        <v>94</v>
      </c>
      <c r="Z56" s="32" t="s">
        <v>94</v>
      </c>
      <c r="AA56" s="32" t="s">
        <v>94</v>
      </c>
      <c r="AB56" s="32" t="s">
        <v>94</v>
      </c>
      <c r="AC56" s="32" t="s">
        <v>94</v>
      </c>
      <c r="AD56" s="32" t="s">
        <v>94</v>
      </c>
      <c r="AE56" s="32" t="s">
        <v>94</v>
      </c>
      <c r="AF56" s="32" t="s">
        <v>94</v>
      </c>
      <c r="AG56" s="32" t="s">
        <v>94</v>
      </c>
      <c r="AH56" s="32" t="s">
        <v>94</v>
      </c>
      <c r="AI56" s="32" t="s">
        <v>94</v>
      </c>
      <c r="AJ56" s="32" t="s">
        <v>94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87</v>
      </c>
      <c r="B57" t="s">
        <v>88</v>
      </c>
      <c r="C57" t="s">
        <v>89</v>
      </c>
      <c r="D57" t="s">
        <v>115</v>
      </c>
      <c r="E57" t="s">
        <v>91</v>
      </c>
      <c r="F57" t="s">
        <v>92</v>
      </c>
      <c r="G57" s="32">
        <v>4</v>
      </c>
      <c r="H57" s="32">
        <v>5</v>
      </c>
      <c r="I57" s="32">
        <v>4</v>
      </c>
      <c r="J57" s="32">
        <v>6</v>
      </c>
      <c r="K57" s="32">
        <v>6</v>
      </c>
      <c r="L57" s="32">
        <v>5</v>
      </c>
      <c r="M57" s="32">
        <v>4</v>
      </c>
      <c r="N57" s="32">
        <v>5</v>
      </c>
      <c r="O57" s="32">
        <v>9</v>
      </c>
      <c r="P57" s="32">
        <v>4</v>
      </c>
      <c r="Q57" s="32">
        <v>5</v>
      </c>
      <c r="R57" s="32">
        <v>8.0920000000000005</v>
      </c>
      <c r="S57" s="32">
        <v>7.2569999999999997</v>
      </c>
      <c r="T57" s="32">
        <v>6.2629999999999999</v>
      </c>
      <c r="U57" s="32">
        <v>6.9320000000000004</v>
      </c>
      <c r="V57" s="32">
        <v>9.3580000000000005</v>
      </c>
      <c r="W57" s="32">
        <v>7.9770000000000003</v>
      </c>
      <c r="X57" s="32">
        <v>11.45</v>
      </c>
      <c r="Y57" s="32" t="s">
        <v>94</v>
      </c>
      <c r="Z57" s="32" t="s">
        <v>94</v>
      </c>
      <c r="AA57" s="32" t="s">
        <v>94</v>
      </c>
      <c r="AB57" s="32" t="s">
        <v>94</v>
      </c>
      <c r="AC57" s="32" t="s">
        <v>94</v>
      </c>
      <c r="AD57" s="32" t="s">
        <v>94</v>
      </c>
      <c r="AE57" s="32" t="s">
        <v>94</v>
      </c>
      <c r="AF57" s="32" t="s">
        <v>94</v>
      </c>
      <c r="AG57" s="32" t="s">
        <v>94</v>
      </c>
      <c r="AH57" s="32" t="s">
        <v>94</v>
      </c>
      <c r="AI57" s="32" t="s">
        <v>94</v>
      </c>
      <c r="AJ57" s="32" t="s">
        <v>94</v>
      </c>
      <c r="AK57">
        <v>27</v>
      </c>
      <c r="AL57" s="30">
        <v>0.14000000000000001</v>
      </c>
      <c r="AM57" s="30">
        <v>99.15</v>
      </c>
      <c r="AN57" s="4">
        <v>114.32899999999999</v>
      </c>
    </row>
    <row r="58" spans="1:40">
      <c r="A58" t="s">
        <v>87</v>
      </c>
      <c r="B58" t="s">
        <v>88</v>
      </c>
      <c r="C58" t="s">
        <v>89</v>
      </c>
      <c r="D58" t="s">
        <v>115</v>
      </c>
      <c r="E58" t="s">
        <v>91</v>
      </c>
      <c r="F58" t="s">
        <v>93</v>
      </c>
      <c r="G58" s="32" t="s">
        <v>17</v>
      </c>
      <c r="H58" s="32" t="s">
        <v>17</v>
      </c>
      <c r="I58" s="32" t="s">
        <v>99</v>
      </c>
      <c r="J58" s="32" t="s">
        <v>99</v>
      </c>
      <c r="K58" s="32" t="s">
        <v>99</v>
      </c>
      <c r="L58" s="32" t="s">
        <v>99</v>
      </c>
      <c r="M58" s="32" t="s">
        <v>99</v>
      </c>
      <c r="N58" s="32" t="s">
        <v>99</v>
      </c>
      <c r="O58" s="32" t="s">
        <v>99</v>
      </c>
      <c r="P58" s="32" t="s">
        <v>99</v>
      </c>
      <c r="Q58" s="32" t="s">
        <v>99</v>
      </c>
      <c r="R58" s="32" t="s">
        <v>99</v>
      </c>
      <c r="S58" s="32" t="s">
        <v>99</v>
      </c>
      <c r="T58" s="32" t="s">
        <v>99</v>
      </c>
      <c r="U58" s="32" t="s">
        <v>99</v>
      </c>
      <c r="V58" s="32" t="s">
        <v>99</v>
      </c>
      <c r="W58" s="32" t="s">
        <v>99</v>
      </c>
      <c r="X58" s="32" t="s">
        <v>99</v>
      </c>
      <c r="Y58" s="32" t="s">
        <v>94</v>
      </c>
      <c r="Z58" s="32" t="s">
        <v>94</v>
      </c>
      <c r="AA58" s="32" t="s">
        <v>94</v>
      </c>
      <c r="AB58" s="32" t="s">
        <v>94</v>
      </c>
      <c r="AC58" s="32" t="s">
        <v>94</v>
      </c>
      <c r="AD58" s="32" t="s">
        <v>94</v>
      </c>
      <c r="AE58" s="32" t="s">
        <v>94</v>
      </c>
      <c r="AF58" s="32" t="s">
        <v>94</v>
      </c>
      <c r="AG58" s="32" t="s">
        <v>94</v>
      </c>
      <c r="AH58" s="32" t="s">
        <v>94</v>
      </c>
      <c r="AI58" s="32" t="s">
        <v>94</v>
      </c>
      <c r="AJ58" s="32" t="s">
        <v>94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87</v>
      </c>
      <c r="B59" t="s">
        <v>88</v>
      </c>
      <c r="C59" t="s">
        <v>89</v>
      </c>
      <c r="D59" t="s">
        <v>116</v>
      </c>
      <c r="E59" t="s">
        <v>98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>
        <v>5.01</v>
      </c>
      <c r="P59" s="32">
        <v>5.01</v>
      </c>
      <c r="Q59" s="32">
        <v>5.01</v>
      </c>
      <c r="R59" s="32">
        <v>5.01</v>
      </c>
      <c r="S59" s="32">
        <v>5.01</v>
      </c>
      <c r="T59" s="32">
        <v>5.01</v>
      </c>
      <c r="U59" s="32">
        <v>5.01</v>
      </c>
      <c r="V59" s="32">
        <v>5.01</v>
      </c>
      <c r="W59" s="32">
        <v>5.01</v>
      </c>
      <c r="X59" s="32">
        <v>5.01</v>
      </c>
      <c r="Y59" s="32">
        <v>5.01</v>
      </c>
      <c r="Z59" s="32">
        <v>5.01</v>
      </c>
      <c r="AA59" s="32" t="s">
        <v>94</v>
      </c>
      <c r="AB59" s="32">
        <v>5.01</v>
      </c>
      <c r="AC59" s="32">
        <v>5.01</v>
      </c>
      <c r="AD59" s="32">
        <v>5.01</v>
      </c>
      <c r="AE59" s="32">
        <v>5.01</v>
      </c>
      <c r="AF59" s="32">
        <v>5.01</v>
      </c>
      <c r="AG59" s="32">
        <v>5.01</v>
      </c>
      <c r="AH59" s="32">
        <v>5.01</v>
      </c>
      <c r="AI59" s="32">
        <v>5.01</v>
      </c>
      <c r="AJ59" s="32">
        <v>5.01</v>
      </c>
      <c r="AK59">
        <v>28</v>
      </c>
      <c r="AL59" s="30">
        <v>0.13</v>
      </c>
      <c r="AM59" s="30">
        <v>99.28</v>
      </c>
      <c r="AN59" s="4">
        <v>105.21</v>
      </c>
    </row>
    <row r="60" spans="1:40">
      <c r="A60" t="s">
        <v>87</v>
      </c>
      <c r="B60" t="s">
        <v>88</v>
      </c>
      <c r="C60" t="s">
        <v>89</v>
      </c>
      <c r="D60" t="s">
        <v>116</v>
      </c>
      <c r="E60" t="s">
        <v>98</v>
      </c>
      <c r="F60" t="s">
        <v>93</v>
      </c>
      <c r="G60" s="32" t="s">
        <v>94</v>
      </c>
      <c r="H60" s="32" t="s">
        <v>94</v>
      </c>
      <c r="I60" s="32" t="s">
        <v>94</v>
      </c>
      <c r="J60" s="32" t="s">
        <v>94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99</v>
      </c>
      <c r="P60" s="32" t="s">
        <v>99</v>
      </c>
      <c r="Q60" s="32" t="s">
        <v>99</v>
      </c>
      <c r="R60" s="32" t="s">
        <v>99</v>
      </c>
      <c r="S60" s="32" t="s">
        <v>99</v>
      </c>
      <c r="T60" s="32" t="s">
        <v>99</v>
      </c>
      <c r="U60" s="32" t="s">
        <v>99</v>
      </c>
      <c r="V60" s="32" t="s">
        <v>99</v>
      </c>
      <c r="W60" s="32" t="s">
        <v>99</v>
      </c>
      <c r="X60" s="32" t="s">
        <v>99</v>
      </c>
      <c r="Y60" s="32" t="s">
        <v>99</v>
      </c>
      <c r="Z60" s="32" t="s">
        <v>99</v>
      </c>
      <c r="AA60" s="32" t="s">
        <v>94</v>
      </c>
      <c r="AB60" s="32" t="s">
        <v>99</v>
      </c>
      <c r="AC60" s="32" t="s">
        <v>99</v>
      </c>
      <c r="AD60" s="32" t="s">
        <v>99</v>
      </c>
      <c r="AE60" s="32" t="s">
        <v>99</v>
      </c>
      <c r="AF60" s="32" t="s">
        <v>99</v>
      </c>
      <c r="AG60" s="32" t="s">
        <v>99</v>
      </c>
      <c r="AH60" s="32" t="s">
        <v>99</v>
      </c>
      <c r="AI60" s="32" t="s">
        <v>99</v>
      </c>
      <c r="AJ60" s="32" t="s">
        <v>99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87</v>
      </c>
      <c r="B61" t="s">
        <v>88</v>
      </c>
      <c r="C61" t="s">
        <v>89</v>
      </c>
      <c r="D61" t="s">
        <v>115</v>
      </c>
      <c r="E61" t="s">
        <v>98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 t="s">
        <v>94</v>
      </c>
      <c r="Q61" s="32" t="s">
        <v>94</v>
      </c>
      <c r="R61" s="32" t="s">
        <v>94</v>
      </c>
      <c r="S61" s="32" t="s">
        <v>94</v>
      </c>
      <c r="T61" s="32" t="s">
        <v>94</v>
      </c>
      <c r="U61" s="32" t="s">
        <v>94</v>
      </c>
      <c r="V61" s="32" t="s">
        <v>94</v>
      </c>
      <c r="W61" s="32" t="s">
        <v>94</v>
      </c>
      <c r="X61" s="32" t="s">
        <v>94</v>
      </c>
      <c r="Y61" s="32" t="s">
        <v>94</v>
      </c>
      <c r="Z61" s="32">
        <v>14.500999999999999</v>
      </c>
      <c r="AA61" s="32">
        <v>19.542000000000002</v>
      </c>
      <c r="AB61" s="32">
        <v>17.173999999999999</v>
      </c>
      <c r="AC61" s="32">
        <v>16.981999999999999</v>
      </c>
      <c r="AD61" s="32">
        <v>16.260999999999999</v>
      </c>
      <c r="AE61" s="32">
        <v>9.9540000000000006</v>
      </c>
      <c r="AF61" s="32" t="s">
        <v>94</v>
      </c>
      <c r="AG61" s="32" t="s">
        <v>94</v>
      </c>
      <c r="AH61" s="32" t="s">
        <v>94</v>
      </c>
      <c r="AI61" s="32" t="s">
        <v>94</v>
      </c>
      <c r="AJ61" s="32" t="s">
        <v>94</v>
      </c>
      <c r="AK61">
        <v>29</v>
      </c>
      <c r="AL61" s="30">
        <v>0.12</v>
      </c>
      <c r="AM61" s="30">
        <v>99.4</v>
      </c>
      <c r="AN61" s="4">
        <v>94.414000000000001</v>
      </c>
    </row>
    <row r="62" spans="1:40">
      <c r="A62" t="s">
        <v>87</v>
      </c>
      <c r="B62" t="s">
        <v>88</v>
      </c>
      <c r="C62" t="s">
        <v>89</v>
      </c>
      <c r="D62" t="s">
        <v>115</v>
      </c>
      <c r="E62" t="s">
        <v>98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94</v>
      </c>
      <c r="O62" s="32" t="s">
        <v>94</v>
      </c>
      <c r="P62" s="32" t="s">
        <v>94</v>
      </c>
      <c r="Q62" s="32" t="s">
        <v>94</v>
      </c>
      <c r="R62" s="32" t="s">
        <v>94</v>
      </c>
      <c r="S62" s="32" t="s">
        <v>94</v>
      </c>
      <c r="T62" s="32" t="s">
        <v>94</v>
      </c>
      <c r="U62" s="32" t="s">
        <v>94</v>
      </c>
      <c r="V62" s="32" t="s">
        <v>94</v>
      </c>
      <c r="W62" s="32" t="s">
        <v>94</v>
      </c>
      <c r="X62" s="32" t="s">
        <v>94</v>
      </c>
      <c r="Y62" s="32" t="s">
        <v>94</v>
      </c>
      <c r="Z62" s="32" t="s">
        <v>99</v>
      </c>
      <c r="AA62" s="32" t="s">
        <v>99</v>
      </c>
      <c r="AB62" s="32" t="s">
        <v>99</v>
      </c>
      <c r="AC62" s="32" t="s">
        <v>99</v>
      </c>
      <c r="AD62" s="32" t="s">
        <v>99</v>
      </c>
      <c r="AE62" s="32" t="s">
        <v>99</v>
      </c>
      <c r="AF62" s="32" t="s">
        <v>94</v>
      </c>
      <c r="AG62" s="32" t="s">
        <v>94</v>
      </c>
      <c r="AH62" s="32" t="s">
        <v>94</v>
      </c>
      <c r="AI62" s="32" t="s">
        <v>94</v>
      </c>
      <c r="AJ62" s="32" t="s">
        <v>94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87</v>
      </c>
      <c r="B63" t="s">
        <v>88</v>
      </c>
      <c r="C63" t="s">
        <v>89</v>
      </c>
      <c r="D63" t="s">
        <v>97</v>
      </c>
      <c r="E63" t="s">
        <v>91</v>
      </c>
      <c r="F63" t="s">
        <v>92</v>
      </c>
      <c r="G63" s="32" t="s">
        <v>94</v>
      </c>
      <c r="H63" s="32" t="s">
        <v>94</v>
      </c>
      <c r="I63" s="32" t="s">
        <v>94</v>
      </c>
      <c r="J63" s="32" t="s">
        <v>94</v>
      </c>
      <c r="K63" s="32" t="s">
        <v>94</v>
      </c>
      <c r="L63" s="32" t="s">
        <v>94</v>
      </c>
      <c r="M63" s="32" t="s">
        <v>94</v>
      </c>
      <c r="N63" s="32" t="s">
        <v>94</v>
      </c>
      <c r="O63" s="32" t="s">
        <v>94</v>
      </c>
      <c r="P63" s="32" t="s">
        <v>94</v>
      </c>
      <c r="Q63" s="32" t="s">
        <v>94</v>
      </c>
      <c r="R63" s="32" t="s">
        <v>94</v>
      </c>
      <c r="S63" s="32" t="s">
        <v>94</v>
      </c>
      <c r="T63" s="32" t="s">
        <v>94</v>
      </c>
      <c r="U63" s="32" t="s">
        <v>94</v>
      </c>
      <c r="V63" s="32" t="s">
        <v>94</v>
      </c>
      <c r="W63" s="32" t="s">
        <v>94</v>
      </c>
      <c r="X63" s="32" t="s">
        <v>94</v>
      </c>
      <c r="Y63" s="32" t="s">
        <v>94</v>
      </c>
      <c r="Z63" s="32" t="s">
        <v>94</v>
      </c>
      <c r="AA63" s="32" t="s">
        <v>94</v>
      </c>
      <c r="AB63" s="32" t="s">
        <v>94</v>
      </c>
      <c r="AC63" s="32" t="s">
        <v>94</v>
      </c>
      <c r="AD63" s="32" t="s">
        <v>94</v>
      </c>
      <c r="AE63" s="32" t="s">
        <v>94</v>
      </c>
      <c r="AF63" s="32" t="s">
        <v>94</v>
      </c>
      <c r="AG63" s="32">
        <v>13.526999999999999</v>
      </c>
      <c r="AH63" s="32">
        <v>11.455</v>
      </c>
      <c r="AI63" s="32">
        <v>19.420000000000002</v>
      </c>
      <c r="AJ63" s="32">
        <v>43.735999999999997</v>
      </c>
      <c r="AK63">
        <v>30</v>
      </c>
      <c r="AL63" s="30">
        <v>0.11</v>
      </c>
      <c r="AM63" s="30">
        <v>99.51</v>
      </c>
      <c r="AN63" s="4">
        <v>88.138000000000005</v>
      </c>
    </row>
    <row r="64" spans="1:40">
      <c r="A64" t="s">
        <v>87</v>
      </c>
      <c r="B64" t="s">
        <v>88</v>
      </c>
      <c r="C64" t="s">
        <v>89</v>
      </c>
      <c r="D64" t="s">
        <v>97</v>
      </c>
      <c r="E64" t="s">
        <v>91</v>
      </c>
      <c r="F64" t="s">
        <v>93</v>
      </c>
      <c r="G64" s="32" t="s">
        <v>94</v>
      </c>
      <c r="H64" s="32" t="s">
        <v>94</v>
      </c>
      <c r="I64" s="32" t="s">
        <v>94</v>
      </c>
      <c r="J64" s="32" t="s">
        <v>94</v>
      </c>
      <c r="K64" s="32" t="s">
        <v>94</v>
      </c>
      <c r="L64" s="32" t="s">
        <v>94</v>
      </c>
      <c r="M64" s="32" t="s">
        <v>94</v>
      </c>
      <c r="N64" s="32" t="s">
        <v>94</v>
      </c>
      <c r="O64" s="32" t="s">
        <v>94</v>
      </c>
      <c r="P64" s="32" t="s">
        <v>94</v>
      </c>
      <c r="Q64" s="32" t="s">
        <v>94</v>
      </c>
      <c r="R64" s="32" t="s">
        <v>94</v>
      </c>
      <c r="S64" s="32" t="s">
        <v>94</v>
      </c>
      <c r="T64" s="32" t="s">
        <v>94</v>
      </c>
      <c r="U64" s="32" t="s">
        <v>94</v>
      </c>
      <c r="V64" s="32" t="s">
        <v>94</v>
      </c>
      <c r="W64" s="32" t="s">
        <v>94</v>
      </c>
      <c r="X64" s="32" t="s">
        <v>94</v>
      </c>
      <c r="Y64" s="32" t="s">
        <v>94</v>
      </c>
      <c r="Z64" s="32" t="s">
        <v>94</v>
      </c>
      <c r="AA64" s="32" t="s">
        <v>94</v>
      </c>
      <c r="AB64" s="32" t="s">
        <v>94</v>
      </c>
      <c r="AC64" s="32" t="s">
        <v>94</v>
      </c>
      <c r="AD64" s="32" t="s">
        <v>94</v>
      </c>
      <c r="AE64" s="32" t="s">
        <v>94</v>
      </c>
      <c r="AF64" s="32" t="s">
        <v>94</v>
      </c>
      <c r="AG64" s="32" t="s">
        <v>17</v>
      </c>
      <c r="AH64" s="32" t="s">
        <v>14</v>
      </c>
      <c r="AI64" s="32" t="s">
        <v>34</v>
      </c>
      <c r="AJ64" s="32" t="s">
        <v>34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87</v>
      </c>
      <c r="B65" t="s">
        <v>88</v>
      </c>
      <c r="C65" t="s">
        <v>89</v>
      </c>
      <c r="D65" t="s">
        <v>95</v>
      </c>
      <c r="E65" t="s">
        <v>117</v>
      </c>
      <c r="F65" t="s">
        <v>92</v>
      </c>
      <c r="G65" s="32" t="s">
        <v>94</v>
      </c>
      <c r="H65" s="32" t="s">
        <v>94</v>
      </c>
      <c r="I65" s="32" t="s">
        <v>94</v>
      </c>
      <c r="J65" s="32" t="s">
        <v>94</v>
      </c>
      <c r="K65" s="32" t="s">
        <v>94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 t="s">
        <v>94</v>
      </c>
      <c r="R65" s="32" t="s">
        <v>94</v>
      </c>
      <c r="S65" s="32" t="s">
        <v>94</v>
      </c>
      <c r="T65" s="32" t="s">
        <v>94</v>
      </c>
      <c r="U65" s="32" t="s">
        <v>94</v>
      </c>
      <c r="V65" s="32" t="s">
        <v>94</v>
      </c>
      <c r="W65" s="32">
        <v>41.414999999999999</v>
      </c>
      <c r="X65" s="32">
        <v>16.829999999999998</v>
      </c>
      <c r="Y65" s="32">
        <v>11.27</v>
      </c>
      <c r="Z65" s="32">
        <v>14.552</v>
      </c>
      <c r="AA65" s="32" t="s">
        <v>94</v>
      </c>
      <c r="AB65" s="32" t="s">
        <v>94</v>
      </c>
      <c r="AC65" s="32" t="s">
        <v>94</v>
      </c>
      <c r="AD65" s="32" t="s">
        <v>94</v>
      </c>
      <c r="AE65" s="32" t="s">
        <v>94</v>
      </c>
      <c r="AF65" s="32" t="s">
        <v>94</v>
      </c>
      <c r="AG65" s="32" t="s">
        <v>94</v>
      </c>
      <c r="AH65" s="32" t="s">
        <v>94</v>
      </c>
      <c r="AI65" s="32" t="s">
        <v>94</v>
      </c>
      <c r="AJ65" s="32" t="s">
        <v>94</v>
      </c>
      <c r="AK65">
        <v>31</v>
      </c>
      <c r="AL65" s="30">
        <v>0.1</v>
      </c>
      <c r="AM65" s="30">
        <v>99.61</v>
      </c>
      <c r="AN65" s="4">
        <v>84.066999999999993</v>
      </c>
    </row>
    <row r="66" spans="1:40">
      <c r="A66" t="s">
        <v>87</v>
      </c>
      <c r="B66" t="s">
        <v>88</v>
      </c>
      <c r="C66" t="s">
        <v>89</v>
      </c>
      <c r="D66" t="s">
        <v>95</v>
      </c>
      <c r="E66" t="s">
        <v>117</v>
      </c>
      <c r="F66" t="s">
        <v>93</v>
      </c>
      <c r="G66" s="32" t="s">
        <v>94</v>
      </c>
      <c r="H66" s="32" t="s">
        <v>94</v>
      </c>
      <c r="I66" s="32" t="s">
        <v>94</v>
      </c>
      <c r="J66" s="32" t="s">
        <v>94</v>
      </c>
      <c r="K66" s="32" t="s">
        <v>94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94</v>
      </c>
      <c r="T66" s="32" t="s">
        <v>94</v>
      </c>
      <c r="U66" s="32" t="s">
        <v>94</v>
      </c>
      <c r="V66" s="32" t="s">
        <v>94</v>
      </c>
      <c r="W66" s="32" t="s">
        <v>14</v>
      </c>
      <c r="X66" s="32" t="s">
        <v>14</v>
      </c>
      <c r="Y66" s="32" t="s">
        <v>14</v>
      </c>
      <c r="Z66" s="32" t="s">
        <v>14</v>
      </c>
      <c r="AA66" s="32" t="s">
        <v>94</v>
      </c>
      <c r="AB66" s="32" t="s">
        <v>94</v>
      </c>
      <c r="AC66" s="32" t="s">
        <v>94</v>
      </c>
      <c r="AD66" s="32" t="s">
        <v>94</v>
      </c>
      <c r="AE66" s="32" t="s">
        <v>94</v>
      </c>
      <c r="AF66" s="32" t="s">
        <v>94</v>
      </c>
      <c r="AG66" s="32" t="s">
        <v>94</v>
      </c>
      <c r="AH66" s="32" t="s">
        <v>94</v>
      </c>
      <c r="AI66" s="32" t="s">
        <v>94</v>
      </c>
      <c r="AJ66" s="32" t="s">
        <v>94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87</v>
      </c>
      <c r="B67" t="s">
        <v>88</v>
      </c>
      <c r="C67" t="s">
        <v>89</v>
      </c>
      <c r="D67" t="s">
        <v>103</v>
      </c>
      <c r="E67" t="s">
        <v>102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 t="s">
        <v>94</v>
      </c>
      <c r="S67" s="32" t="s">
        <v>94</v>
      </c>
      <c r="T67" s="32" t="s">
        <v>94</v>
      </c>
      <c r="U67" s="32" t="s">
        <v>94</v>
      </c>
      <c r="V67" s="32" t="s">
        <v>94</v>
      </c>
      <c r="W67" s="32" t="s">
        <v>94</v>
      </c>
      <c r="X67" s="32" t="s">
        <v>94</v>
      </c>
      <c r="Y67" s="32" t="s">
        <v>94</v>
      </c>
      <c r="Z67" s="32" t="s">
        <v>94</v>
      </c>
      <c r="AA67" s="32" t="s">
        <v>94</v>
      </c>
      <c r="AB67" s="32" t="s">
        <v>94</v>
      </c>
      <c r="AC67" s="32" t="s">
        <v>94</v>
      </c>
      <c r="AD67" s="32" t="s">
        <v>94</v>
      </c>
      <c r="AE67" s="32">
        <v>32.353000000000002</v>
      </c>
      <c r="AF67" s="32">
        <v>30.59</v>
      </c>
      <c r="AG67" s="32" t="s">
        <v>94</v>
      </c>
      <c r="AH67" s="32" t="s">
        <v>94</v>
      </c>
      <c r="AI67" s="32" t="s">
        <v>94</v>
      </c>
      <c r="AJ67" s="32" t="s">
        <v>94</v>
      </c>
      <c r="AK67">
        <v>32</v>
      </c>
      <c r="AL67" s="30">
        <v>0.08</v>
      </c>
      <c r="AM67" s="30">
        <v>99.69</v>
      </c>
      <c r="AN67" s="4">
        <v>62.942</v>
      </c>
    </row>
    <row r="68" spans="1:40">
      <c r="A68" t="s">
        <v>87</v>
      </c>
      <c r="B68" t="s">
        <v>88</v>
      </c>
      <c r="C68" t="s">
        <v>89</v>
      </c>
      <c r="D68" t="s">
        <v>103</v>
      </c>
      <c r="E68" t="s">
        <v>102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14</v>
      </c>
      <c r="Q68" s="32" t="s">
        <v>14</v>
      </c>
      <c r="R68" s="32" t="s">
        <v>94</v>
      </c>
      <c r="S68" s="32" t="s">
        <v>14</v>
      </c>
      <c r="T68" s="32" t="s">
        <v>14</v>
      </c>
      <c r="U68" s="32" t="s">
        <v>94</v>
      </c>
      <c r="V68" s="32" t="s">
        <v>94</v>
      </c>
      <c r="W68" s="32" t="s">
        <v>94</v>
      </c>
      <c r="X68" s="32" t="s">
        <v>94</v>
      </c>
      <c r="Y68" s="32" t="s">
        <v>94</v>
      </c>
      <c r="Z68" s="32" t="s">
        <v>94</v>
      </c>
      <c r="AA68" s="32" t="s">
        <v>94</v>
      </c>
      <c r="AB68" s="32" t="s">
        <v>94</v>
      </c>
      <c r="AC68" s="32" t="s">
        <v>94</v>
      </c>
      <c r="AD68" s="32" t="s">
        <v>94</v>
      </c>
      <c r="AE68" s="32" t="s">
        <v>99</v>
      </c>
      <c r="AF68" s="32" t="s">
        <v>99</v>
      </c>
      <c r="AG68" s="32" t="s">
        <v>94</v>
      </c>
      <c r="AH68" s="32" t="s">
        <v>94</v>
      </c>
      <c r="AI68" s="32" t="s">
        <v>94</v>
      </c>
      <c r="AJ68" s="32" t="s">
        <v>94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87</v>
      </c>
      <c r="B69" t="s">
        <v>88</v>
      </c>
      <c r="C69" t="s">
        <v>89</v>
      </c>
      <c r="D69" t="s">
        <v>97</v>
      </c>
      <c r="E69" t="s">
        <v>104</v>
      </c>
      <c r="F69" t="s">
        <v>92</v>
      </c>
      <c r="G69" s="32" t="s">
        <v>94</v>
      </c>
      <c r="H69" s="32" t="s">
        <v>94</v>
      </c>
      <c r="I69" s="32" t="s">
        <v>94</v>
      </c>
      <c r="J69" s="32" t="s">
        <v>94</v>
      </c>
      <c r="K69" s="32" t="s">
        <v>94</v>
      </c>
      <c r="L69" s="32" t="s">
        <v>94</v>
      </c>
      <c r="M69" s="32" t="s">
        <v>94</v>
      </c>
      <c r="N69" s="32" t="s">
        <v>94</v>
      </c>
      <c r="O69" s="32" t="s">
        <v>94</v>
      </c>
      <c r="P69" s="32" t="s">
        <v>94</v>
      </c>
      <c r="Q69" s="32" t="s">
        <v>94</v>
      </c>
      <c r="R69" s="32" t="s">
        <v>94</v>
      </c>
      <c r="S69" s="32" t="s">
        <v>94</v>
      </c>
      <c r="T69" s="32" t="s">
        <v>94</v>
      </c>
      <c r="U69" s="32" t="s">
        <v>94</v>
      </c>
      <c r="V69" s="32" t="s">
        <v>94</v>
      </c>
      <c r="W69" s="32" t="s">
        <v>94</v>
      </c>
      <c r="X69" s="32" t="s">
        <v>94</v>
      </c>
      <c r="Y69" s="32" t="s">
        <v>94</v>
      </c>
      <c r="Z69" s="32" t="s">
        <v>94</v>
      </c>
      <c r="AA69" s="32" t="s">
        <v>94</v>
      </c>
      <c r="AB69" s="32" t="s">
        <v>94</v>
      </c>
      <c r="AC69" s="32" t="s">
        <v>94</v>
      </c>
      <c r="AD69" s="32" t="s">
        <v>94</v>
      </c>
      <c r="AE69" s="32" t="s">
        <v>94</v>
      </c>
      <c r="AF69" s="32" t="s">
        <v>94</v>
      </c>
      <c r="AG69" s="32">
        <v>3.718</v>
      </c>
      <c r="AH69" s="32">
        <v>6.3869999999999996</v>
      </c>
      <c r="AI69" s="32">
        <v>12.141999999999999</v>
      </c>
      <c r="AJ69" s="32">
        <v>36.914000000000001</v>
      </c>
      <c r="AK69">
        <v>33</v>
      </c>
      <c r="AL69" s="30">
        <v>7.0000000000000007E-2</v>
      </c>
      <c r="AM69" s="30">
        <v>99.76</v>
      </c>
      <c r="AN69" s="4">
        <v>59.161000000000001</v>
      </c>
    </row>
    <row r="70" spans="1:40">
      <c r="A70" t="s">
        <v>87</v>
      </c>
      <c r="B70" t="s">
        <v>88</v>
      </c>
      <c r="C70" t="s">
        <v>89</v>
      </c>
      <c r="D70" t="s">
        <v>97</v>
      </c>
      <c r="E70" t="s">
        <v>104</v>
      </c>
      <c r="F70" t="s">
        <v>93</v>
      </c>
      <c r="G70" s="32" t="s">
        <v>94</v>
      </c>
      <c r="H70" s="32" t="s">
        <v>94</v>
      </c>
      <c r="I70" s="32" t="s">
        <v>94</v>
      </c>
      <c r="J70" s="32" t="s">
        <v>94</v>
      </c>
      <c r="K70" s="32" t="s">
        <v>94</v>
      </c>
      <c r="L70" s="32" t="s">
        <v>94</v>
      </c>
      <c r="M70" s="32" t="s">
        <v>94</v>
      </c>
      <c r="N70" s="32" t="s">
        <v>94</v>
      </c>
      <c r="O70" s="32" t="s">
        <v>94</v>
      </c>
      <c r="P70" s="32" t="s">
        <v>94</v>
      </c>
      <c r="Q70" s="32" t="s">
        <v>94</v>
      </c>
      <c r="R70" s="32" t="s">
        <v>94</v>
      </c>
      <c r="S70" s="32" t="s">
        <v>94</v>
      </c>
      <c r="T70" s="32" t="s">
        <v>94</v>
      </c>
      <c r="U70" s="32" t="s">
        <v>94</v>
      </c>
      <c r="V70" s="32" t="s">
        <v>94</v>
      </c>
      <c r="W70" s="32" t="s">
        <v>94</v>
      </c>
      <c r="X70" s="32" t="s">
        <v>94</v>
      </c>
      <c r="Y70" s="32" t="s">
        <v>94</v>
      </c>
      <c r="Z70" s="32" t="s">
        <v>94</v>
      </c>
      <c r="AA70" s="32" t="s">
        <v>94</v>
      </c>
      <c r="AB70" s="32" t="s">
        <v>94</v>
      </c>
      <c r="AC70" s="32" t="s">
        <v>94</v>
      </c>
      <c r="AD70" s="32" t="s">
        <v>94</v>
      </c>
      <c r="AE70" s="32" t="s">
        <v>94</v>
      </c>
      <c r="AF70" s="32" t="s">
        <v>94</v>
      </c>
      <c r="AG70" s="32" t="s">
        <v>17</v>
      </c>
      <c r="AH70" s="32" t="s">
        <v>34</v>
      </c>
      <c r="AI70" s="32" t="s">
        <v>14</v>
      </c>
      <c r="AJ70" s="32" t="s">
        <v>34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87</v>
      </c>
      <c r="B71" t="s">
        <v>88</v>
      </c>
      <c r="C71" t="s">
        <v>89</v>
      </c>
      <c r="D71" t="s">
        <v>115</v>
      </c>
      <c r="E71" t="s">
        <v>104</v>
      </c>
      <c r="F71" t="s">
        <v>92</v>
      </c>
      <c r="G71" s="32" t="s">
        <v>94</v>
      </c>
      <c r="H71" s="32" t="s">
        <v>94</v>
      </c>
      <c r="I71" s="32" t="s">
        <v>94</v>
      </c>
      <c r="J71" s="32" t="s">
        <v>94</v>
      </c>
      <c r="K71" s="32" t="s">
        <v>94</v>
      </c>
      <c r="L71" s="32" t="s">
        <v>94</v>
      </c>
      <c r="M71" s="32" t="s">
        <v>94</v>
      </c>
      <c r="N71" s="32" t="s">
        <v>94</v>
      </c>
      <c r="O71" s="32" t="s">
        <v>94</v>
      </c>
      <c r="P71" s="32" t="s">
        <v>94</v>
      </c>
      <c r="Q71" s="32" t="s">
        <v>94</v>
      </c>
      <c r="R71" s="32" t="s">
        <v>94</v>
      </c>
      <c r="S71" s="32" t="s">
        <v>94</v>
      </c>
      <c r="T71" s="32" t="s">
        <v>94</v>
      </c>
      <c r="U71" s="32" t="s">
        <v>94</v>
      </c>
      <c r="V71" s="32" t="s">
        <v>94</v>
      </c>
      <c r="W71" s="32" t="s">
        <v>94</v>
      </c>
      <c r="X71" s="32" t="s">
        <v>94</v>
      </c>
      <c r="Y71" s="32">
        <v>11.329000000000001</v>
      </c>
      <c r="Z71" s="32" t="s">
        <v>94</v>
      </c>
      <c r="AA71" s="32" t="s">
        <v>94</v>
      </c>
      <c r="AB71" s="32" t="s">
        <v>94</v>
      </c>
      <c r="AC71" s="32" t="s">
        <v>94</v>
      </c>
      <c r="AD71" s="32" t="s">
        <v>94</v>
      </c>
      <c r="AE71" s="32" t="s">
        <v>94</v>
      </c>
      <c r="AF71" s="32">
        <v>7.3659999999999997</v>
      </c>
      <c r="AG71" s="32">
        <v>11.611000000000001</v>
      </c>
      <c r="AH71" s="32">
        <v>8.6649999999999991</v>
      </c>
      <c r="AI71" s="32">
        <v>8.984</v>
      </c>
      <c r="AJ71" s="32">
        <v>7.5220000000000002</v>
      </c>
      <c r="AK71">
        <v>34</v>
      </c>
      <c r="AL71" s="30">
        <v>7.0000000000000007E-2</v>
      </c>
      <c r="AM71" s="30">
        <v>99.83</v>
      </c>
      <c r="AN71" s="4">
        <v>55.476999999999997</v>
      </c>
    </row>
    <row r="72" spans="1:40">
      <c r="A72" t="s">
        <v>87</v>
      </c>
      <c r="B72" t="s">
        <v>88</v>
      </c>
      <c r="C72" t="s">
        <v>89</v>
      </c>
      <c r="D72" t="s">
        <v>115</v>
      </c>
      <c r="E72" t="s">
        <v>104</v>
      </c>
      <c r="F72" t="s">
        <v>93</v>
      </c>
      <c r="G72" s="32" t="s">
        <v>94</v>
      </c>
      <c r="H72" s="32" t="s">
        <v>94</v>
      </c>
      <c r="I72" s="32" t="s">
        <v>94</v>
      </c>
      <c r="J72" s="32" t="s">
        <v>94</v>
      </c>
      <c r="K72" s="32" t="s">
        <v>94</v>
      </c>
      <c r="L72" s="32" t="s">
        <v>94</v>
      </c>
      <c r="M72" s="32" t="s">
        <v>94</v>
      </c>
      <c r="N72" s="32" t="s">
        <v>94</v>
      </c>
      <c r="O72" s="32" t="s">
        <v>94</v>
      </c>
      <c r="P72" s="32" t="s">
        <v>94</v>
      </c>
      <c r="Q72" s="32" t="s">
        <v>94</v>
      </c>
      <c r="R72" s="32" t="s">
        <v>94</v>
      </c>
      <c r="S72" s="32" t="s">
        <v>94</v>
      </c>
      <c r="T72" s="32" t="s">
        <v>94</v>
      </c>
      <c r="U72" s="32" t="s">
        <v>94</v>
      </c>
      <c r="V72" s="32" t="s">
        <v>94</v>
      </c>
      <c r="W72" s="32" t="s">
        <v>94</v>
      </c>
      <c r="X72" s="32" t="s">
        <v>94</v>
      </c>
      <c r="Y72" s="32" t="s">
        <v>99</v>
      </c>
      <c r="Z72" s="32" t="s">
        <v>94</v>
      </c>
      <c r="AA72" s="32" t="s">
        <v>94</v>
      </c>
      <c r="AB72" s="32" t="s">
        <v>94</v>
      </c>
      <c r="AC72" s="32" t="s">
        <v>94</v>
      </c>
      <c r="AD72" s="32" t="s">
        <v>94</v>
      </c>
      <c r="AE72" s="32" t="s">
        <v>94</v>
      </c>
      <c r="AF72" s="32" t="s">
        <v>99</v>
      </c>
      <c r="AG72" s="32" t="s">
        <v>99</v>
      </c>
      <c r="AH72" s="32" t="s">
        <v>99</v>
      </c>
      <c r="AI72" s="32" t="s">
        <v>99</v>
      </c>
      <c r="AJ72" s="32" t="s">
        <v>99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87</v>
      </c>
      <c r="B73" t="s">
        <v>88</v>
      </c>
      <c r="C73" t="s">
        <v>89</v>
      </c>
      <c r="D73" t="s">
        <v>112</v>
      </c>
      <c r="E73" t="s">
        <v>104</v>
      </c>
      <c r="F73" t="s">
        <v>92</v>
      </c>
      <c r="G73" s="32" t="s">
        <v>94</v>
      </c>
      <c r="H73" s="32" t="s">
        <v>94</v>
      </c>
      <c r="I73" s="32" t="s">
        <v>94</v>
      </c>
      <c r="J73" s="32" t="s">
        <v>94</v>
      </c>
      <c r="K73" s="32" t="s">
        <v>94</v>
      </c>
      <c r="L73" s="32" t="s">
        <v>94</v>
      </c>
      <c r="M73" s="32" t="s">
        <v>94</v>
      </c>
      <c r="N73" s="32" t="s">
        <v>94</v>
      </c>
      <c r="O73" s="32" t="s">
        <v>94</v>
      </c>
      <c r="P73" s="32" t="s">
        <v>94</v>
      </c>
      <c r="Q73" s="32" t="s">
        <v>94</v>
      </c>
      <c r="R73" s="32" t="s">
        <v>94</v>
      </c>
      <c r="S73" s="32" t="s">
        <v>94</v>
      </c>
      <c r="T73" s="32" t="s">
        <v>94</v>
      </c>
      <c r="U73" s="32" t="s">
        <v>94</v>
      </c>
      <c r="V73" s="32" t="s">
        <v>94</v>
      </c>
      <c r="W73" s="32" t="s">
        <v>94</v>
      </c>
      <c r="X73" s="32" t="s">
        <v>94</v>
      </c>
      <c r="Y73" s="32">
        <v>11.22</v>
      </c>
      <c r="Z73" s="32" t="s">
        <v>94</v>
      </c>
      <c r="AA73" s="32" t="s">
        <v>94</v>
      </c>
      <c r="AB73" s="32" t="s">
        <v>94</v>
      </c>
      <c r="AC73" s="32">
        <v>4.8890000000000002</v>
      </c>
      <c r="AD73" s="32" t="s">
        <v>94</v>
      </c>
      <c r="AE73" s="32">
        <v>9.3209999999999997</v>
      </c>
      <c r="AF73" s="32">
        <v>6.4630000000000001</v>
      </c>
      <c r="AG73" s="32" t="s">
        <v>94</v>
      </c>
      <c r="AH73" s="32" t="s">
        <v>94</v>
      </c>
      <c r="AI73" s="32">
        <v>0.98299999999999998</v>
      </c>
      <c r="AJ73" s="32">
        <v>2.145</v>
      </c>
      <c r="AK73">
        <v>35</v>
      </c>
      <c r="AL73" s="30">
        <v>0.04</v>
      </c>
      <c r="AM73" s="30">
        <v>99.87</v>
      </c>
      <c r="AN73" s="4">
        <v>35.021000000000001</v>
      </c>
    </row>
    <row r="74" spans="1:40">
      <c r="A74" t="s">
        <v>87</v>
      </c>
      <c r="B74" t="s">
        <v>88</v>
      </c>
      <c r="C74" t="s">
        <v>89</v>
      </c>
      <c r="D74" t="s">
        <v>112</v>
      </c>
      <c r="E74" t="s">
        <v>104</v>
      </c>
      <c r="F74" t="s">
        <v>93</v>
      </c>
      <c r="G74" s="32" t="s">
        <v>94</v>
      </c>
      <c r="H74" s="32" t="s">
        <v>94</v>
      </c>
      <c r="I74" s="32" t="s">
        <v>94</v>
      </c>
      <c r="J74" s="32" t="s">
        <v>94</v>
      </c>
      <c r="K74" s="32" t="s">
        <v>94</v>
      </c>
      <c r="L74" s="32" t="s">
        <v>94</v>
      </c>
      <c r="M74" s="32" t="s">
        <v>94</v>
      </c>
      <c r="N74" s="32" t="s">
        <v>94</v>
      </c>
      <c r="O74" s="32" t="s">
        <v>94</v>
      </c>
      <c r="P74" s="32" t="s">
        <v>94</v>
      </c>
      <c r="Q74" s="32" t="s">
        <v>94</v>
      </c>
      <c r="R74" s="32" t="s">
        <v>94</v>
      </c>
      <c r="S74" s="32" t="s">
        <v>94</v>
      </c>
      <c r="T74" s="32" t="s">
        <v>94</v>
      </c>
      <c r="U74" s="32" t="s">
        <v>94</v>
      </c>
      <c r="V74" s="32" t="s">
        <v>94</v>
      </c>
      <c r="W74" s="32" t="s">
        <v>94</v>
      </c>
      <c r="X74" s="32" t="s">
        <v>94</v>
      </c>
      <c r="Y74" s="32" t="s">
        <v>99</v>
      </c>
      <c r="Z74" s="32" t="s">
        <v>94</v>
      </c>
      <c r="AA74" s="32" t="s">
        <v>94</v>
      </c>
      <c r="AB74" s="32" t="s">
        <v>94</v>
      </c>
      <c r="AC74" s="32" t="s">
        <v>99</v>
      </c>
      <c r="AD74" s="32" t="s">
        <v>94</v>
      </c>
      <c r="AE74" s="32" t="s">
        <v>99</v>
      </c>
      <c r="AF74" s="32" t="s">
        <v>99</v>
      </c>
      <c r="AG74" s="32" t="s">
        <v>94</v>
      </c>
      <c r="AH74" s="32" t="s">
        <v>94</v>
      </c>
      <c r="AI74" s="32" t="s">
        <v>99</v>
      </c>
      <c r="AJ74" s="32" t="s">
        <v>99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87</v>
      </c>
      <c r="B75" t="s">
        <v>88</v>
      </c>
      <c r="C75" t="s">
        <v>89</v>
      </c>
      <c r="D75" t="s">
        <v>97</v>
      </c>
      <c r="E75" t="s">
        <v>101</v>
      </c>
      <c r="F75" t="s">
        <v>92</v>
      </c>
      <c r="G75" s="32" t="s">
        <v>94</v>
      </c>
      <c r="H75" s="32" t="s">
        <v>94</v>
      </c>
      <c r="I75" s="32" t="s">
        <v>94</v>
      </c>
      <c r="J75" s="32" t="s">
        <v>94</v>
      </c>
      <c r="K75" s="32" t="s">
        <v>94</v>
      </c>
      <c r="L75" s="32" t="s">
        <v>94</v>
      </c>
      <c r="M75" s="32" t="s">
        <v>94</v>
      </c>
      <c r="N75" s="32" t="s">
        <v>94</v>
      </c>
      <c r="O75" s="32" t="s">
        <v>94</v>
      </c>
      <c r="P75" s="32" t="s">
        <v>94</v>
      </c>
      <c r="Q75" s="32" t="s">
        <v>94</v>
      </c>
      <c r="R75" s="32" t="s">
        <v>94</v>
      </c>
      <c r="S75" s="32" t="s">
        <v>94</v>
      </c>
      <c r="T75" s="32" t="s">
        <v>94</v>
      </c>
      <c r="U75" s="32" t="s">
        <v>94</v>
      </c>
      <c r="V75" s="32" t="s">
        <v>94</v>
      </c>
      <c r="W75" s="32" t="s">
        <v>94</v>
      </c>
      <c r="X75" s="32" t="s">
        <v>94</v>
      </c>
      <c r="Y75" s="32" t="s">
        <v>94</v>
      </c>
      <c r="Z75" s="32" t="s">
        <v>94</v>
      </c>
      <c r="AA75" s="32" t="s">
        <v>94</v>
      </c>
      <c r="AB75" s="32" t="s">
        <v>94</v>
      </c>
      <c r="AC75" s="32" t="s">
        <v>94</v>
      </c>
      <c r="AD75" s="32">
        <v>0.34300000000000003</v>
      </c>
      <c r="AE75" s="32">
        <v>0.98199999999999998</v>
      </c>
      <c r="AF75" s="32">
        <v>0.23200000000000001</v>
      </c>
      <c r="AG75" s="32">
        <v>0.155</v>
      </c>
      <c r="AH75" s="32">
        <v>11.727</v>
      </c>
      <c r="AI75" s="32">
        <v>2.7</v>
      </c>
      <c r="AJ75" s="32">
        <v>5.9820000000000002</v>
      </c>
      <c r="AK75">
        <v>36</v>
      </c>
      <c r="AL75" s="30">
        <v>0.03</v>
      </c>
      <c r="AM75" s="30">
        <v>99.9</v>
      </c>
      <c r="AN75" s="4">
        <v>22.120999999999999</v>
      </c>
    </row>
    <row r="76" spans="1:40">
      <c r="A76" t="s">
        <v>87</v>
      </c>
      <c r="B76" t="s">
        <v>88</v>
      </c>
      <c r="C76" t="s">
        <v>89</v>
      </c>
      <c r="D76" t="s">
        <v>97</v>
      </c>
      <c r="E76" t="s">
        <v>101</v>
      </c>
      <c r="F76" t="s">
        <v>93</v>
      </c>
      <c r="G76" s="32" t="s">
        <v>94</v>
      </c>
      <c r="H76" s="32" t="s">
        <v>94</v>
      </c>
      <c r="I76" s="32" t="s">
        <v>94</v>
      </c>
      <c r="J76" s="32" t="s">
        <v>94</v>
      </c>
      <c r="K76" s="32" t="s">
        <v>94</v>
      </c>
      <c r="L76" s="32" t="s">
        <v>94</v>
      </c>
      <c r="M76" s="32" t="s">
        <v>94</v>
      </c>
      <c r="N76" s="32" t="s">
        <v>94</v>
      </c>
      <c r="O76" s="32" t="s">
        <v>94</v>
      </c>
      <c r="P76" s="32" t="s">
        <v>94</v>
      </c>
      <c r="Q76" s="32" t="s">
        <v>94</v>
      </c>
      <c r="R76" s="32" t="s">
        <v>94</v>
      </c>
      <c r="S76" s="32" t="s">
        <v>94</v>
      </c>
      <c r="T76" s="32" t="s">
        <v>94</v>
      </c>
      <c r="U76" s="32" t="s">
        <v>94</v>
      </c>
      <c r="V76" s="32" t="s">
        <v>94</v>
      </c>
      <c r="W76" s="32" t="s">
        <v>94</v>
      </c>
      <c r="X76" s="32" t="s">
        <v>94</v>
      </c>
      <c r="Y76" s="32" t="s">
        <v>94</v>
      </c>
      <c r="Z76" s="32" t="s">
        <v>94</v>
      </c>
      <c r="AA76" s="32" t="s">
        <v>94</v>
      </c>
      <c r="AB76" s="32" t="s">
        <v>94</v>
      </c>
      <c r="AC76" s="32" t="s">
        <v>94</v>
      </c>
      <c r="AD76" s="32" t="s">
        <v>99</v>
      </c>
      <c r="AE76" s="32" t="s">
        <v>34</v>
      </c>
      <c r="AF76" s="32" t="s">
        <v>99</v>
      </c>
      <c r="AG76" s="32" t="s">
        <v>17</v>
      </c>
      <c r="AH76" s="32" t="s">
        <v>34</v>
      </c>
      <c r="AI76" s="32" t="s">
        <v>14</v>
      </c>
      <c r="AJ76" s="32" t="s">
        <v>34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87</v>
      </c>
      <c r="B77" t="s">
        <v>88</v>
      </c>
      <c r="C77" t="s">
        <v>89</v>
      </c>
      <c r="D77" t="s">
        <v>90</v>
      </c>
      <c r="E77" t="s">
        <v>117</v>
      </c>
      <c r="F77" t="s">
        <v>92</v>
      </c>
      <c r="G77" s="32" t="s">
        <v>94</v>
      </c>
      <c r="H77" s="32">
        <v>0.03</v>
      </c>
      <c r="I77" s="32">
        <v>0.31</v>
      </c>
      <c r="J77" s="32">
        <v>4</v>
      </c>
      <c r="K77" s="32">
        <v>2.0099999999999998</v>
      </c>
      <c r="L77" s="32">
        <v>1.35</v>
      </c>
      <c r="M77" s="32">
        <v>3.97</v>
      </c>
      <c r="N77" s="32">
        <v>0.92</v>
      </c>
      <c r="O77" s="32">
        <v>1.61</v>
      </c>
      <c r="P77" s="32">
        <v>0.57899999999999996</v>
      </c>
      <c r="Q77" s="32">
        <v>0.51500000000000001</v>
      </c>
      <c r="R77" s="32">
        <v>0.20699999999999999</v>
      </c>
      <c r="S77" s="32">
        <v>0.14399999999999999</v>
      </c>
      <c r="T77" s="32">
        <v>0.41099999999999998</v>
      </c>
      <c r="U77" s="32">
        <v>1.712</v>
      </c>
      <c r="V77" s="32" t="s">
        <v>94</v>
      </c>
      <c r="W77" s="32" t="s">
        <v>94</v>
      </c>
      <c r="X77" s="32">
        <v>9.7000000000000003E-2</v>
      </c>
      <c r="Y77" s="32">
        <v>0.35</v>
      </c>
      <c r="Z77" s="32">
        <v>0.39700000000000002</v>
      </c>
      <c r="AA77" s="32">
        <v>0.61</v>
      </c>
      <c r="AB77" s="32">
        <v>0.67400000000000004</v>
      </c>
      <c r="AC77" s="32">
        <v>0.316</v>
      </c>
      <c r="AD77" s="32">
        <v>0.13100000000000001</v>
      </c>
      <c r="AE77" s="32">
        <v>5.3999999999999999E-2</v>
      </c>
      <c r="AF77" s="32">
        <v>0.125</v>
      </c>
      <c r="AG77" s="32">
        <v>0.16500000000000001</v>
      </c>
      <c r="AH77" s="32">
        <v>0.45</v>
      </c>
      <c r="AI77" s="32">
        <v>0.183</v>
      </c>
      <c r="AJ77" s="32">
        <v>0.45</v>
      </c>
      <c r="AK77">
        <v>37</v>
      </c>
      <c r="AL77" s="30">
        <v>0.03</v>
      </c>
      <c r="AM77" s="30">
        <v>99.93</v>
      </c>
      <c r="AN77" s="4">
        <v>21.768999999999998</v>
      </c>
    </row>
    <row r="78" spans="1:40">
      <c r="A78" t="s">
        <v>87</v>
      </c>
      <c r="B78" t="s">
        <v>88</v>
      </c>
      <c r="C78" t="s">
        <v>89</v>
      </c>
      <c r="D78" t="s">
        <v>90</v>
      </c>
      <c r="E78" t="s">
        <v>117</v>
      </c>
      <c r="F78" t="s">
        <v>93</v>
      </c>
      <c r="G78" s="32" t="s">
        <v>94</v>
      </c>
      <c r="H78" s="32" t="s">
        <v>34</v>
      </c>
      <c r="I78" s="32" t="s">
        <v>99</v>
      </c>
      <c r="J78" s="32" t="s">
        <v>17</v>
      </c>
      <c r="K78" s="32" t="s">
        <v>17</v>
      </c>
      <c r="L78" s="32" t="s">
        <v>17</v>
      </c>
      <c r="M78" s="32" t="s">
        <v>17</v>
      </c>
      <c r="N78" s="32" t="s">
        <v>99</v>
      </c>
      <c r="O78" s="32" t="s">
        <v>99</v>
      </c>
      <c r="P78" s="32" t="s">
        <v>99</v>
      </c>
      <c r="Q78" s="32" t="s">
        <v>99</v>
      </c>
      <c r="R78" s="32" t="s">
        <v>99</v>
      </c>
      <c r="S78" s="32" t="s">
        <v>99</v>
      </c>
      <c r="T78" s="32" t="s">
        <v>99</v>
      </c>
      <c r="U78" s="32" t="s">
        <v>99</v>
      </c>
      <c r="V78" s="32" t="s">
        <v>94</v>
      </c>
      <c r="W78" s="32" t="s">
        <v>94</v>
      </c>
      <c r="X78" s="32" t="s">
        <v>99</v>
      </c>
      <c r="Y78" s="32" t="s">
        <v>99</v>
      </c>
      <c r="Z78" s="32" t="s">
        <v>99</v>
      </c>
      <c r="AA78" s="32" t="s">
        <v>99</v>
      </c>
      <c r="AB78" s="32" t="s">
        <v>99</v>
      </c>
      <c r="AC78" s="32" t="s">
        <v>99</v>
      </c>
      <c r="AD78" s="32" t="s">
        <v>99</v>
      </c>
      <c r="AE78" s="32" t="s">
        <v>99</v>
      </c>
      <c r="AF78" s="32" t="s">
        <v>99</v>
      </c>
      <c r="AG78" s="32" t="s">
        <v>99</v>
      </c>
      <c r="AH78" s="32" t="s">
        <v>99</v>
      </c>
      <c r="AI78" s="32" t="s">
        <v>99</v>
      </c>
      <c r="AJ78" s="32" t="s">
        <v>99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87</v>
      </c>
      <c r="B79" t="s">
        <v>88</v>
      </c>
      <c r="C79" t="s">
        <v>89</v>
      </c>
      <c r="D79" t="s">
        <v>90</v>
      </c>
      <c r="E79" t="s">
        <v>104</v>
      </c>
      <c r="F79" t="s">
        <v>92</v>
      </c>
      <c r="G79" s="32">
        <v>2</v>
      </c>
      <c r="H79" s="32" t="s">
        <v>94</v>
      </c>
      <c r="I79" s="32">
        <v>8</v>
      </c>
      <c r="J79" s="32">
        <v>5</v>
      </c>
      <c r="K79" s="32" t="s">
        <v>94</v>
      </c>
      <c r="L79" s="32" t="s">
        <v>94</v>
      </c>
      <c r="M79" s="32" t="s">
        <v>94</v>
      </c>
      <c r="N79" s="32" t="s">
        <v>94</v>
      </c>
      <c r="O79" s="32" t="s">
        <v>94</v>
      </c>
      <c r="P79" s="32" t="s">
        <v>94</v>
      </c>
      <c r="Q79" s="32" t="s">
        <v>94</v>
      </c>
      <c r="R79" s="32" t="s">
        <v>94</v>
      </c>
      <c r="S79" s="32" t="s">
        <v>94</v>
      </c>
      <c r="T79" s="32" t="s">
        <v>94</v>
      </c>
      <c r="U79" s="32" t="s">
        <v>94</v>
      </c>
      <c r="V79" s="32" t="s">
        <v>94</v>
      </c>
      <c r="W79" s="32">
        <v>1.4E-2</v>
      </c>
      <c r="X79" s="32" t="s">
        <v>94</v>
      </c>
      <c r="Y79" s="32" t="s">
        <v>94</v>
      </c>
      <c r="Z79" s="32" t="s">
        <v>94</v>
      </c>
      <c r="AA79" s="32" t="s">
        <v>94</v>
      </c>
      <c r="AB79" s="32" t="s">
        <v>94</v>
      </c>
      <c r="AC79" s="32" t="s">
        <v>94</v>
      </c>
      <c r="AD79" s="32" t="s">
        <v>94</v>
      </c>
      <c r="AE79" s="32" t="s">
        <v>94</v>
      </c>
      <c r="AF79" s="32" t="s">
        <v>94</v>
      </c>
      <c r="AG79" s="32" t="s">
        <v>94</v>
      </c>
      <c r="AH79" s="32" t="s">
        <v>94</v>
      </c>
      <c r="AI79" s="32" t="s">
        <v>94</v>
      </c>
      <c r="AJ79" s="32" t="s">
        <v>94</v>
      </c>
      <c r="AK79">
        <v>38</v>
      </c>
      <c r="AL79" s="30">
        <v>0.02</v>
      </c>
      <c r="AM79" s="30">
        <v>99.95</v>
      </c>
      <c r="AN79" s="4">
        <v>15.013999999999999</v>
      </c>
    </row>
    <row r="80" spans="1:40">
      <c r="A80" t="s">
        <v>87</v>
      </c>
      <c r="B80" t="s">
        <v>88</v>
      </c>
      <c r="C80" t="s">
        <v>89</v>
      </c>
      <c r="D80" t="s">
        <v>90</v>
      </c>
      <c r="E80" t="s">
        <v>104</v>
      </c>
      <c r="F80" t="s">
        <v>93</v>
      </c>
      <c r="G80" s="32" t="s">
        <v>99</v>
      </c>
      <c r="H80" s="32" t="s">
        <v>94</v>
      </c>
      <c r="I80" s="32" t="s">
        <v>99</v>
      </c>
      <c r="J80" s="32" t="s">
        <v>99</v>
      </c>
      <c r="K80" s="32" t="s">
        <v>94</v>
      </c>
      <c r="L80" s="32" t="s">
        <v>94</v>
      </c>
      <c r="M80" s="32" t="s">
        <v>94</v>
      </c>
      <c r="N80" s="32" t="s">
        <v>94</v>
      </c>
      <c r="O80" s="32" t="s">
        <v>94</v>
      </c>
      <c r="P80" s="32" t="s">
        <v>94</v>
      </c>
      <c r="Q80" s="32" t="s">
        <v>94</v>
      </c>
      <c r="R80" s="32" t="s">
        <v>94</v>
      </c>
      <c r="S80" s="32" t="s">
        <v>94</v>
      </c>
      <c r="T80" s="32" t="s">
        <v>94</v>
      </c>
      <c r="U80" s="32" t="s">
        <v>94</v>
      </c>
      <c r="V80" s="32" t="s">
        <v>94</v>
      </c>
      <c r="W80" s="32" t="s">
        <v>17</v>
      </c>
      <c r="X80" s="32" t="s">
        <v>94</v>
      </c>
      <c r="Y80" s="32" t="s">
        <v>17</v>
      </c>
      <c r="Z80" s="32" t="s">
        <v>94</v>
      </c>
      <c r="AA80" s="32" t="s">
        <v>94</v>
      </c>
      <c r="AB80" s="32" t="s">
        <v>94</v>
      </c>
      <c r="AC80" s="32" t="s">
        <v>94</v>
      </c>
      <c r="AD80" s="32" t="s">
        <v>94</v>
      </c>
      <c r="AE80" s="32" t="s">
        <v>94</v>
      </c>
      <c r="AF80" s="32" t="s">
        <v>94</v>
      </c>
      <c r="AG80" s="32" t="s">
        <v>94</v>
      </c>
      <c r="AH80" s="32" t="s">
        <v>94</v>
      </c>
      <c r="AI80" s="32" t="s">
        <v>17</v>
      </c>
      <c r="AJ80" s="32" t="s">
        <v>94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87</v>
      </c>
      <c r="B81" t="s">
        <v>88</v>
      </c>
      <c r="C81" t="s">
        <v>89</v>
      </c>
      <c r="D81" t="s">
        <v>90</v>
      </c>
      <c r="E81" t="s">
        <v>98</v>
      </c>
      <c r="F81" t="s">
        <v>92</v>
      </c>
      <c r="G81" s="32" t="s">
        <v>94</v>
      </c>
      <c r="H81" s="32" t="s">
        <v>94</v>
      </c>
      <c r="I81" s="32" t="s">
        <v>94</v>
      </c>
      <c r="J81" s="32" t="s">
        <v>94</v>
      </c>
      <c r="K81" s="32">
        <v>0.01</v>
      </c>
      <c r="L81" s="32">
        <v>0.03</v>
      </c>
      <c r="M81" s="32" t="s">
        <v>94</v>
      </c>
      <c r="N81" s="32">
        <v>0.28000000000000003</v>
      </c>
      <c r="O81" s="32" t="s">
        <v>94</v>
      </c>
      <c r="P81" s="32" t="s">
        <v>94</v>
      </c>
      <c r="Q81" s="32" t="s">
        <v>94</v>
      </c>
      <c r="R81" s="32" t="s">
        <v>94</v>
      </c>
      <c r="S81" s="32" t="s">
        <v>94</v>
      </c>
      <c r="T81" s="32" t="s">
        <v>94</v>
      </c>
      <c r="U81" s="32" t="s">
        <v>94</v>
      </c>
      <c r="V81" s="32">
        <v>2.8000000000000001E-2</v>
      </c>
      <c r="W81" s="32" t="s">
        <v>94</v>
      </c>
      <c r="X81" s="32" t="s">
        <v>94</v>
      </c>
      <c r="Y81" s="32">
        <v>0.79400000000000004</v>
      </c>
      <c r="Z81" s="32">
        <v>0.876</v>
      </c>
      <c r="AA81" s="32">
        <v>1.2889999999999999</v>
      </c>
      <c r="AB81" s="32">
        <v>3.7749999999999999</v>
      </c>
      <c r="AC81" s="32">
        <v>2.181</v>
      </c>
      <c r="AD81" s="32">
        <v>1.59</v>
      </c>
      <c r="AE81" s="32">
        <v>0.40899999999999997</v>
      </c>
      <c r="AF81" s="32">
        <v>0.86699999999999999</v>
      </c>
      <c r="AG81" s="32">
        <v>0.98099999999999998</v>
      </c>
      <c r="AH81" s="32">
        <v>0.20399999999999999</v>
      </c>
      <c r="AI81" s="32">
        <v>0.378</v>
      </c>
      <c r="AJ81" s="32">
        <v>0.20399999999999999</v>
      </c>
      <c r="AK81">
        <v>39</v>
      </c>
      <c r="AL81" s="30">
        <v>0.02</v>
      </c>
      <c r="AM81" s="30">
        <v>99.96</v>
      </c>
      <c r="AN81" s="4">
        <v>13.896000000000001</v>
      </c>
    </row>
    <row r="82" spans="1:40">
      <c r="A82" t="s">
        <v>87</v>
      </c>
      <c r="B82" t="s">
        <v>88</v>
      </c>
      <c r="C82" t="s">
        <v>89</v>
      </c>
      <c r="D82" t="s">
        <v>90</v>
      </c>
      <c r="E82" t="s">
        <v>98</v>
      </c>
      <c r="F82" t="s">
        <v>93</v>
      </c>
      <c r="G82" s="32" t="s">
        <v>94</v>
      </c>
      <c r="H82" s="32" t="s">
        <v>94</v>
      </c>
      <c r="I82" s="32" t="s">
        <v>94</v>
      </c>
      <c r="J82" s="32" t="s">
        <v>94</v>
      </c>
      <c r="K82" s="32" t="s">
        <v>99</v>
      </c>
      <c r="L82" s="32" t="s">
        <v>99</v>
      </c>
      <c r="M82" s="32" t="s">
        <v>94</v>
      </c>
      <c r="N82" s="32" t="s">
        <v>99</v>
      </c>
      <c r="O82" s="32" t="s">
        <v>94</v>
      </c>
      <c r="P82" s="32" t="s">
        <v>94</v>
      </c>
      <c r="Q82" s="32" t="s">
        <v>94</v>
      </c>
      <c r="R82" s="32" t="s">
        <v>94</v>
      </c>
      <c r="S82" s="32" t="s">
        <v>94</v>
      </c>
      <c r="T82" s="32" t="s">
        <v>94</v>
      </c>
      <c r="U82" s="32" t="s">
        <v>94</v>
      </c>
      <c r="V82" s="32" t="s">
        <v>99</v>
      </c>
      <c r="W82" s="32" t="s">
        <v>94</v>
      </c>
      <c r="X82" s="32" t="s">
        <v>94</v>
      </c>
      <c r="Y82" s="32" t="s">
        <v>99</v>
      </c>
      <c r="Z82" s="32" t="s">
        <v>99</v>
      </c>
      <c r="AA82" s="32" t="s">
        <v>99</v>
      </c>
      <c r="AB82" s="32" t="s">
        <v>99</v>
      </c>
      <c r="AC82" s="32" t="s">
        <v>99</v>
      </c>
      <c r="AD82" s="32" t="s">
        <v>99</v>
      </c>
      <c r="AE82" s="32" t="s">
        <v>99</v>
      </c>
      <c r="AF82" s="32" t="s">
        <v>99</v>
      </c>
      <c r="AG82" s="32" t="s">
        <v>99</v>
      </c>
      <c r="AH82" s="32" t="s">
        <v>99</v>
      </c>
      <c r="AI82" s="32" t="s">
        <v>99</v>
      </c>
      <c r="AJ82" s="32" t="s">
        <v>99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87</v>
      </c>
      <c r="B83" t="s">
        <v>88</v>
      </c>
      <c r="C83" t="s">
        <v>106</v>
      </c>
      <c r="D83" t="s">
        <v>110</v>
      </c>
      <c r="E83" t="s">
        <v>102</v>
      </c>
      <c r="F83" t="s">
        <v>92</v>
      </c>
      <c r="G83" s="32" t="s">
        <v>94</v>
      </c>
      <c r="H83" s="32" t="s">
        <v>94</v>
      </c>
      <c r="I83" s="32" t="s">
        <v>94</v>
      </c>
      <c r="J83" s="32" t="s">
        <v>94</v>
      </c>
      <c r="K83" s="32" t="s">
        <v>94</v>
      </c>
      <c r="L83" s="32" t="s">
        <v>94</v>
      </c>
      <c r="M83" s="32" t="s">
        <v>94</v>
      </c>
      <c r="N83" s="32" t="s">
        <v>94</v>
      </c>
      <c r="O83" s="32" t="s">
        <v>94</v>
      </c>
      <c r="P83" s="32" t="s">
        <v>94</v>
      </c>
      <c r="Q83" s="32" t="s">
        <v>94</v>
      </c>
      <c r="R83" s="32">
        <v>9.6000000000000002E-2</v>
      </c>
      <c r="S83" s="32">
        <v>6.0000000000000001E-3</v>
      </c>
      <c r="T83" s="32" t="s">
        <v>94</v>
      </c>
      <c r="U83" s="32">
        <v>0.17499999999999999</v>
      </c>
      <c r="V83" s="32" t="s">
        <v>94</v>
      </c>
      <c r="W83" s="32" t="s">
        <v>94</v>
      </c>
      <c r="X83" s="32" t="s">
        <v>94</v>
      </c>
      <c r="Y83" s="32" t="s">
        <v>94</v>
      </c>
      <c r="Z83" s="32">
        <v>5.5819999999999999</v>
      </c>
      <c r="AA83" s="32">
        <v>1.7949999999999999</v>
      </c>
      <c r="AB83" s="32">
        <v>1.5649999999999999</v>
      </c>
      <c r="AC83" s="32">
        <v>0.88300000000000001</v>
      </c>
      <c r="AD83" s="32">
        <v>0.215</v>
      </c>
      <c r="AE83" s="32">
        <v>0.42799999999999999</v>
      </c>
      <c r="AF83" s="32">
        <v>0.432</v>
      </c>
      <c r="AG83" s="32" t="s">
        <v>94</v>
      </c>
      <c r="AH83" s="32" t="s">
        <v>94</v>
      </c>
      <c r="AI83" s="32" t="s">
        <v>94</v>
      </c>
      <c r="AJ83" s="32" t="s">
        <v>94</v>
      </c>
      <c r="AK83">
        <v>40</v>
      </c>
      <c r="AL83" s="30">
        <v>0.01</v>
      </c>
      <c r="AM83" s="30">
        <v>99.98</v>
      </c>
      <c r="AN83" s="4">
        <v>11.178000000000001</v>
      </c>
    </row>
    <row r="84" spans="1:40">
      <c r="A84" t="s">
        <v>87</v>
      </c>
      <c r="B84" t="s">
        <v>88</v>
      </c>
      <c r="C84" t="s">
        <v>106</v>
      </c>
      <c r="D84" t="s">
        <v>110</v>
      </c>
      <c r="E84" t="s">
        <v>102</v>
      </c>
      <c r="F84" t="s">
        <v>93</v>
      </c>
      <c r="G84" s="32" t="s">
        <v>94</v>
      </c>
      <c r="H84" s="32" t="s">
        <v>94</v>
      </c>
      <c r="I84" s="32" t="s">
        <v>94</v>
      </c>
      <c r="J84" s="32" t="s">
        <v>94</v>
      </c>
      <c r="K84" s="32" t="s">
        <v>94</v>
      </c>
      <c r="L84" s="32" t="s">
        <v>94</v>
      </c>
      <c r="M84" s="32" t="s">
        <v>94</v>
      </c>
      <c r="N84" s="32" t="s">
        <v>94</v>
      </c>
      <c r="O84" s="32" t="s">
        <v>94</v>
      </c>
      <c r="P84" s="32" t="s">
        <v>94</v>
      </c>
      <c r="Q84" s="32" t="s">
        <v>94</v>
      </c>
      <c r="R84" s="32" t="s">
        <v>14</v>
      </c>
      <c r="S84" s="32" t="s">
        <v>14</v>
      </c>
      <c r="T84" s="32" t="s">
        <v>94</v>
      </c>
      <c r="U84" s="32" t="s">
        <v>14</v>
      </c>
      <c r="V84" s="32" t="s">
        <v>94</v>
      </c>
      <c r="W84" s="32" t="s">
        <v>94</v>
      </c>
      <c r="X84" s="32" t="s">
        <v>94</v>
      </c>
      <c r="Y84" s="32" t="s">
        <v>94</v>
      </c>
      <c r="Z84" s="32" t="s">
        <v>99</v>
      </c>
      <c r="AA84" s="32" t="s">
        <v>99</v>
      </c>
      <c r="AB84" s="32" t="s">
        <v>99</v>
      </c>
      <c r="AC84" s="32" t="s">
        <v>14</v>
      </c>
      <c r="AD84" s="32" t="s">
        <v>14</v>
      </c>
      <c r="AE84" s="32" t="s">
        <v>14</v>
      </c>
      <c r="AF84" s="32" t="s">
        <v>14</v>
      </c>
      <c r="AG84" s="32" t="s">
        <v>94</v>
      </c>
      <c r="AH84" s="32" t="s">
        <v>94</v>
      </c>
      <c r="AI84" s="32" t="s">
        <v>94</v>
      </c>
      <c r="AJ84" s="32" t="s">
        <v>94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A85" t="s">
        <v>87</v>
      </c>
      <c r="B85" t="s">
        <v>88</v>
      </c>
      <c r="C85" t="s">
        <v>89</v>
      </c>
      <c r="D85" t="s">
        <v>118</v>
      </c>
      <c r="E85" t="s">
        <v>102</v>
      </c>
      <c r="F85" t="s">
        <v>92</v>
      </c>
      <c r="G85" s="32" t="s">
        <v>94</v>
      </c>
      <c r="H85" s="32" t="s">
        <v>94</v>
      </c>
      <c r="I85" s="32" t="s">
        <v>94</v>
      </c>
      <c r="J85" s="32" t="s">
        <v>94</v>
      </c>
      <c r="K85" s="32" t="s">
        <v>94</v>
      </c>
      <c r="L85" s="32" t="s">
        <v>94</v>
      </c>
      <c r="M85" s="32" t="s">
        <v>94</v>
      </c>
      <c r="N85" s="32" t="s">
        <v>94</v>
      </c>
      <c r="O85" s="32" t="s">
        <v>94</v>
      </c>
      <c r="P85" s="32" t="s">
        <v>94</v>
      </c>
      <c r="Q85" s="32" t="s">
        <v>94</v>
      </c>
      <c r="R85" s="32">
        <v>3</v>
      </c>
      <c r="S85" s="32" t="s">
        <v>94</v>
      </c>
      <c r="T85" s="32" t="s">
        <v>94</v>
      </c>
      <c r="U85" s="32" t="s">
        <v>94</v>
      </c>
      <c r="V85" s="32" t="s">
        <v>94</v>
      </c>
      <c r="W85" s="32">
        <v>0.42</v>
      </c>
      <c r="X85" s="32">
        <v>0.113</v>
      </c>
      <c r="Y85" s="32" t="s">
        <v>94</v>
      </c>
      <c r="Z85" s="32" t="s">
        <v>94</v>
      </c>
      <c r="AA85" s="32" t="s">
        <v>94</v>
      </c>
      <c r="AB85" s="32" t="s">
        <v>94</v>
      </c>
      <c r="AC85" s="32" t="s">
        <v>94</v>
      </c>
      <c r="AD85" s="32" t="s">
        <v>94</v>
      </c>
      <c r="AE85" s="32" t="s">
        <v>94</v>
      </c>
      <c r="AF85" s="32" t="s">
        <v>94</v>
      </c>
      <c r="AG85" s="32" t="s">
        <v>94</v>
      </c>
      <c r="AH85" s="32" t="s">
        <v>94</v>
      </c>
      <c r="AI85" s="32" t="s">
        <v>94</v>
      </c>
      <c r="AJ85" s="32" t="s">
        <v>94</v>
      </c>
      <c r="AK85">
        <v>41</v>
      </c>
      <c r="AL85" s="30">
        <v>0</v>
      </c>
      <c r="AM85" s="30">
        <v>99.98</v>
      </c>
      <c r="AN85" s="4">
        <v>3.5329999999999999</v>
      </c>
    </row>
    <row r="86" spans="1:40">
      <c r="A86" t="s">
        <v>87</v>
      </c>
      <c r="B86" t="s">
        <v>88</v>
      </c>
      <c r="C86" t="s">
        <v>89</v>
      </c>
      <c r="D86" t="s">
        <v>118</v>
      </c>
      <c r="E86" t="s">
        <v>102</v>
      </c>
      <c r="F86" t="s">
        <v>93</v>
      </c>
      <c r="G86" s="32" t="s">
        <v>94</v>
      </c>
      <c r="H86" s="32" t="s">
        <v>94</v>
      </c>
      <c r="I86" s="32" t="s">
        <v>94</v>
      </c>
      <c r="J86" s="32" t="s">
        <v>94</v>
      </c>
      <c r="K86" s="32" t="s">
        <v>94</v>
      </c>
      <c r="L86" s="32" t="s">
        <v>94</v>
      </c>
      <c r="M86" s="32" t="s">
        <v>94</v>
      </c>
      <c r="N86" s="32" t="s">
        <v>94</v>
      </c>
      <c r="O86" s="32" t="s">
        <v>94</v>
      </c>
      <c r="P86" s="32" t="s">
        <v>94</v>
      </c>
      <c r="Q86" s="32" t="s">
        <v>94</v>
      </c>
      <c r="R86" s="32" t="s">
        <v>99</v>
      </c>
      <c r="S86" s="32" t="s">
        <v>94</v>
      </c>
      <c r="T86" s="32" t="s">
        <v>94</v>
      </c>
      <c r="U86" s="32" t="s">
        <v>94</v>
      </c>
      <c r="V86" s="32" t="s">
        <v>94</v>
      </c>
      <c r="W86" s="32" t="s">
        <v>99</v>
      </c>
      <c r="X86" s="32" t="s">
        <v>99</v>
      </c>
      <c r="Y86" s="32" t="s">
        <v>14</v>
      </c>
      <c r="Z86" s="32" t="s">
        <v>94</v>
      </c>
      <c r="AA86" s="32" t="s">
        <v>94</v>
      </c>
      <c r="AB86" s="32" t="s">
        <v>94</v>
      </c>
      <c r="AC86" s="32" t="s">
        <v>94</v>
      </c>
      <c r="AD86" s="32" t="s">
        <v>94</v>
      </c>
      <c r="AE86" s="32" t="s">
        <v>94</v>
      </c>
      <c r="AF86" s="32" t="s">
        <v>94</v>
      </c>
      <c r="AG86" s="32" t="s">
        <v>94</v>
      </c>
      <c r="AH86" s="32" t="s">
        <v>94</v>
      </c>
      <c r="AI86" s="32" t="s">
        <v>94</v>
      </c>
      <c r="AJ86" s="32" t="s">
        <v>94</v>
      </c>
      <c r="AK86">
        <v>41</v>
      </c>
      <c r="AL86" s="30" t="s">
        <v>94</v>
      </c>
      <c r="AM86" s="30" t="s">
        <v>94</v>
      </c>
      <c r="AN86" s="4" t="s">
        <v>94</v>
      </c>
    </row>
    <row r="87" spans="1:40">
      <c r="A87" t="s">
        <v>87</v>
      </c>
      <c r="B87" t="s">
        <v>88</v>
      </c>
      <c r="C87" t="s">
        <v>106</v>
      </c>
      <c r="D87" t="s">
        <v>113</v>
      </c>
      <c r="E87" t="s">
        <v>101</v>
      </c>
      <c r="F87" t="s">
        <v>92</v>
      </c>
      <c r="G87" s="32" t="s">
        <v>94</v>
      </c>
      <c r="H87" s="32" t="s">
        <v>94</v>
      </c>
      <c r="I87" s="32" t="s">
        <v>94</v>
      </c>
      <c r="J87" s="32" t="s">
        <v>94</v>
      </c>
      <c r="K87" s="32" t="s">
        <v>94</v>
      </c>
      <c r="L87" s="32" t="s">
        <v>94</v>
      </c>
      <c r="M87" s="32" t="s">
        <v>94</v>
      </c>
      <c r="N87" s="32" t="s">
        <v>94</v>
      </c>
      <c r="O87" s="32" t="s">
        <v>94</v>
      </c>
      <c r="P87" s="32" t="s">
        <v>94</v>
      </c>
      <c r="Q87" s="32" t="s">
        <v>94</v>
      </c>
      <c r="R87" s="32" t="s">
        <v>94</v>
      </c>
      <c r="S87" s="32" t="s">
        <v>94</v>
      </c>
      <c r="T87" s="32" t="s">
        <v>94</v>
      </c>
      <c r="U87" s="32" t="s">
        <v>94</v>
      </c>
      <c r="V87" s="32" t="s">
        <v>94</v>
      </c>
      <c r="W87" s="32" t="s">
        <v>94</v>
      </c>
      <c r="X87" s="32" t="s">
        <v>94</v>
      </c>
      <c r="Y87" s="32" t="s">
        <v>94</v>
      </c>
      <c r="Z87" s="32" t="s">
        <v>94</v>
      </c>
      <c r="AA87" s="32" t="s">
        <v>94</v>
      </c>
      <c r="AB87" s="32" t="s">
        <v>94</v>
      </c>
      <c r="AC87" s="32" t="s">
        <v>94</v>
      </c>
      <c r="AD87" s="32" t="s">
        <v>94</v>
      </c>
      <c r="AE87" s="32" t="s">
        <v>94</v>
      </c>
      <c r="AF87" s="32">
        <v>0.70599999999999996</v>
      </c>
      <c r="AG87" s="32">
        <v>2.5000000000000001E-2</v>
      </c>
      <c r="AH87" s="32">
        <v>7.0000000000000007E-2</v>
      </c>
      <c r="AI87" s="32">
        <v>8.8999999999999996E-2</v>
      </c>
      <c r="AJ87" s="32">
        <v>1.861</v>
      </c>
      <c r="AK87">
        <v>42</v>
      </c>
      <c r="AL87" s="30">
        <v>0</v>
      </c>
      <c r="AM87" s="30">
        <v>99.99</v>
      </c>
      <c r="AN87" s="4">
        <v>2.7509999999999999</v>
      </c>
    </row>
    <row r="88" spans="1:40">
      <c r="A88" t="s">
        <v>87</v>
      </c>
      <c r="B88" t="s">
        <v>88</v>
      </c>
      <c r="C88" t="s">
        <v>106</v>
      </c>
      <c r="D88" t="s">
        <v>113</v>
      </c>
      <c r="E88" t="s">
        <v>101</v>
      </c>
      <c r="F88" t="s">
        <v>93</v>
      </c>
      <c r="G88" s="32" t="s">
        <v>94</v>
      </c>
      <c r="H88" s="32" t="s">
        <v>94</v>
      </c>
      <c r="I88" s="32" t="s">
        <v>94</v>
      </c>
      <c r="J88" s="32" t="s">
        <v>94</v>
      </c>
      <c r="K88" s="32" t="s">
        <v>94</v>
      </c>
      <c r="L88" s="32" t="s">
        <v>94</v>
      </c>
      <c r="M88" s="32" t="s">
        <v>94</v>
      </c>
      <c r="N88" s="32" t="s">
        <v>94</v>
      </c>
      <c r="O88" s="32" t="s">
        <v>94</v>
      </c>
      <c r="P88" s="32" t="s">
        <v>94</v>
      </c>
      <c r="Q88" s="32" t="s">
        <v>94</v>
      </c>
      <c r="R88" s="32" t="s">
        <v>94</v>
      </c>
      <c r="S88" s="32" t="s">
        <v>94</v>
      </c>
      <c r="T88" s="32" t="s">
        <v>94</v>
      </c>
      <c r="U88" s="32" t="s">
        <v>94</v>
      </c>
      <c r="V88" s="32" t="s">
        <v>94</v>
      </c>
      <c r="W88" s="32" t="s">
        <v>94</v>
      </c>
      <c r="X88" s="32" t="s">
        <v>94</v>
      </c>
      <c r="Y88" s="32" t="s">
        <v>94</v>
      </c>
      <c r="Z88" s="32" t="s">
        <v>94</v>
      </c>
      <c r="AA88" s="32" t="s">
        <v>94</v>
      </c>
      <c r="AB88" s="32" t="s">
        <v>94</v>
      </c>
      <c r="AC88" s="32" t="s">
        <v>94</v>
      </c>
      <c r="AD88" s="32" t="s">
        <v>94</v>
      </c>
      <c r="AE88" s="32" t="s">
        <v>94</v>
      </c>
      <c r="AF88" s="32" t="s">
        <v>14</v>
      </c>
      <c r="AG88" s="32" t="s">
        <v>14</v>
      </c>
      <c r="AH88" s="32" t="s">
        <v>14</v>
      </c>
      <c r="AI88" s="32" t="s">
        <v>14</v>
      </c>
      <c r="AJ88" s="32" t="s">
        <v>14</v>
      </c>
      <c r="AK88">
        <v>42</v>
      </c>
      <c r="AL88" s="30" t="s">
        <v>94</v>
      </c>
      <c r="AM88" s="30" t="s">
        <v>94</v>
      </c>
      <c r="AN88" s="4" t="s">
        <v>94</v>
      </c>
    </row>
    <row r="89" spans="1:40">
      <c r="A89" t="s">
        <v>87</v>
      </c>
      <c r="B89" t="s">
        <v>88</v>
      </c>
      <c r="C89" t="s">
        <v>89</v>
      </c>
      <c r="D89" t="s">
        <v>112</v>
      </c>
      <c r="E89" t="s">
        <v>101</v>
      </c>
      <c r="F89" t="s">
        <v>92</v>
      </c>
      <c r="G89" s="32" t="s">
        <v>94</v>
      </c>
      <c r="H89" s="32" t="s">
        <v>94</v>
      </c>
      <c r="I89" s="32" t="s">
        <v>94</v>
      </c>
      <c r="J89" s="32" t="s">
        <v>94</v>
      </c>
      <c r="K89" s="32" t="s">
        <v>94</v>
      </c>
      <c r="L89" s="32" t="s">
        <v>94</v>
      </c>
      <c r="M89" s="32" t="s">
        <v>94</v>
      </c>
      <c r="N89" s="32" t="s">
        <v>94</v>
      </c>
      <c r="O89" s="32" t="s">
        <v>94</v>
      </c>
      <c r="P89" s="32" t="s">
        <v>94</v>
      </c>
      <c r="Q89" s="32" t="s">
        <v>94</v>
      </c>
      <c r="R89" s="32" t="s">
        <v>94</v>
      </c>
      <c r="S89" s="32" t="s">
        <v>94</v>
      </c>
      <c r="T89" s="32" t="s">
        <v>94</v>
      </c>
      <c r="U89" s="32" t="s">
        <v>94</v>
      </c>
      <c r="V89" s="32" t="s">
        <v>94</v>
      </c>
      <c r="W89" s="32" t="s">
        <v>94</v>
      </c>
      <c r="X89" s="32" t="s">
        <v>94</v>
      </c>
      <c r="Y89" s="32" t="s">
        <v>94</v>
      </c>
      <c r="Z89" s="32" t="s">
        <v>94</v>
      </c>
      <c r="AA89" s="32" t="s">
        <v>94</v>
      </c>
      <c r="AB89" s="32" t="s">
        <v>94</v>
      </c>
      <c r="AC89" s="32" t="s">
        <v>94</v>
      </c>
      <c r="AD89" s="32" t="s">
        <v>94</v>
      </c>
      <c r="AE89" s="32" t="s">
        <v>94</v>
      </c>
      <c r="AF89" s="32" t="s">
        <v>94</v>
      </c>
      <c r="AG89" s="32" t="s">
        <v>94</v>
      </c>
      <c r="AH89" s="32" t="s">
        <v>94</v>
      </c>
      <c r="AI89" s="32">
        <v>0.54300000000000004</v>
      </c>
      <c r="AJ89" s="32">
        <v>1.4370000000000001</v>
      </c>
      <c r="AK89">
        <v>43</v>
      </c>
      <c r="AL89" s="30">
        <v>0</v>
      </c>
      <c r="AM89" s="30">
        <v>99.99</v>
      </c>
      <c r="AN89" s="4">
        <v>1.98</v>
      </c>
    </row>
    <row r="90" spans="1:40">
      <c r="A90" t="s">
        <v>87</v>
      </c>
      <c r="B90" t="s">
        <v>88</v>
      </c>
      <c r="C90" t="s">
        <v>89</v>
      </c>
      <c r="D90" t="s">
        <v>112</v>
      </c>
      <c r="E90" t="s">
        <v>101</v>
      </c>
      <c r="F90" t="s">
        <v>93</v>
      </c>
      <c r="G90" s="32" t="s">
        <v>94</v>
      </c>
      <c r="H90" s="32" t="s">
        <v>94</v>
      </c>
      <c r="I90" s="32" t="s">
        <v>94</v>
      </c>
      <c r="J90" s="32" t="s">
        <v>94</v>
      </c>
      <c r="K90" s="32" t="s">
        <v>94</v>
      </c>
      <c r="L90" s="32" t="s">
        <v>94</v>
      </c>
      <c r="M90" s="32" t="s">
        <v>94</v>
      </c>
      <c r="N90" s="32" t="s">
        <v>94</v>
      </c>
      <c r="O90" s="32" t="s">
        <v>94</v>
      </c>
      <c r="P90" s="32" t="s">
        <v>94</v>
      </c>
      <c r="Q90" s="32" t="s">
        <v>94</v>
      </c>
      <c r="R90" s="32" t="s">
        <v>94</v>
      </c>
      <c r="S90" s="32" t="s">
        <v>94</v>
      </c>
      <c r="T90" s="32" t="s">
        <v>94</v>
      </c>
      <c r="U90" s="32" t="s">
        <v>94</v>
      </c>
      <c r="V90" s="32" t="s">
        <v>94</v>
      </c>
      <c r="W90" s="32" t="s">
        <v>94</v>
      </c>
      <c r="X90" s="32" t="s">
        <v>94</v>
      </c>
      <c r="Y90" s="32" t="s">
        <v>94</v>
      </c>
      <c r="Z90" s="32" t="s">
        <v>94</v>
      </c>
      <c r="AA90" s="32" t="s">
        <v>94</v>
      </c>
      <c r="AB90" s="32" t="s">
        <v>94</v>
      </c>
      <c r="AC90" s="32" t="s">
        <v>94</v>
      </c>
      <c r="AD90" s="32" t="s">
        <v>94</v>
      </c>
      <c r="AE90" s="32" t="s">
        <v>94</v>
      </c>
      <c r="AF90" s="32" t="s">
        <v>94</v>
      </c>
      <c r="AG90" s="32" t="s">
        <v>94</v>
      </c>
      <c r="AH90" s="32" t="s">
        <v>94</v>
      </c>
      <c r="AI90" s="32" t="s">
        <v>99</v>
      </c>
      <c r="AJ90" s="32" t="s">
        <v>99</v>
      </c>
      <c r="AK90">
        <v>43</v>
      </c>
      <c r="AL90" s="30" t="s">
        <v>94</v>
      </c>
      <c r="AM90" s="30" t="s">
        <v>94</v>
      </c>
      <c r="AN90" s="4" t="s">
        <v>94</v>
      </c>
    </row>
    <row r="91" spans="1:40">
      <c r="A91" t="s">
        <v>87</v>
      </c>
      <c r="B91" t="s">
        <v>88</v>
      </c>
      <c r="C91" t="s">
        <v>89</v>
      </c>
      <c r="D91" t="s">
        <v>90</v>
      </c>
      <c r="E91" t="s">
        <v>119</v>
      </c>
      <c r="F91" t="s">
        <v>92</v>
      </c>
      <c r="G91" s="32" t="s">
        <v>94</v>
      </c>
      <c r="H91" s="32" t="s">
        <v>94</v>
      </c>
      <c r="I91" s="32" t="s">
        <v>94</v>
      </c>
      <c r="J91" s="32">
        <v>0.05</v>
      </c>
      <c r="K91" s="32">
        <v>0.03</v>
      </c>
      <c r="L91" s="32">
        <v>0.11</v>
      </c>
      <c r="M91" s="32">
        <v>0.27</v>
      </c>
      <c r="N91" s="32" t="s">
        <v>94</v>
      </c>
      <c r="O91" s="32" t="s">
        <v>94</v>
      </c>
      <c r="P91" s="32" t="s">
        <v>94</v>
      </c>
      <c r="Q91" s="32" t="s">
        <v>94</v>
      </c>
      <c r="R91" s="32" t="s">
        <v>94</v>
      </c>
      <c r="S91" s="32" t="s">
        <v>94</v>
      </c>
      <c r="T91" s="32" t="s">
        <v>94</v>
      </c>
      <c r="U91" s="32">
        <v>0.29699999999999999</v>
      </c>
      <c r="V91" s="32" t="s">
        <v>94</v>
      </c>
      <c r="W91" s="32">
        <v>0.76</v>
      </c>
      <c r="X91" s="32" t="s">
        <v>94</v>
      </c>
      <c r="Y91" s="32" t="s">
        <v>94</v>
      </c>
      <c r="Z91" s="32" t="s">
        <v>94</v>
      </c>
      <c r="AA91" s="32" t="s">
        <v>94</v>
      </c>
      <c r="AB91" s="32" t="s">
        <v>94</v>
      </c>
      <c r="AC91" s="32" t="s">
        <v>94</v>
      </c>
      <c r="AD91" s="32" t="s">
        <v>94</v>
      </c>
      <c r="AE91" s="32" t="s">
        <v>94</v>
      </c>
      <c r="AF91" s="32" t="s">
        <v>94</v>
      </c>
      <c r="AG91" s="32" t="s">
        <v>94</v>
      </c>
      <c r="AH91" s="32">
        <v>2.9000000000000001E-2</v>
      </c>
      <c r="AI91" s="32" t="s">
        <v>94</v>
      </c>
      <c r="AJ91" s="32">
        <v>2.9000000000000001E-2</v>
      </c>
      <c r="AK91">
        <v>44</v>
      </c>
      <c r="AL91" s="30">
        <v>0</v>
      </c>
      <c r="AM91" s="30">
        <v>99.99</v>
      </c>
      <c r="AN91" s="4">
        <v>1.575</v>
      </c>
    </row>
    <row r="92" spans="1:40">
      <c r="A92" t="s">
        <v>87</v>
      </c>
      <c r="B92" t="s">
        <v>88</v>
      </c>
      <c r="C92" t="s">
        <v>89</v>
      </c>
      <c r="D92" t="s">
        <v>90</v>
      </c>
      <c r="E92" t="s">
        <v>119</v>
      </c>
      <c r="F92" t="s">
        <v>93</v>
      </c>
      <c r="G92" s="32" t="s">
        <v>14</v>
      </c>
      <c r="H92" s="32" t="s">
        <v>94</v>
      </c>
      <c r="I92" s="32" t="s">
        <v>94</v>
      </c>
      <c r="J92" s="32" t="s">
        <v>99</v>
      </c>
      <c r="K92" s="32" t="s">
        <v>99</v>
      </c>
      <c r="L92" s="32" t="s">
        <v>99</v>
      </c>
      <c r="M92" s="32" t="s">
        <v>99</v>
      </c>
      <c r="N92" s="32" t="s">
        <v>94</v>
      </c>
      <c r="O92" s="32" t="s">
        <v>94</v>
      </c>
      <c r="P92" s="32" t="s">
        <v>94</v>
      </c>
      <c r="Q92" s="32" t="s">
        <v>94</v>
      </c>
      <c r="R92" s="32" t="s">
        <v>94</v>
      </c>
      <c r="S92" s="32" t="s">
        <v>94</v>
      </c>
      <c r="T92" s="32" t="s">
        <v>94</v>
      </c>
      <c r="U92" s="32" t="s">
        <v>99</v>
      </c>
      <c r="V92" s="32" t="s">
        <v>94</v>
      </c>
      <c r="W92" s="32" t="s">
        <v>99</v>
      </c>
      <c r="X92" s="32" t="s">
        <v>94</v>
      </c>
      <c r="Y92" s="32" t="s">
        <v>94</v>
      </c>
      <c r="Z92" s="32" t="s">
        <v>94</v>
      </c>
      <c r="AA92" s="32" t="s">
        <v>94</v>
      </c>
      <c r="AB92" s="32" t="s">
        <v>94</v>
      </c>
      <c r="AC92" s="32" t="s">
        <v>94</v>
      </c>
      <c r="AD92" s="32" t="s">
        <v>94</v>
      </c>
      <c r="AE92" s="32" t="s">
        <v>94</v>
      </c>
      <c r="AF92" s="32" t="s">
        <v>94</v>
      </c>
      <c r="AG92" s="32" t="s">
        <v>94</v>
      </c>
      <c r="AH92" s="32" t="s">
        <v>99</v>
      </c>
      <c r="AI92" s="32" t="s">
        <v>94</v>
      </c>
      <c r="AJ92" s="32" t="s">
        <v>99</v>
      </c>
      <c r="AK92">
        <v>44</v>
      </c>
      <c r="AL92" s="30" t="s">
        <v>94</v>
      </c>
      <c r="AM92" s="30" t="s">
        <v>94</v>
      </c>
      <c r="AN92" s="4" t="s">
        <v>94</v>
      </c>
    </row>
    <row r="93" spans="1:40">
      <c r="A93" t="s">
        <v>87</v>
      </c>
      <c r="B93" t="s">
        <v>88</v>
      </c>
      <c r="C93" t="s">
        <v>89</v>
      </c>
      <c r="D93" t="s">
        <v>90</v>
      </c>
      <c r="E93" t="s">
        <v>120</v>
      </c>
      <c r="F93" t="s">
        <v>92</v>
      </c>
      <c r="G93" s="32" t="s">
        <v>94</v>
      </c>
      <c r="H93" s="32" t="s">
        <v>94</v>
      </c>
      <c r="I93" s="32">
        <v>0.05</v>
      </c>
      <c r="J93" s="32" t="s">
        <v>94</v>
      </c>
      <c r="K93" s="32" t="s">
        <v>94</v>
      </c>
      <c r="L93" s="32" t="s">
        <v>94</v>
      </c>
      <c r="M93" s="32">
        <v>0.28000000000000003</v>
      </c>
      <c r="N93" s="32">
        <v>0.18</v>
      </c>
      <c r="O93" s="32">
        <v>0.18</v>
      </c>
      <c r="P93" s="32">
        <v>9.6000000000000002E-2</v>
      </c>
      <c r="Q93" s="32">
        <v>0.13200000000000001</v>
      </c>
      <c r="R93" s="32">
        <v>1.0999999999999999E-2</v>
      </c>
      <c r="S93" s="32" t="s">
        <v>94</v>
      </c>
      <c r="T93" s="32" t="s">
        <v>94</v>
      </c>
      <c r="U93" s="32">
        <v>2.1999999999999999E-2</v>
      </c>
      <c r="V93" s="32">
        <v>0.374</v>
      </c>
      <c r="W93" s="32">
        <v>6.0000000000000001E-3</v>
      </c>
      <c r="X93" s="32" t="s">
        <v>94</v>
      </c>
      <c r="Y93" s="32" t="s">
        <v>94</v>
      </c>
      <c r="Z93" s="32">
        <v>1.9E-2</v>
      </c>
      <c r="AA93" s="32" t="s">
        <v>94</v>
      </c>
      <c r="AB93" s="32" t="s">
        <v>94</v>
      </c>
      <c r="AC93" s="32">
        <v>2.5999999999999999E-2</v>
      </c>
      <c r="AD93" s="32" t="s">
        <v>94</v>
      </c>
      <c r="AE93" s="32" t="s">
        <v>94</v>
      </c>
      <c r="AF93" s="32" t="s">
        <v>94</v>
      </c>
      <c r="AG93" s="32" t="s">
        <v>94</v>
      </c>
      <c r="AH93" s="32" t="s">
        <v>94</v>
      </c>
      <c r="AI93" s="32" t="s">
        <v>94</v>
      </c>
      <c r="AJ93" s="32" t="s">
        <v>94</v>
      </c>
      <c r="AK93">
        <v>45</v>
      </c>
      <c r="AL93" s="30">
        <v>0</v>
      </c>
      <c r="AM93" s="30">
        <v>99.99</v>
      </c>
      <c r="AN93" s="4">
        <v>1.377</v>
      </c>
    </row>
    <row r="94" spans="1:40">
      <c r="A94" t="s">
        <v>87</v>
      </c>
      <c r="B94" t="s">
        <v>88</v>
      </c>
      <c r="C94" t="s">
        <v>89</v>
      </c>
      <c r="D94" t="s">
        <v>90</v>
      </c>
      <c r="E94" t="s">
        <v>120</v>
      </c>
      <c r="F94" t="s">
        <v>93</v>
      </c>
      <c r="G94" s="32" t="s">
        <v>94</v>
      </c>
      <c r="H94" s="32" t="s">
        <v>94</v>
      </c>
      <c r="I94" s="32" t="s">
        <v>99</v>
      </c>
      <c r="J94" s="32" t="s">
        <v>94</v>
      </c>
      <c r="K94" s="32" t="s">
        <v>94</v>
      </c>
      <c r="L94" s="32" t="s">
        <v>94</v>
      </c>
      <c r="M94" s="32" t="s">
        <v>99</v>
      </c>
      <c r="N94" s="32" t="s">
        <v>99</v>
      </c>
      <c r="O94" s="32" t="s">
        <v>99</v>
      </c>
      <c r="P94" s="32" t="s">
        <v>99</v>
      </c>
      <c r="Q94" s="32" t="s">
        <v>99</v>
      </c>
      <c r="R94" s="32" t="s">
        <v>99</v>
      </c>
      <c r="S94" s="32" t="s">
        <v>94</v>
      </c>
      <c r="T94" s="32" t="s">
        <v>94</v>
      </c>
      <c r="U94" s="32" t="s">
        <v>99</v>
      </c>
      <c r="V94" s="32" t="s">
        <v>99</v>
      </c>
      <c r="W94" s="32" t="s">
        <v>99</v>
      </c>
      <c r="X94" s="32" t="s">
        <v>94</v>
      </c>
      <c r="Y94" s="32" t="s">
        <v>94</v>
      </c>
      <c r="Z94" s="32" t="s">
        <v>99</v>
      </c>
      <c r="AA94" s="32" t="s">
        <v>94</v>
      </c>
      <c r="AB94" s="32" t="s">
        <v>94</v>
      </c>
      <c r="AC94" s="32" t="s">
        <v>99</v>
      </c>
      <c r="AD94" s="32" t="s">
        <v>94</v>
      </c>
      <c r="AE94" s="32" t="s">
        <v>94</v>
      </c>
      <c r="AF94" s="32" t="s">
        <v>94</v>
      </c>
      <c r="AG94" s="32" t="s">
        <v>94</v>
      </c>
      <c r="AH94" s="32" t="s">
        <v>94</v>
      </c>
      <c r="AI94" s="32" t="s">
        <v>94</v>
      </c>
      <c r="AJ94" s="32" t="s">
        <v>94</v>
      </c>
      <c r="AK94">
        <v>45</v>
      </c>
      <c r="AL94" s="30" t="s">
        <v>94</v>
      </c>
      <c r="AM94" s="30" t="s">
        <v>94</v>
      </c>
      <c r="AN94" s="4" t="s">
        <v>94</v>
      </c>
    </row>
    <row r="95" spans="1:40">
      <c r="A95" t="s">
        <v>87</v>
      </c>
      <c r="B95" t="s">
        <v>88</v>
      </c>
      <c r="C95" t="s">
        <v>89</v>
      </c>
      <c r="D95" t="s">
        <v>116</v>
      </c>
      <c r="E95" t="s">
        <v>102</v>
      </c>
      <c r="F95" t="s">
        <v>92</v>
      </c>
      <c r="G95" s="32" t="s">
        <v>94</v>
      </c>
      <c r="H95" s="32" t="s">
        <v>94</v>
      </c>
      <c r="I95" s="32" t="s">
        <v>94</v>
      </c>
      <c r="J95" s="32" t="s">
        <v>94</v>
      </c>
      <c r="K95" s="32" t="s">
        <v>94</v>
      </c>
      <c r="L95" s="32" t="s">
        <v>94</v>
      </c>
      <c r="M95" s="32" t="s">
        <v>94</v>
      </c>
      <c r="N95" s="32" t="s">
        <v>94</v>
      </c>
      <c r="O95" s="32" t="s">
        <v>94</v>
      </c>
      <c r="P95" s="32" t="s">
        <v>94</v>
      </c>
      <c r="Q95" s="32">
        <v>4.3999999999999997E-2</v>
      </c>
      <c r="R95" s="32" t="s">
        <v>94</v>
      </c>
      <c r="S95" s="32">
        <v>0.14499999999999999</v>
      </c>
      <c r="T95" s="32">
        <v>0.18</v>
      </c>
      <c r="U95" s="32">
        <v>0.17199999999999999</v>
      </c>
      <c r="V95" s="32">
        <v>0.11</v>
      </c>
      <c r="W95" s="32" t="s">
        <v>94</v>
      </c>
      <c r="X95" s="32">
        <v>0.46899999999999997</v>
      </c>
      <c r="Y95" s="32">
        <v>9.4E-2</v>
      </c>
      <c r="Z95" s="32">
        <v>1.7000000000000001E-2</v>
      </c>
      <c r="AA95" s="32">
        <v>6.6000000000000003E-2</v>
      </c>
      <c r="AB95" s="32">
        <v>1.2999999999999999E-2</v>
      </c>
      <c r="AC95" s="32" t="s">
        <v>94</v>
      </c>
      <c r="AD95" s="32" t="s">
        <v>94</v>
      </c>
      <c r="AE95" s="32" t="s">
        <v>94</v>
      </c>
      <c r="AF95" s="32" t="s">
        <v>94</v>
      </c>
      <c r="AG95" s="32">
        <v>1.4999999999999999E-2</v>
      </c>
      <c r="AH95" s="32" t="s">
        <v>94</v>
      </c>
      <c r="AI95" s="32">
        <v>2.8000000000000001E-2</v>
      </c>
      <c r="AJ95" s="32" t="s">
        <v>94</v>
      </c>
      <c r="AK95">
        <v>46</v>
      </c>
      <c r="AL95" s="30">
        <v>0</v>
      </c>
      <c r="AM95" s="30">
        <v>99.99</v>
      </c>
      <c r="AN95" s="4">
        <v>1.3520000000000001</v>
      </c>
    </row>
    <row r="96" spans="1:40">
      <c r="A96" t="s">
        <v>87</v>
      </c>
      <c r="B96" t="s">
        <v>88</v>
      </c>
      <c r="C96" t="s">
        <v>89</v>
      </c>
      <c r="D96" t="s">
        <v>116</v>
      </c>
      <c r="E96" t="s">
        <v>102</v>
      </c>
      <c r="F96" t="s">
        <v>93</v>
      </c>
      <c r="G96" s="32" t="s">
        <v>94</v>
      </c>
      <c r="H96" s="32" t="s">
        <v>94</v>
      </c>
      <c r="I96" s="32" t="s">
        <v>94</v>
      </c>
      <c r="J96" s="32" t="s">
        <v>94</v>
      </c>
      <c r="K96" s="32" t="s">
        <v>94</v>
      </c>
      <c r="L96" s="32" t="s">
        <v>94</v>
      </c>
      <c r="M96" s="32" t="s">
        <v>94</v>
      </c>
      <c r="N96" s="32" t="s">
        <v>94</v>
      </c>
      <c r="O96" s="32" t="s">
        <v>94</v>
      </c>
      <c r="P96" s="32" t="s">
        <v>94</v>
      </c>
      <c r="Q96" s="32" t="s">
        <v>14</v>
      </c>
      <c r="R96" s="32" t="s">
        <v>94</v>
      </c>
      <c r="S96" s="32" t="s">
        <v>14</v>
      </c>
      <c r="T96" s="32" t="s">
        <v>14</v>
      </c>
      <c r="U96" s="32" t="s">
        <v>14</v>
      </c>
      <c r="V96" s="32" t="s">
        <v>14</v>
      </c>
      <c r="W96" s="32" t="s">
        <v>94</v>
      </c>
      <c r="X96" s="32" t="s">
        <v>14</v>
      </c>
      <c r="Y96" s="32" t="s">
        <v>14</v>
      </c>
      <c r="Z96" s="32" t="s">
        <v>14</v>
      </c>
      <c r="AA96" s="32" t="s">
        <v>14</v>
      </c>
      <c r="AB96" s="32" t="s">
        <v>14</v>
      </c>
      <c r="AC96" s="32" t="s">
        <v>94</v>
      </c>
      <c r="AD96" s="32" t="s">
        <v>94</v>
      </c>
      <c r="AE96" s="32" t="s">
        <v>94</v>
      </c>
      <c r="AF96" s="32" t="s">
        <v>94</v>
      </c>
      <c r="AG96" s="32" t="s">
        <v>14</v>
      </c>
      <c r="AH96" s="32" t="s">
        <v>94</v>
      </c>
      <c r="AI96" s="32" t="s">
        <v>14</v>
      </c>
      <c r="AJ96" s="32" t="s">
        <v>94</v>
      </c>
      <c r="AK96">
        <v>46</v>
      </c>
      <c r="AL96" s="30" t="s">
        <v>94</v>
      </c>
      <c r="AM96" s="30" t="s">
        <v>94</v>
      </c>
      <c r="AN96" s="4" t="s">
        <v>94</v>
      </c>
    </row>
    <row r="97" spans="1:40">
      <c r="A97" t="s">
        <v>87</v>
      </c>
      <c r="B97" t="s">
        <v>88</v>
      </c>
      <c r="C97" t="s">
        <v>106</v>
      </c>
      <c r="D97" t="s">
        <v>121</v>
      </c>
      <c r="E97" t="s">
        <v>104</v>
      </c>
      <c r="F97" t="s">
        <v>92</v>
      </c>
      <c r="G97" s="32" t="s">
        <v>94</v>
      </c>
      <c r="H97" s="32" t="s">
        <v>94</v>
      </c>
      <c r="I97" s="32" t="s">
        <v>94</v>
      </c>
      <c r="J97" s="32" t="s">
        <v>94</v>
      </c>
      <c r="K97" s="32" t="s">
        <v>94</v>
      </c>
      <c r="L97" s="32" t="s">
        <v>94</v>
      </c>
      <c r="M97" s="32" t="s">
        <v>94</v>
      </c>
      <c r="N97" s="32" t="s">
        <v>94</v>
      </c>
      <c r="O97" s="32" t="s">
        <v>94</v>
      </c>
      <c r="P97" s="32" t="s">
        <v>94</v>
      </c>
      <c r="Q97" s="32" t="s">
        <v>94</v>
      </c>
      <c r="R97" s="32" t="s">
        <v>94</v>
      </c>
      <c r="S97" s="32" t="s">
        <v>94</v>
      </c>
      <c r="T97" s="32" t="s">
        <v>94</v>
      </c>
      <c r="U97" s="32" t="s">
        <v>94</v>
      </c>
      <c r="V97" s="32" t="s">
        <v>94</v>
      </c>
      <c r="W97" s="32" t="s">
        <v>94</v>
      </c>
      <c r="X97" s="32" t="s">
        <v>94</v>
      </c>
      <c r="Y97" s="32" t="s">
        <v>94</v>
      </c>
      <c r="Z97" s="32" t="s">
        <v>94</v>
      </c>
      <c r="AA97" s="32">
        <v>0.38</v>
      </c>
      <c r="AB97" s="32">
        <v>0.25</v>
      </c>
      <c r="AC97" s="32" t="s">
        <v>94</v>
      </c>
      <c r="AD97" s="32">
        <v>0.18</v>
      </c>
      <c r="AE97" s="32" t="s">
        <v>94</v>
      </c>
      <c r="AF97" s="32">
        <v>0.28000000000000003</v>
      </c>
      <c r="AG97" s="32" t="s">
        <v>94</v>
      </c>
      <c r="AH97" s="32" t="s">
        <v>94</v>
      </c>
      <c r="AI97" s="32" t="s">
        <v>94</v>
      </c>
      <c r="AJ97" s="32" t="s">
        <v>94</v>
      </c>
      <c r="AK97">
        <v>47</v>
      </c>
      <c r="AL97" s="30">
        <v>0</v>
      </c>
      <c r="AM97" s="30">
        <v>99.99</v>
      </c>
      <c r="AN97" s="4">
        <v>1.0900000000000001</v>
      </c>
    </row>
    <row r="98" spans="1:40">
      <c r="A98" t="s">
        <v>87</v>
      </c>
      <c r="B98" t="s">
        <v>88</v>
      </c>
      <c r="C98" t="s">
        <v>106</v>
      </c>
      <c r="D98" t="s">
        <v>121</v>
      </c>
      <c r="E98" t="s">
        <v>104</v>
      </c>
      <c r="F98" t="s">
        <v>93</v>
      </c>
      <c r="G98" s="32" t="s">
        <v>94</v>
      </c>
      <c r="H98" s="32" t="s">
        <v>94</v>
      </c>
      <c r="I98" s="32" t="s">
        <v>94</v>
      </c>
      <c r="J98" s="32" t="s">
        <v>94</v>
      </c>
      <c r="K98" s="32" t="s">
        <v>94</v>
      </c>
      <c r="L98" s="32" t="s">
        <v>94</v>
      </c>
      <c r="M98" s="32" t="s">
        <v>94</v>
      </c>
      <c r="N98" s="32" t="s">
        <v>94</v>
      </c>
      <c r="O98" s="32" t="s">
        <v>94</v>
      </c>
      <c r="P98" s="32" t="s">
        <v>94</v>
      </c>
      <c r="Q98" s="32" t="s">
        <v>94</v>
      </c>
      <c r="R98" s="32" t="s">
        <v>94</v>
      </c>
      <c r="S98" s="32" t="s">
        <v>94</v>
      </c>
      <c r="T98" s="32" t="s">
        <v>94</v>
      </c>
      <c r="U98" s="32" t="s">
        <v>94</v>
      </c>
      <c r="V98" s="32" t="s">
        <v>94</v>
      </c>
      <c r="W98" s="32" t="s">
        <v>94</v>
      </c>
      <c r="X98" s="32" t="s">
        <v>94</v>
      </c>
      <c r="Y98" s="32" t="s">
        <v>94</v>
      </c>
      <c r="Z98" s="32" t="s">
        <v>94</v>
      </c>
      <c r="AA98" s="32" t="s">
        <v>14</v>
      </c>
      <c r="AB98" s="32" t="s">
        <v>14</v>
      </c>
      <c r="AC98" s="32" t="s">
        <v>94</v>
      </c>
      <c r="AD98" s="32" t="s">
        <v>14</v>
      </c>
      <c r="AE98" s="32" t="s">
        <v>94</v>
      </c>
      <c r="AF98" s="32" t="s">
        <v>14</v>
      </c>
      <c r="AG98" s="32" t="s">
        <v>94</v>
      </c>
      <c r="AH98" s="32" t="s">
        <v>94</v>
      </c>
      <c r="AI98" s="32" t="s">
        <v>94</v>
      </c>
      <c r="AJ98" s="32" t="s">
        <v>94</v>
      </c>
      <c r="AK98">
        <v>47</v>
      </c>
      <c r="AL98" s="30" t="s">
        <v>94</v>
      </c>
      <c r="AM98" s="30" t="s">
        <v>94</v>
      </c>
      <c r="AN98" s="4" t="s">
        <v>94</v>
      </c>
    </row>
    <row r="99" spans="1:40">
      <c r="A99" t="s">
        <v>87</v>
      </c>
      <c r="B99" t="s">
        <v>88</v>
      </c>
      <c r="C99" t="s">
        <v>89</v>
      </c>
      <c r="D99" t="s">
        <v>118</v>
      </c>
      <c r="E99" t="s">
        <v>91</v>
      </c>
      <c r="F99" t="s">
        <v>92</v>
      </c>
      <c r="G99" s="32" t="s">
        <v>94</v>
      </c>
      <c r="H99" s="32" t="s">
        <v>94</v>
      </c>
      <c r="I99" s="32" t="s">
        <v>94</v>
      </c>
      <c r="J99" s="32" t="s">
        <v>94</v>
      </c>
      <c r="K99" s="32" t="s">
        <v>94</v>
      </c>
      <c r="L99" s="32" t="s">
        <v>94</v>
      </c>
      <c r="M99" s="32" t="s">
        <v>94</v>
      </c>
      <c r="N99" s="32" t="s">
        <v>94</v>
      </c>
      <c r="O99" s="32" t="s">
        <v>94</v>
      </c>
      <c r="P99" s="32" t="s">
        <v>94</v>
      </c>
      <c r="Q99" s="32" t="s">
        <v>94</v>
      </c>
      <c r="R99" s="32" t="s">
        <v>94</v>
      </c>
      <c r="S99" s="32" t="s">
        <v>94</v>
      </c>
      <c r="T99" s="32" t="s">
        <v>94</v>
      </c>
      <c r="U99" s="32" t="s">
        <v>94</v>
      </c>
      <c r="V99" s="32" t="s">
        <v>94</v>
      </c>
      <c r="W99" s="32" t="s">
        <v>94</v>
      </c>
      <c r="X99" s="32" t="s">
        <v>94</v>
      </c>
      <c r="Y99" s="32" t="s">
        <v>94</v>
      </c>
      <c r="Z99" s="32" t="s">
        <v>94</v>
      </c>
      <c r="AA99" s="32" t="s">
        <v>94</v>
      </c>
      <c r="AB99" s="32" t="s">
        <v>94</v>
      </c>
      <c r="AC99" s="32" t="s">
        <v>94</v>
      </c>
      <c r="AD99" s="32" t="s">
        <v>94</v>
      </c>
      <c r="AE99" s="32" t="s">
        <v>94</v>
      </c>
      <c r="AF99" s="32" t="s">
        <v>94</v>
      </c>
      <c r="AG99" s="32" t="s">
        <v>94</v>
      </c>
      <c r="AH99" s="32">
        <v>0.64</v>
      </c>
      <c r="AI99" s="32" t="s">
        <v>94</v>
      </c>
      <c r="AJ99" s="32" t="s">
        <v>94</v>
      </c>
      <c r="AK99">
        <v>48</v>
      </c>
      <c r="AL99" s="30">
        <v>0</v>
      </c>
      <c r="AM99" s="30">
        <v>100</v>
      </c>
      <c r="AN99" s="4">
        <v>0.64</v>
      </c>
    </row>
    <row r="100" spans="1:40">
      <c r="A100" t="s">
        <v>87</v>
      </c>
      <c r="B100" t="s">
        <v>88</v>
      </c>
      <c r="C100" t="s">
        <v>89</v>
      </c>
      <c r="D100" t="s">
        <v>118</v>
      </c>
      <c r="E100" t="s">
        <v>91</v>
      </c>
      <c r="F100" t="s">
        <v>93</v>
      </c>
      <c r="G100" s="32" t="s">
        <v>94</v>
      </c>
      <c r="H100" s="32" t="s">
        <v>94</v>
      </c>
      <c r="I100" s="32" t="s">
        <v>94</v>
      </c>
      <c r="J100" s="32" t="s">
        <v>94</v>
      </c>
      <c r="K100" s="32" t="s">
        <v>94</v>
      </c>
      <c r="L100" s="32" t="s">
        <v>94</v>
      </c>
      <c r="M100" s="32" t="s">
        <v>94</v>
      </c>
      <c r="N100" s="32" t="s">
        <v>94</v>
      </c>
      <c r="O100" s="32" t="s">
        <v>94</v>
      </c>
      <c r="P100" s="32" t="s">
        <v>94</v>
      </c>
      <c r="Q100" s="32" t="s">
        <v>94</v>
      </c>
      <c r="R100" s="32" t="s">
        <v>94</v>
      </c>
      <c r="S100" s="32" t="s">
        <v>94</v>
      </c>
      <c r="T100" s="32" t="s">
        <v>94</v>
      </c>
      <c r="U100" s="32" t="s">
        <v>94</v>
      </c>
      <c r="V100" s="32" t="s">
        <v>94</v>
      </c>
      <c r="W100" s="32" t="s">
        <v>94</v>
      </c>
      <c r="X100" s="32" t="s">
        <v>94</v>
      </c>
      <c r="Y100" s="32" t="s">
        <v>94</v>
      </c>
      <c r="Z100" s="32" t="s">
        <v>94</v>
      </c>
      <c r="AA100" s="32" t="s">
        <v>94</v>
      </c>
      <c r="AB100" s="32" t="s">
        <v>94</v>
      </c>
      <c r="AC100" s="32" t="s">
        <v>94</v>
      </c>
      <c r="AD100" s="32" t="s">
        <v>94</v>
      </c>
      <c r="AE100" s="32" t="s">
        <v>94</v>
      </c>
      <c r="AF100" s="32" t="s">
        <v>94</v>
      </c>
      <c r="AG100" s="32" t="s">
        <v>94</v>
      </c>
      <c r="AH100" s="32" t="s">
        <v>99</v>
      </c>
      <c r="AI100" s="32" t="s">
        <v>94</v>
      </c>
      <c r="AJ100" s="32" t="s">
        <v>94</v>
      </c>
      <c r="AK100">
        <v>48</v>
      </c>
      <c r="AL100" s="30" t="s">
        <v>94</v>
      </c>
      <c r="AM100" s="30" t="s">
        <v>94</v>
      </c>
      <c r="AN100" s="4" t="s">
        <v>94</v>
      </c>
    </row>
    <row r="101" spans="1:40">
      <c r="A101" t="s">
        <v>87</v>
      </c>
      <c r="B101" t="s">
        <v>88</v>
      </c>
      <c r="C101" t="s">
        <v>89</v>
      </c>
      <c r="D101" t="s">
        <v>100</v>
      </c>
      <c r="E101" t="s">
        <v>91</v>
      </c>
      <c r="F101" t="s">
        <v>92</v>
      </c>
      <c r="G101" s="32" t="s">
        <v>94</v>
      </c>
      <c r="H101" s="32" t="s">
        <v>94</v>
      </c>
      <c r="I101" s="32" t="s">
        <v>94</v>
      </c>
      <c r="J101" s="32" t="s">
        <v>94</v>
      </c>
      <c r="K101" s="32" t="s">
        <v>94</v>
      </c>
      <c r="L101" s="32" t="s">
        <v>94</v>
      </c>
      <c r="M101" s="32" t="s">
        <v>94</v>
      </c>
      <c r="N101" s="32" t="s">
        <v>94</v>
      </c>
      <c r="O101" s="32" t="s">
        <v>94</v>
      </c>
      <c r="P101" s="32" t="s">
        <v>94</v>
      </c>
      <c r="Q101" s="32">
        <v>0.27900000000000003</v>
      </c>
      <c r="R101" s="32">
        <v>0.19400000000000001</v>
      </c>
      <c r="S101" s="32" t="s">
        <v>94</v>
      </c>
      <c r="T101" s="32">
        <v>8.8999999999999996E-2</v>
      </c>
      <c r="U101" s="32" t="s">
        <v>94</v>
      </c>
      <c r="V101" s="32" t="s">
        <v>94</v>
      </c>
      <c r="W101" s="32" t="s">
        <v>94</v>
      </c>
      <c r="X101" s="32" t="s">
        <v>94</v>
      </c>
      <c r="Y101" s="32" t="s">
        <v>94</v>
      </c>
      <c r="Z101" s="32" t="s">
        <v>94</v>
      </c>
      <c r="AA101" s="32" t="s">
        <v>94</v>
      </c>
      <c r="AB101" s="32" t="s">
        <v>94</v>
      </c>
      <c r="AC101" s="32" t="s">
        <v>94</v>
      </c>
      <c r="AD101" s="32" t="s">
        <v>94</v>
      </c>
      <c r="AE101" s="32" t="s">
        <v>94</v>
      </c>
      <c r="AF101" s="32" t="s">
        <v>94</v>
      </c>
      <c r="AG101" s="32" t="s">
        <v>94</v>
      </c>
      <c r="AH101" s="32" t="s">
        <v>94</v>
      </c>
      <c r="AI101" s="32" t="s">
        <v>94</v>
      </c>
      <c r="AJ101" s="32" t="s">
        <v>94</v>
      </c>
      <c r="AK101">
        <v>49</v>
      </c>
      <c r="AL101" s="30">
        <v>0</v>
      </c>
      <c r="AM101" s="30">
        <v>100</v>
      </c>
      <c r="AN101" s="4">
        <v>0.56200000000000006</v>
      </c>
    </row>
    <row r="102" spans="1:40">
      <c r="A102" t="s">
        <v>87</v>
      </c>
      <c r="B102" t="s">
        <v>88</v>
      </c>
      <c r="C102" t="s">
        <v>89</v>
      </c>
      <c r="D102" t="s">
        <v>100</v>
      </c>
      <c r="E102" t="s">
        <v>91</v>
      </c>
      <c r="F102" t="s">
        <v>93</v>
      </c>
      <c r="G102" s="32" t="s">
        <v>94</v>
      </c>
      <c r="H102" s="32" t="s">
        <v>94</v>
      </c>
      <c r="I102" s="32" t="s">
        <v>94</v>
      </c>
      <c r="J102" s="32" t="s">
        <v>94</v>
      </c>
      <c r="K102" s="32" t="s">
        <v>94</v>
      </c>
      <c r="L102" s="32" t="s">
        <v>94</v>
      </c>
      <c r="M102" s="32" t="s">
        <v>94</v>
      </c>
      <c r="N102" s="32" t="s">
        <v>94</v>
      </c>
      <c r="O102" s="32" t="s">
        <v>94</v>
      </c>
      <c r="P102" s="32" t="s">
        <v>94</v>
      </c>
      <c r="Q102" s="32" t="s">
        <v>99</v>
      </c>
      <c r="R102" s="32" t="s">
        <v>99</v>
      </c>
      <c r="S102" s="32" t="s">
        <v>94</v>
      </c>
      <c r="T102" s="32" t="s">
        <v>99</v>
      </c>
      <c r="U102" s="32" t="s">
        <v>94</v>
      </c>
      <c r="V102" s="32" t="s">
        <v>94</v>
      </c>
      <c r="W102" s="32" t="s">
        <v>94</v>
      </c>
      <c r="X102" s="32" t="s">
        <v>94</v>
      </c>
      <c r="Y102" s="32" t="s">
        <v>94</v>
      </c>
      <c r="Z102" s="32" t="s">
        <v>94</v>
      </c>
      <c r="AA102" s="32" t="s">
        <v>94</v>
      </c>
      <c r="AB102" s="32" t="s">
        <v>94</v>
      </c>
      <c r="AC102" s="32" t="s">
        <v>94</v>
      </c>
      <c r="AD102" s="32" t="s">
        <v>94</v>
      </c>
      <c r="AE102" s="32" t="s">
        <v>94</v>
      </c>
      <c r="AF102" s="32" t="s">
        <v>94</v>
      </c>
      <c r="AG102" s="32" t="s">
        <v>94</v>
      </c>
      <c r="AH102" s="32" t="s">
        <v>94</v>
      </c>
      <c r="AI102" s="32" t="s">
        <v>94</v>
      </c>
      <c r="AJ102" s="32" t="s">
        <v>94</v>
      </c>
      <c r="AK102">
        <v>49</v>
      </c>
      <c r="AL102" s="30" t="s">
        <v>94</v>
      </c>
      <c r="AM102" s="30" t="s">
        <v>94</v>
      </c>
      <c r="AN102" s="4" t="s">
        <v>94</v>
      </c>
    </row>
    <row r="103" spans="1:40">
      <c r="A103" t="s">
        <v>87</v>
      </c>
      <c r="B103" t="s">
        <v>88</v>
      </c>
      <c r="C103" t="s">
        <v>89</v>
      </c>
      <c r="D103" t="s">
        <v>118</v>
      </c>
      <c r="E103" t="s">
        <v>101</v>
      </c>
      <c r="F103" t="s">
        <v>92</v>
      </c>
      <c r="G103" s="32" t="s">
        <v>94</v>
      </c>
      <c r="H103" s="32" t="s">
        <v>94</v>
      </c>
      <c r="I103" s="32" t="s">
        <v>94</v>
      </c>
      <c r="J103" s="32" t="s">
        <v>94</v>
      </c>
      <c r="K103" s="32" t="s">
        <v>94</v>
      </c>
      <c r="L103" s="32" t="s">
        <v>94</v>
      </c>
      <c r="M103" s="32" t="s">
        <v>94</v>
      </c>
      <c r="N103" s="32" t="s">
        <v>94</v>
      </c>
      <c r="O103" s="32" t="s">
        <v>94</v>
      </c>
      <c r="P103" s="32" t="s">
        <v>94</v>
      </c>
      <c r="Q103" s="32" t="s">
        <v>94</v>
      </c>
      <c r="R103" s="32" t="s">
        <v>94</v>
      </c>
      <c r="S103" s="32" t="s">
        <v>94</v>
      </c>
      <c r="T103" s="32" t="s">
        <v>94</v>
      </c>
      <c r="U103" s="32" t="s">
        <v>94</v>
      </c>
      <c r="V103" s="32" t="s">
        <v>94</v>
      </c>
      <c r="W103" s="32" t="s">
        <v>94</v>
      </c>
      <c r="X103" s="32" t="s">
        <v>94</v>
      </c>
      <c r="Y103" s="32">
        <v>0.5</v>
      </c>
      <c r="Z103" s="32" t="s">
        <v>94</v>
      </c>
      <c r="AA103" s="32" t="s">
        <v>94</v>
      </c>
      <c r="AB103" s="32" t="s">
        <v>94</v>
      </c>
      <c r="AC103" s="32" t="s">
        <v>94</v>
      </c>
      <c r="AD103" s="32" t="s">
        <v>94</v>
      </c>
      <c r="AE103" s="32" t="s">
        <v>94</v>
      </c>
      <c r="AF103" s="32" t="s">
        <v>94</v>
      </c>
      <c r="AG103" s="32" t="s">
        <v>94</v>
      </c>
      <c r="AH103" s="32" t="s">
        <v>94</v>
      </c>
      <c r="AI103" s="32" t="s">
        <v>94</v>
      </c>
      <c r="AJ103" s="32" t="s">
        <v>94</v>
      </c>
      <c r="AK103">
        <v>50</v>
      </c>
      <c r="AL103" s="30">
        <v>0</v>
      </c>
      <c r="AM103" s="30">
        <v>100</v>
      </c>
      <c r="AN103" s="4">
        <v>0.5</v>
      </c>
    </row>
    <row r="104" spans="1:40">
      <c r="A104" t="s">
        <v>87</v>
      </c>
      <c r="B104" t="s">
        <v>88</v>
      </c>
      <c r="C104" t="s">
        <v>89</v>
      </c>
      <c r="D104" t="s">
        <v>118</v>
      </c>
      <c r="E104" t="s">
        <v>101</v>
      </c>
      <c r="F104" t="s">
        <v>93</v>
      </c>
      <c r="G104" s="32" t="s">
        <v>94</v>
      </c>
      <c r="H104" s="32" t="s">
        <v>94</v>
      </c>
      <c r="I104" s="32" t="s">
        <v>94</v>
      </c>
      <c r="J104" s="32" t="s">
        <v>94</v>
      </c>
      <c r="K104" s="32" t="s">
        <v>94</v>
      </c>
      <c r="L104" s="32" t="s">
        <v>94</v>
      </c>
      <c r="M104" s="32" t="s">
        <v>94</v>
      </c>
      <c r="N104" s="32" t="s">
        <v>94</v>
      </c>
      <c r="O104" s="32" t="s">
        <v>94</v>
      </c>
      <c r="P104" s="32" t="s">
        <v>94</v>
      </c>
      <c r="Q104" s="32" t="s">
        <v>94</v>
      </c>
      <c r="R104" s="32" t="s">
        <v>94</v>
      </c>
      <c r="S104" s="32" t="s">
        <v>94</v>
      </c>
      <c r="T104" s="32" t="s">
        <v>94</v>
      </c>
      <c r="U104" s="32" t="s">
        <v>94</v>
      </c>
      <c r="V104" s="32" t="s">
        <v>94</v>
      </c>
      <c r="W104" s="32" t="s">
        <v>94</v>
      </c>
      <c r="X104" s="32" t="s">
        <v>94</v>
      </c>
      <c r="Y104" s="32" t="s">
        <v>99</v>
      </c>
      <c r="Z104" s="32" t="s">
        <v>94</v>
      </c>
      <c r="AA104" s="32" t="s">
        <v>94</v>
      </c>
      <c r="AB104" s="32" t="s">
        <v>94</v>
      </c>
      <c r="AC104" s="32" t="s">
        <v>94</v>
      </c>
      <c r="AD104" s="32" t="s">
        <v>94</v>
      </c>
      <c r="AE104" s="32" t="s">
        <v>94</v>
      </c>
      <c r="AF104" s="32" t="s">
        <v>94</v>
      </c>
      <c r="AG104" s="32" t="s">
        <v>94</v>
      </c>
      <c r="AH104" s="32" t="s">
        <v>94</v>
      </c>
      <c r="AI104" s="32" t="s">
        <v>94</v>
      </c>
      <c r="AJ104" s="32" t="s">
        <v>94</v>
      </c>
      <c r="AK104">
        <v>50</v>
      </c>
      <c r="AL104" s="30" t="s">
        <v>94</v>
      </c>
      <c r="AM104" s="30" t="s">
        <v>94</v>
      </c>
      <c r="AN104" s="4" t="s">
        <v>94</v>
      </c>
    </row>
    <row r="105" spans="1:40">
      <c r="A105" t="s">
        <v>87</v>
      </c>
      <c r="B105" t="s">
        <v>88</v>
      </c>
      <c r="C105" t="s">
        <v>106</v>
      </c>
      <c r="D105" t="s">
        <v>110</v>
      </c>
      <c r="E105" t="s">
        <v>117</v>
      </c>
      <c r="F105" t="s">
        <v>92</v>
      </c>
      <c r="G105" s="32" t="s">
        <v>94</v>
      </c>
      <c r="H105" s="32" t="s">
        <v>94</v>
      </c>
      <c r="I105" s="32" t="s">
        <v>94</v>
      </c>
      <c r="J105" s="32" t="s">
        <v>94</v>
      </c>
      <c r="K105" s="32" t="s">
        <v>94</v>
      </c>
      <c r="L105" s="32" t="s">
        <v>94</v>
      </c>
      <c r="M105" s="32" t="s">
        <v>94</v>
      </c>
      <c r="N105" s="32" t="s">
        <v>94</v>
      </c>
      <c r="O105" s="32" t="s">
        <v>94</v>
      </c>
      <c r="P105" s="32" t="s">
        <v>94</v>
      </c>
      <c r="Q105" s="32" t="s">
        <v>94</v>
      </c>
      <c r="R105" s="32" t="s">
        <v>94</v>
      </c>
      <c r="S105" s="32" t="s">
        <v>94</v>
      </c>
      <c r="T105" s="32" t="s">
        <v>94</v>
      </c>
      <c r="U105" s="32">
        <v>2.1999999999999999E-2</v>
      </c>
      <c r="V105" s="32" t="s">
        <v>94</v>
      </c>
      <c r="W105" s="32">
        <v>0.25900000000000001</v>
      </c>
      <c r="X105" s="32">
        <v>0.13</v>
      </c>
      <c r="Y105" s="32" t="s">
        <v>94</v>
      </c>
      <c r="Z105" s="32" t="s">
        <v>94</v>
      </c>
      <c r="AA105" s="32">
        <v>1.4999999999999999E-2</v>
      </c>
      <c r="AB105" s="32" t="s">
        <v>94</v>
      </c>
      <c r="AC105" s="32" t="s">
        <v>94</v>
      </c>
      <c r="AD105" s="32">
        <v>5.0000000000000001E-3</v>
      </c>
      <c r="AE105" s="32">
        <v>1.2999999999999999E-2</v>
      </c>
      <c r="AF105" s="32" t="s">
        <v>94</v>
      </c>
      <c r="AG105" s="32" t="s">
        <v>94</v>
      </c>
      <c r="AH105" s="32" t="s">
        <v>94</v>
      </c>
      <c r="AI105" s="32" t="s">
        <v>94</v>
      </c>
      <c r="AJ105" s="32" t="s">
        <v>94</v>
      </c>
      <c r="AK105">
        <v>51</v>
      </c>
      <c r="AL105" s="30">
        <v>0</v>
      </c>
      <c r="AM105" s="30">
        <v>100</v>
      </c>
      <c r="AN105" s="4">
        <v>0.44400000000000001</v>
      </c>
    </row>
    <row r="106" spans="1:40">
      <c r="A106" t="s">
        <v>87</v>
      </c>
      <c r="B106" t="s">
        <v>88</v>
      </c>
      <c r="C106" t="s">
        <v>106</v>
      </c>
      <c r="D106" t="s">
        <v>110</v>
      </c>
      <c r="E106" t="s">
        <v>117</v>
      </c>
      <c r="F106" t="s">
        <v>93</v>
      </c>
      <c r="G106" s="32" t="s">
        <v>94</v>
      </c>
      <c r="H106" s="32" t="s">
        <v>94</v>
      </c>
      <c r="I106" s="32" t="s">
        <v>94</v>
      </c>
      <c r="J106" s="32" t="s">
        <v>94</v>
      </c>
      <c r="K106" s="32" t="s">
        <v>94</v>
      </c>
      <c r="L106" s="32" t="s">
        <v>94</v>
      </c>
      <c r="M106" s="32" t="s">
        <v>94</v>
      </c>
      <c r="N106" s="32" t="s">
        <v>94</v>
      </c>
      <c r="O106" s="32" t="s">
        <v>94</v>
      </c>
      <c r="P106" s="32" t="s">
        <v>94</v>
      </c>
      <c r="Q106" s="32" t="s">
        <v>94</v>
      </c>
      <c r="R106" s="32" t="s">
        <v>14</v>
      </c>
      <c r="S106" s="32" t="s">
        <v>94</v>
      </c>
      <c r="T106" s="32" t="s">
        <v>94</v>
      </c>
      <c r="U106" s="32" t="s">
        <v>14</v>
      </c>
      <c r="V106" s="32" t="s">
        <v>94</v>
      </c>
      <c r="W106" s="32" t="s">
        <v>14</v>
      </c>
      <c r="X106" s="32" t="s">
        <v>99</v>
      </c>
      <c r="Y106" s="32" t="s">
        <v>94</v>
      </c>
      <c r="Z106" s="32" t="s">
        <v>94</v>
      </c>
      <c r="AA106" s="32" t="s">
        <v>99</v>
      </c>
      <c r="AB106" s="32" t="s">
        <v>94</v>
      </c>
      <c r="AC106" s="32" t="s">
        <v>94</v>
      </c>
      <c r="AD106" s="32" t="s">
        <v>14</v>
      </c>
      <c r="AE106" s="32" t="s">
        <v>14</v>
      </c>
      <c r="AF106" s="32" t="s">
        <v>94</v>
      </c>
      <c r="AG106" s="32" t="s">
        <v>94</v>
      </c>
      <c r="AH106" s="32" t="s">
        <v>94</v>
      </c>
      <c r="AI106" s="32" t="s">
        <v>94</v>
      </c>
      <c r="AJ106" s="32" t="s">
        <v>94</v>
      </c>
      <c r="AK106">
        <v>51</v>
      </c>
      <c r="AL106" s="30" t="s">
        <v>94</v>
      </c>
      <c r="AM106" s="30" t="s">
        <v>94</v>
      </c>
      <c r="AN106" s="4" t="s">
        <v>94</v>
      </c>
    </row>
    <row r="107" spans="1:40">
      <c r="A107" t="s">
        <v>87</v>
      </c>
      <c r="B107" t="s">
        <v>88</v>
      </c>
      <c r="C107" t="s">
        <v>89</v>
      </c>
      <c r="D107" t="s">
        <v>112</v>
      </c>
      <c r="E107" t="s">
        <v>102</v>
      </c>
      <c r="F107" t="s">
        <v>92</v>
      </c>
      <c r="G107" s="32" t="s">
        <v>94</v>
      </c>
      <c r="H107" s="32" t="s">
        <v>94</v>
      </c>
      <c r="I107" s="32" t="s">
        <v>94</v>
      </c>
      <c r="J107" s="32" t="s">
        <v>94</v>
      </c>
      <c r="K107" s="32" t="s">
        <v>94</v>
      </c>
      <c r="L107" s="32" t="s">
        <v>94</v>
      </c>
      <c r="M107" s="32" t="s">
        <v>94</v>
      </c>
      <c r="N107" s="32" t="s">
        <v>94</v>
      </c>
      <c r="O107" s="32" t="s">
        <v>94</v>
      </c>
      <c r="P107" s="32" t="s">
        <v>94</v>
      </c>
      <c r="Q107" s="32" t="s">
        <v>94</v>
      </c>
      <c r="R107" s="32" t="s">
        <v>94</v>
      </c>
      <c r="S107" s="32" t="s">
        <v>94</v>
      </c>
      <c r="T107" s="32" t="s">
        <v>94</v>
      </c>
      <c r="U107" s="32" t="s">
        <v>94</v>
      </c>
      <c r="V107" s="32" t="s">
        <v>94</v>
      </c>
      <c r="W107" s="32" t="s">
        <v>94</v>
      </c>
      <c r="X107" s="32" t="s">
        <v>94</v>
      </c>
      <c r="Y107" s="32" t="s">
        <v>94</v>
      </c>
      <c r="Z107" s="32" t="s">
        <v>94</v>
      </c>
      <c r="AA107" s="32" t="s">
        <v>94</v>
      </c>
      <c r="AB107" s="32" t="s">
        <v>94</v>
      </c>
      <c r="AC107" s="32" t="s">
        <v>94</v>
      </c>
      <c r="AD107" s="32" t="s">
        <v>94</v>
      </c>
      <c r="AE107" s="32" t="s">
        <v>94</v>
      </c>
      <c r="AF107" s="32" t="s">
        <v>94</v>
      </c>
      <c r="AG107" s="32" t="s">
        <v>94</v>
      </c>
      <c r="AH107" s="32" t="s">
        <v>94</v>
      </c>
      <c r="AI107" s="32" t="s">
        <v>94</v>
      </c>
      <c r="AJ107" s="32">
        <v>0.41299999999999998</v>
      </c>
      <c r="AK107">
        <v>52</v>
      </c>
      <c r="AL107" s="30">
        <v>0</v>
      </c>
      <c r="AM107" s="30">
        <v>100</v>
      </c>
      <c r="AN107" s="4">
        <v>0.41299999999999998</v>
      </c>
    </row>
    <row r="108" spans="1:40">
      <c r="A108" t="s">
        <v>87</v>
      </c>
      <c r="B108" t="s">
        <v>88</v>
      </c>
      <c r="C108" t="s">
        <v>89</v>
      </c>
      <c r="D108" t="s">
        <v>112</v>
      </c>
      <c r="E108" t="s">
        <v>102</v>
      </c>
      <c r="F108" t="s">
        <v>93</v>
      </c>
      <c r="G108" s="32" t="s">
        <v>94</v>
      </c>
      <c r="H108" s="32" t="s">
        <v>94</v>
      </c>
      <c r="I108" s="32" t="s">
        <v>94</v>
      </c>
      <c r="J108" s="32" t="s">
        <v>94</v>
      </c>
      <c r="K108" s="32" t="s">
        <v>94</v>
      </c>
      <c r="L108" s="32" t="s">
        <v>94</v>
      </c>
      <c r="M108" s="32" t="s">
        <v>94</v>
      </c>
      <c r="N108" s="32" t="s">
        <v>94</v>
      </c>
      <c r="O108" s="32" t="s">
        <v>94</v>
      </c>
      <c r="P108" s="32" t="s">
        <v>94</v>
      </c>
      <c r="Q108" s="32" t="s">
        <v>94</v>
      </c>
      <c r="R108" s="32" t="s">
        <v>94</v>
      </c>
      <c r="S108" s="32" t="s">
        <v>94</v>
      </c>
      <c r="T108" s="32" t="s">
        <v>94</v>
      </c>
      <c r="U108" s="32" t="s">
        <v>94</v>
      </c>
      <c r="V108" s="32" t="s">
        <v>94</v>
      </c>
      <c r="W108" s="32" t="s">
        <v>94</v>
      </c>
      <c r="X108" s="32" t="s">
        <v>94</v>
      </c>
      <c r="Y108" s="32" t="s">
        <v>94</v>
      </c>
      <c r="Z108" s="32" t="s">
        <v>94</v>
      </c>
      <c r="AA108" s="32" t="s">
        <v>94</v>
      </c>
      <c r="AB108" s="32" t="s">
        <v>94</v>
      </c>
      <c r="AC108" s="32" t="s">
        <v>94</v>
      </c>
      <c r="AD108" s="32" t="s">
        <v>94</v>
      </c>
      <c r="AE108" s="32" t="s">
        <v>94</v>
      </c>
      <c r="AF108" s="32" t="s">
        <v>94</v>
      </c>
      <c r="AG108" s="32" t="s">
        <v>94</v>
      </c>
      <c r="AH108" s="32" t="s">
        <v>94</v>
      </c>
      <c r="AI108" s="32" t="s">
        <v>94</v>
      </c>
      <c r="AJ108" s="32" t="s">
        <v>99</v>
      </c>
      <c r="AK108">
        <v>52</v>
      </c>
      <c r="AL108" s="30" t="s">
        <v>94</v>
      </c>
      <c r="AM108" s="30" t="s">
        <v>94</v>
      </c>
      <c r="AN108" s="4" t="s">
        <v>94</v>
      </c>
    </row>
    <row r="109" spans="1:40">
      <c r="A109" t="s">
        <v>87</v>
      </c>
      <c r="B109" t="s">
        <v>88</v>
      </c>
      <c r="C109" t="s">
        <v>89</v>
      </c>
      <c r="D109" t="s">
        <v>97</v>
      </c>
      <c r="E109" t="s">
        <v>119</v>
      </c>
      <c r="F109" t="s">
        <v>92</v>
      </c>
      <c r="G109" s="32" t="s">
        <v>94</v>
      </c>
      <c r="H109" s="32" t="s">
        <v>94</v>
      </c>
      <c r="I109" s="32" t="s">
        <v>94</v>
      </c>
      <c r="J109" s="32" t="s">
        <v>94</v>
      </c>
      <c r="K109" s="32" t="s">
        <v>94</v>
      </c>
      <c r="L109" s="32" t="s">
        <v>94</v>
      </c>
      <c r="M109" s="32" t="s">
        <v>94</v>
      </c>
      <c r="N109" s="32" t="s">
        <v>94</v>
      </c>
      <c r="O109" s="32" t="s">
        <v>94</v>
      </c>
      <c r="P109" s="32" t="s">
        <v>94</v>
      </c>
      <c r="Q109" s="32" t="s">
        <v>94</v>
      </c>
      <c r="R109" s="32" t="s">
        <v>94</v>
      </c>
      <c r="S109" s="32" t="s">
        <v>94</v>
      </c>
      <c r="T109" s="32" t="s">
        <v>94</v>
      </c>
      <c r="U109" s="32" t="s">
        <v>94</v>
      </c>
      <c r="V109" s="32" t="s">
        <v>94</v>
      </c>
      <c r="W109" s="32">
        <v>0.25700000000000001</v>
      </c>
      <c r="X109" s="32">
        <v>0.129</v>
      </c>
      <c r="Y109" s="32" t="s">
        <v>94</v>
      </c>
      <c r="Z109" s="32" t="s">
        <v>94</v>
      </c>
      <c r="AA109" s="32" t="s">
        <v>94</v>
      </c>
      <c r="AB109" s="32" t="s">
        <v>94</v>
      </c>
      <c r="AC109" s="32" t="s">
        <v>94</v>
      </c>
      <c r="AD109" s="32" t="s">
        <v>94</v>
      </c>
      <c r="AE109" s="32" t="s">
        <v>94</v>
      </c>
      <c r="AF109" s="32" t="s">
        <v>94</v>
      </c>
      <c r="AG109" s="32" t="s">
        <v>94</v>
      </c>
      <c r="AH109" s="32" t="s">
        <v>94</v>
      </c>
      <c r="AI109" s="32" t="s">
        <v>94</v>
      </c>
      <c r="AJ109" s="32" t="s">
        <v>94</v>
      </c>
      <c r="AK109">
        <v>53</v>
      </c>
      <c r="AL109" s="30">
        <v>0</v>
      </c>
      <c r="AM109" s="30">
        <v>100</v>
      </c>
      <c r="AN109" s="4">
        <v>0.38600000000000001</v>
      </c>
    </row>
    <row r="110" spans="1:40">
      <c r="A110" t="s">
        <v>87</v>
      </c>
      <c r="B110" t="s">
        <v>88</v>
      </c>
      <c r="C110" t="s">
        <v>89</v>
      </c>
      <c r="D110" t="s">
        <v>97</v>
      </c>
      <c r="E110" t="s">
        <v>119</v>
      </c>
      <c r="F110" t="s">
        <v>93</v>
      </c>
      <c r="G110" s="32" t="s">
        <v>94</v>
      </c>
      <c r="H110" s="32" t="s">
        <v>94</v>
      </c>
      <c r="I110" s="32" t="s">
        <v>94</v>
      </c>
      <c r="J110" s="32" t="s">
        <v>94</v>
      </c>
      <c r="K110" s="32" t="s">
        <v>94</v>
      </c>
      <c r="L110" s="32" t="s">
        <v>94</v>
      </c>
      <c r="M110" s="32" t="s">
        <v>94</v>
      </c>
      <c r="N110" s="32" t="s">
        <v>94</v>
      </c>
      <c r="O110" s="32" t="s">
        <v>94</v>
      </c>
      <c r="P110" s="32" t="s">
        <v>94</v>
      </c>
      <c r="Q110" s="32" t="s">
        <v>94</v>
      </c>
      <c r="R110" s="32" t="s">
        <v>94</v>
      </c>
      <c r="S110" s="32" t="s">
        <v>94</v>
      </c>
      <c r="T110" s="32" t="s">
        <v>94</v>
      </c>
      <c r="U110" s="32" t="s">
        <v>94</v>
      </c>
      <c r="V110" s="32" t="s">
        <v>94</v>
      </c>
      <c r="W110" s="32" t="s">
        <v>99</v>
      </c>
      <c r="X110" s="32" t="s">
        <v>99</v>
      </c>
      <c r="Y110" s="32" t="s">
        <v>94</v>
      </c>
      <c r="Z110" s="32" t="s">
        <v>94</v>
      </c>
      <c r="AA110" s="32" t="s">
        <v>94</v>
      </c>
      <c r="AB110" s="32" t="s">
        <v>94</v>
      </c>
      <c r="AC110" s="32" t="s">
        <v>94</v>
      </c>
      <c r="AD110" s="32" t="s">
        <v>94</v>
      </c>
      <c r="AE110" s="32" t="s">
        <v>94</v>
      </c>
      <c r="AF110" s="32" t="s">
        <v>94</v>
      </c>
      <c r="AG110" s="32" t="s">
        <v>94</v>
      </c>
      <c r="AH110" s="32" t="s">
        <v>94</v>
      </c>
      <c r="AI110" s="32" t="s">
        <v>94</v>
      </c>
      <c r="AJ110" s="32" t="s">
        <v>94</v>
      </c>
      <c r="AK110">
        <v>53</v>
      </c>
      <c r="AL110" s="30" t="s">
        <v>94</v>
      </c>
      <c r="AM110" s="30" t="s">
        <v>94</v>
      </c>
      <c r="AN110" s="4" t="s">
        <v>94</v>
      </c>
    </row>
    <row r="111" spans="1:40">
      <c r="A111" t="s">
        <v>87</v>
      </c>
      <c r="B111" t="s">
        <v>88</v>
      </c>
      <c r="C111" t="s">
        <v>89</v>
      </c>
      <c r="D111" t="s">
        <v>116</v>
      </c>
      <c r="E111" t="s">
        <v>91</v>
      </c>
      <c r="F111" t="s">
        <v>92</v>
      </c>
      <c r="G111" s="32" t="s">
        <v>94</v>
      </c>
      <c r="H111" s="32" t="s">
        <v>94</v>
      </c>
      <c r="I111" s="32" t="s">
        <v>94</v>
      </c>
      <c r="J111" s="32" t="s">
        <v>94</v>
      </c>
      <c r="K111" s="32" t="s">
        <v>94</v>
      </c>
      <c r="L111" s="32" t="s">
        <v>94</v>
      </c>
      <c r="M111" s="32" t="s">
        <v>94</v>
      </c>
      <c r="N111" s="32" t="s">
        <v>94</v>
      </c>
      <c r="O111" s="32">
        <v>3.0000000000000001E-3</v>
      </c>
      <c r="P111" s="32">
        <v>7.0000000000000001E-3</v>
      </c>
      <c r="Q111" s="32">
        <v>4.9000000000000002E-2</v>
      </c>
      <c r="R111" s="32" t="s">
        <v>94</v>
      </c>
      <c r="S111" s="32">
        <v>6.0000000000000001E-3</v>
      </c>
      <c r="T111" s="32">
        <v>7.0999999999999994E-2</v>
      </c>
      <c r="U111" s="32">
        <v>6.6000000000000003E-2</v>
      </c>
      <c r="V111" s="32">
        <v>7.0000000000000001E-3</v>
      </c>
      <c r="W111" s="32">
        <v>1.2E-2</v>
      </c>
      <c r="X111" s="32" t="s">
        <v>94</v>
      </c>
      <c r="Y111" s="32">
        <v>8.9999999999999993E-3</v>
      </c>
      <c r="Z111" s="32">
        <v>5.0000000000000001E-3</v>
      </c>
      <c r="AA111" s="32">
        <v>0.05</v>
      </c>
      <c r="AB111" s="32">
        <v>6.0000000000000001E-3</v>
      </c>
      <c r="AC111" s="32">
        <v>7.0000000000000001E-3</v>
      </c>
      <c r="AD111" s="32" t="s">
        <v>94</v>
      </c>
      <c r="AE111" s="32">
        <v>5.0000000000000001E-3</v>
      </c>
      <c r="AF111" s="32" t="s">
        <v>94</v>
      </c>
      <c r="AG111" s="32" t="s">
        <v>94</v>
      </c>
      <c r="AH111" s="32" t="s">
        <v>94</v>
      </c>
      <c r="AI111" s="32" t="s">
        <v>94</v>
      </c>
      <c r="AJ111" s="32" t="s">
        <v>94</v>
      </c>
      <c r="AK111">
        <v>54</v>
      </c>
      <c r="AL111" s="30">
        <v>0</v>
      </c>
      <c r="AM111" s="30">
        <v>100</v>
      </c>
      <c r="AN111" s="4">
        <v>0.30299999999999999</v>
      </c>
    </row>
    <row r="112" spans="1:40">
      <c r="A112" t="s">
        <v>87</v>
      </c>
      <c r="B112" t="s">
        <v>88</v>
      </c>
      <c r="C112" t="s">
        <v>89</v>
      </c>
      <c r="D112" t="s">
        <v>116</v>
      </c>
      <c r="E112" t="s">
        <v>91</v>
      </c>
      <c r="F112" t="s">
        <v>93</v>
      </c>
      <c r="G112" s="32" t="s">
        <v>94</v>
      </c>
      <c r="H112" s="32" t="s">
        <v>94</v>
      </c>
      <c r="I112" s="32" t="s">
        <v>94</v>
      </c>
      <c r="J112" s="32" t="s">
        <v>94</v>
      </c>
      <c r="K112" s="32" t="s">
        <v>94</v>
      </c>
      <c r="L112" s="32" t="s">
        <v>94</v>
      </c>
      <c r="M112" s="32" t="s">
        <v>94</v>
      </c>
      <c r="N112" s="32" t="s">
        <v>94</v>
      </c>
      <c r="O112" s="32" t="s">
        <v>99</v>
      </c>
      <c r="P112" s="32" t="s">
        <v>14</v>
      </c>
      <c r="Q112" s="32" t="s">
        <v>14</v>
      </c>
      <c r="R112" s="32" t="s">
        <v>94</v>
      </c>
      <c r="S112" s="32" t="s">
        <v>14</v>
      </c>
      <c r="T112" s="32" t="s">
        <v>14</v>
      </c>
      <c r="U112" s="32" t="s">
        <v>14</v>
      </c>
      <c r="V112" s="32" t="s">
        <v>14</v>
      </c>
      <c r="W112" s="32" t="s">
        <v>14</v>
      </c>
      <c r="X112" s="32" t="s">
        <v>94</v>
      </c>
      <c r="Y112" s="32" t="s">
        <v>14</v>
      </c>
      <c r="Z112" s="32" t="s">
        <v>14</v>
      </c>
      <c r="AA112" s="32" t="s">
        <v>14</v>
      </c>
      <c r="AB112" s="32" t="s">
        <v>14</v>
      </c>
      <c r="AC112" s="32" t="s">
        <v>14</v>
      </c>
      <c r="AD112" s="32" t="s">
        <v>94</v>
      </c>
      <c r="AE112" s="32" t="s">
        <v>14</v>
      </c>
      <c r="AF112" s="32" t="s">
        <v>94</v>
      </c>
      <c r="AG112" s="32" t="s">
        <v>94</v>
      </c>
      <c r="AH112" s="32" t="s">
        <v>94</v>
      </c>
      <c r="AI112" s="32" t="s">
        <v>94</v>
      </c>
      <c r="AJ112" s="32" t="s">
        <v>94</v>
      </c>
      <c r="AK112">
        <v>54</v>
      </c>
      <c r="AL112" s="30" t="s">
        <v>94</v>
      </c>
      <c r="AM112" s="30" t="s">
        <v>94</v>
      </c>
      <c r="AN112" s="4" t="s">
        <v>94</v>
      </c>
    </row>
    <row r="113" spans="1:40">
      <c r="A113" t="s">
        <v>87</v>
      </c>
      <c r="B113" t="s">
        <v>88</v>
      </c>
      <c r="C113" t="s">
        <v>89</v>
      </c>
      <c r="D113" t="s">
        <v>115</v>
      </c>
      <c r="E113" t="s">
        <v>102</v>
      </c>
      <c r="F113" t="s">
        <v>92</v>
      </c>
      <c r="G113" s="32" t="s">
        <v>94</v>
      </c>
      <c r="H113" s="32" t="s">
        <v>94</v>
      </c>
      <c r="I113" s="32" t="s">
        <v>94</v>
      </c>
      <c r="J113" s="32" t="s">
        <v>94</v>
      </c>
      <c r="K113" s="32" t="s">
        <v>94</v>
      </c>
      <c r="L113" s="32" t="s">
        <v>94</v>
      </c>
      <c r="M113" s="32" t="s">
        <v>94</v>
      </c>
      <c r="N113" s="32" t="s">
        <v>94</v>
      </c>
      <c r="O113" s="32" t="s">
        <v>94</v>
      </c>
      <c r="P113" s="32" t="s">
        <v>94</v>
      </c>
      <c r="Q113" s="32" t="s">
        <v>94</v>
      </c>
      <c r="R113" s="32" t="s">
        <v>94</v>
      </c>
      <c r="S113" s="32" t="s">
        <v>94</v>
      </c>
      <c r="T113" s="32" t="s">
        <v>94</v>
      </c>
      <c r="U113" s="32" t="s">
        <v>94</v>
      </c>
      <c r="V113" s="32" t="s">
        <v>94</v>
      </c>
      <c r="W113" s="32" t="s">
        <v>94</v>
      </c>
      <c r="X113" s="32" t="s">
        <v>94</v>
      </c>
      <c r="Y113" s="32" t="s">
        <v>94</v>
      </c>
      <c r="Z113" s="32">
        <v>1.4E-2</v>
      </c>
      <c r="AA113" s="32">
        <v>1.6E-2</v>
      </c>
      <c r="AB113" s="32" t="s">
        <v>94</v>
      </c>
      <c r="AC113" s="32" t="s">
        <v>94</v>
      </c>
      <c r="AD113" s="32" t="s">
        <v>94</v>
      </c>
      <c r="AE113" s="32" t="s">
        <v>94</v>
      </c>
      <c r="AF113" s="32" t="s">
        <v>94</v>
      </c>
      <c r="AG113" s="32" t="s">
        <v>94</v>
      </c>
      <c r="AH113" s="32" t="s">
        <v>94</v>
      </c>
      <c r="AI113" s="32">
        <v>5.0000000000000001E-3</v>
      </c>
      <c r="AJ113" s="32">
        <v>0.23499999999999999</v>
      </c>
      <c r="AK113">
        <v>55</v>
      </c>
      <c r="AL113" s="30">
        <v>0</v>
      </c>
      <c r="AM113" s="30">
        <v>100</v>
      </c>
      <c r="AN113" s="4">
        <v>0.27</v>
      </c>
    </row>
    <row r="114" spans="1:40">
      <c r="A114" t="s">
        <v>87</v>
      </c>
      <c r="B114" t="s">
        <v>88</v>
      </c>
      <c r="C114" t="s">
        <v>89</v>
      </c>
      <c r="D114" t="s">
        <v>115</v>
      </c>
      <c r="E114" t="s">
        <v>102</v>
      </c>
      <c r="F114" t="s">
        <v>93</v>
      </c>
      <c r="G114" s="32" t="s">
        <v>94</v>
      </c>
      <c r="H114" s="32" t="s">
        <v>94</v>
      </c>
      <c r="I114" s="32" t="s">
        <v>94</v>
      </c>
      <c r="J114" s="32" t="s">
        <v>94</v>
      </c>
      <c r="K114" s="32" t="s">
        <v>94</v>
      </c>
      <c r="L114" s="32" t="s">
        <v>94</v>
      </c>
      <c r="M114" s="32" t="s">
        <v>94</v>
      </c>
      <c r="N114" s="32" t="s">
        <v>94</v>
      </c>
      <c r="O114" s="32" t="s">
        <v>94</v>
      </c>
      <c r="P114" s="32" t="s">
        <v>94</v>
      </c>
      <c r="Q114" s="32" t="s">
        <v>94</v>
      </c>
      <c r="R114" s="32" t="s">
        <v>94</v>
      </c>
      <c r="S114" s="32" t="s">
        <v>94</v>
      </c>
      <c r="T114" s="32" t="s">
        <v>94</v>
      </c>
      <c r="U114" s="32" t="s">
        <v>94</v>
      </c>
      <c r="V114" s="32" t="s">
        <v>94</v>
      </c>
      <c r="W114" s="32" t="s">
        <v>94</v>
      </c>
      <c r="X114" s="32" t="s">
        <v>94</v>
      </c>
      <c r="Y114" s="32" t="s">
        <v>94</v>
      </c>
      <c r="Z114" s="32" t="s">
        <v>14</v>
      </c>
      <c r="AA114" s="32" t="s">
        <v>14</v>
      </c>
      <c r="AB114" s="32" t="s">
        <v>94</v>
      </c>
      <c r="AC114" s="32" t="s">
        <v>94</v>
      </c>
      <c r="AD114" s="32" t="s">
        <v>94</v>
      </c>
      <c r="AE114" s="32" t="s">
        <v>94</v>
      </c>
      <c r="AF114" s="32" t="s">
        <v>94</v>
      </c>
      <c r="AG114" s="32" t="s">
        <v>94</v>
      </c>
      <c r="AH114" s="32" t="s">
        <v>94</v>
      </c>
      <c r="AI114" s="32" t="s">
        <v>14</v>
      </c>
      <c r="AJ114" s="32" t="s">
        <v>14</v>
      </c>
      <c r="AK114">
        <v>55</v>
      </c>
      <c r="AL114" s="30" t="s">
        <v>94</v>
      </c>
      <c r="AM114" s="30" t="s">
        <v>94</v>
      </c>
      <c r="AN114" s="4" t="s">
        <v>94</v>
      </c>
    </row>
    <row r="115" spans="1:40">
      <c r="A115" t="s">
        <v>87</v>
      </c>
      <c r="B115" t="s">
        <v>88</v>
      </c>
      <c r="C115" t="s">
        <v>89</v>
      </c>
      <c r="D115" t="s">
        <v>90</v>
      </c>
      <c r="E115" t="s">
        <v>122</v>
      </c>
      <c r="F115" t="s">
        <v>92</v>
      </c>
      <c r="G115" s="32" t="s">
        <v>94</v>
      </c>
      <c r="H115" s="32" t="s">
        <v>94</v>
      </c>
      <c r="I115" s="32" t="s">
        <v>94</v>
      </c>
      <c r="J115" s="32" t="s">
        <v>94</v>
      </c>
      <c r="K115" s="32" t="s">
        <v>94</v>
      </c>
      <c r="L115" s="32" t="s">
        <v>94</v>
      </c>
      <c r="M115" s="32" t="s">
        <v>94</v>
      </c>
      <c r="N115" s="32">
        <v>0.04</v>
      </c>
      <c r="O115" s="32" t="s">
        <v>94</v>
      </c>
      <c r="P115" s="32" t="s">
        <v>94</v>
      </c>
      <c r="Q115" s="32" t="s">
        <v>94</v>
      </c>
      <c r="R115" s="32" t="s">
        <v>94</v>
      </c>
      <c r="S115" s="32" t="s">
        <v>94</v>
      </c>
      <c r="T115" s="32" t="s">
        <v>94</v>
      </c>
      <c r="U115" s="32" t="s">
        <v>94</v>
      </c>
      <c r="V115" s="32" t="s">
        <v>94</v>
      </c>
      <c r="W115" s="32" t="s">
        <v>94</v>
      </c>
      <c r="X115" s="32" t="s">
        <v>94</v>
      </c>
      <c r="Y115" s="32" t="s">
        <v>94</v>
      </c>
      <c r="Z115" s="32" t="s">
        <v>94</v>
      </c>
      <c r="AA115" s="32" t="s">
        <v>94</v>
      </c>
      <c r="AB115" s="32" t="s">
        <v>94</v>
      </c>
      <c r="AC115" s="32">
        <v>8.9999999999999993E-3</v>
      </c>
      <c r="AD115" s="32" t="s">
        <v>94</v>
      </c>
      <c r="AE115" s="32">
        <v>0.109</v>
      </c>
      <c r="AF115" s="32">
        <v>5.2999999999999999E-2</v>
      </c>
      <c r="AG115" s="32" t="s">
        <v>94</v>
      </c>
      <c r="AH115" s="32" t="s">
        <v>94</v>
      </c>
      <c r="AI115" s="32" t="s">
        <v>94</v>
      </c>
      <c r="AJ115" s="32" t="s">
        <v>94</v>
      </c>
      <c r="AK115">
        <v>56</v>
      </c>
      <c r="AL115" s="30">
        <v>0</v>
      </c>
      <c r="AM115" s="30">
        <v>100</v>
      </c>
      <c r="AN115" s="4">
        <v>0.21099999999999999</v>
      </c>
    </row>
    <row r="116" spans="1:40">
      <c r="A116" t="s">
        <v>87</v>
      </c>
      <c r="B116" t="s">
        <v>88</v>
      </c>
      <c r="C116" t="s">
        <v>89</v>
      </c>
      <c r="D116" t="s">
        <v>90</v>
      </c>
      <c r="E116" t="s">
        <v>122</v>
      </c>
      <c r="F116" t="s">
        <v>93</v>
      </c>
      <c r="G116" s="32" t="s">
        <v>94</v>
      </c>
      <c r="H116" s="32" t="s">
        <v>94</v>
      </c>
      <c r="I116" s="32" t="s">
        <v>94</v>
      </c>
      <c r="J116" s="32" t="s">
        <v>94</v>
      </c>
      <c r="K116" s="32" t="s">
        <v>94</v>
      </c>
      <c r="L116" s="32" t="s">
        <v>94</v>
      </c>
      <c r="M116" s="32" t="s">
        <v>94</v>
      </c>
      <c r="N116" s="32" t="s">
        <v>99</v>
      </c>
      <c r="O116" s="32" t="s">
        <v>94</v>
      </c>
      <c r="P116" s="32" t="s">
        <v>94</v>
      </c>
      <c r="Q116" s="32" t="s">
        <v>94</v>
      </c>
      <c r="R116" s="32" t="s">
        <v>94</v>
      </c>
      <c r="S116" s="32" t="s">
        <v>94</v>
      </c>
      <c r="T116" s="32" t="s">
        <v>94</v>
      </c>
      <c r="U116" s="32" t="s">
        <v>94</v>
      </c>
      <c r="V116" s="32" t="s">
        <v>94</v>
      </c>
      <c r="W116" s="32" t="s">
        <v>94</v>
      </c>
      <c r="X116" s="32" t="s">
        <v>94</v>
      </c>
      <c r="Y116" s="32" t="s">
        <v>94</v>
      </c>
      <c r="Z116" s="32" t="s">
        <v>94</v>
      </c>
      <c r="AA116" s="32" t="s">
        <v>94</v>
      </c>
      <c r="AB116" s="32" t="s">
        <v>94</v>
      </c>
      <c r="AC116" s="32" t="s">
        <v>99</v>
      </c>
      <c r="AD116" s="32" t="s">
        <v>94</v>
      </c>
      <c r="AE116" s="32" t="s">
        <v>99</v>
      </c>
      <c r="AF116" s="32" t="s">
        <v>99</v>
      </c>
      <c r="AG116" s="32" t="s">
        <v>94</v>
      </c>
      <c r="AH116" s="32" t="s">
        <v>94</v>
      </c>
      <c r="AI116" s="32" t="s">
        <v>94</v>
      </c>
      <c r="AJ116" s="32" t="s">
        <v>94</v>
      </c>
      <c r="AK116">
        <v>56</v>
      </c>
      <c r="AL116" s="30" t="s">
        <v>94</v>
      </c>
      <c r="AM116" s="30" t="s">
        <v>94</v>
      </c>
      <c r="AN116" s="4" t="s">
        <v>94</v>
      </c>
    </row>
    <row r="117" spans="1:40">
      <c r="A117" t="s">
        <v>87</v>
      </c>
      <c r="B117" t="s">
        <v>88</v>
      </c>
      <c r="C117" t="s">
        <v>89</v>
      </c>
      <c r="D117" t="s">
        <v>97</v>
      </c>
      <c r="E117" t="s">
        <v>123</v>
      </c>
      <c r="F117" t="s">
        <v>92</v>
      </c>
      <c r="G117" s="32" t="s">
        <v>94</v>
      </c>
      <c r="H117" s="32" t="s">
        <v>94</v>
      </c>
      <c r="I117" s="32" t="s">
        <v>94</v>
      </c>
      <c r="J117" s="32" t="s">
        <v>94</v>
      </c>
      <c r="K117" s="32" t="s">
        <v>94</v>
      </c>
      <c r="L117" s="32" t="s">
        <v>94</v>
      </c>
      <c r="M117" s="32" t="s">
        <v>94</v>
      </c>
      <c r="N117" s="32" t="s">
        <v>94</v>
      </c>
      <c r="O117" s="32" t="s">
        <v>94</v>
      </c>
      <c r="P117" s="32" t="s">
        <v>94</v>
      </c>
      <c r="Q117" s="32" t="s">
        <v>94</v>
      </c>
      <c r="R117" s="32" t="s">
        <v>94</v>
      </c>
      <c r="S117" s="32" t="s">
        <v>94</v>
      </c>
      <c r="T117" s="32" t="s">
        <v>94</v>
      </c>
      <c r="U117" s="32" t="s">
        <v>94</v>
      </c>
      <c r="V117" s="32" t="s">
        <v>94</v>
      </c>
      <c r="W117" s="32" t="s">
        <v>94</v>
      </c>
      <c r="X117" s="32" t="s">
        <v>94</v>
      </c>
      <c r="Y117" s="32" t="s">
        <v>94</v>
      </c>
      <c r="Z117" s="32" t="s">
        <v>94</v>
      </c>
      <c r="AA117" s="32" t="s">
        <v>94</v>
      </c>
      <c r="AB117" s="32" t="s">
        <v>94</v>
      </c>
      <c r="AC117" s="32">
        <v>0.158</v>
      </c>
      <c r="AD117" s="32">
        <v>1.7000000000000001E-2</v>
      </c>
      <c r="AE117" s="32">
        <v>1.4E-2</v>
      </c>
      <c r="AF117" s="32">
        <v>1.7999999999999999E-2</v>
      </c>
      <c r="AG117" s="32" t="s">
        <v>94</v>
      </c>
      <c r="AH117" s="32" t="s">
        <v>94</v>
      </c>
      <c r="AI117" s="32" t="s">
        <v>94</v>
      </c>
      <c r="AJ117" s="32" t="s">
        <v>94</v>
      </c>
      <c r="AK117">
        <v>57</v>
      </c>
      <c r="AL117" s="30">
        <v>0</v>
      </c>
      <c r="AM117" s="30">
        <v>100</v>
      </c>
      <c r="AN117" s="4">
        <v>0.20699999999999999</v>
      </c>
    </row>
    <row r="118" spans="1:40">
      <c r="A118" t="s">
        <v>87</v>
      </c>
      <c r="B118" t="s">
        <v>88</v>
      </c>
      <c r="C118" t="s">
        <v>89</v>
      </c>
      <c r="D118" t="s">
        <v>97</v>
      </c>
      <c r="E118" t="s">
        <v>123</v>
      </c>
      <c r="F118" t="s">
        <v>93</v>
      </c>
      <c r="G118" s="32" t="s">
        <v>94</v>
      </c>
      <c r="H118" s="32" t="s">
        <v>94</v>
      </c>
      <c r="I118" s="32" t="s">
        <v>94</v>
      </c>
      <c r="J118" s="32" t="s">
        <v>94</v>
      </c>
      <c r="K118" s="32" t="s">
        <v>94</v>
      </c>
      <c r="L118" s="32" t="s">
        <v>94</v>
      </c>
      <c r="M118" s="32" t="s">
        <v>94</v>
      </c>
      <c r="N118" s="32" t="s">
        <v>94</v>
      </c>
      <c r="O118" s="32" t="s">
        <v>94</v>
      </c>
      <c r="P118" s="32" t="s">
        <v>94</v>
      </c>
      <c r="Q118" s="32" t="s">
        <v>94</v>
      </c>
      <c r="R118" s="32" t="s">
        <v>94</v>
      </c>
      <c r="S118" s="32" t="s">
        <v>94</v>
      </c>
      <c r="T118" s="32" t="s">
        <v>94</v>
      </c>
      <c r="U118" s="32" t="s">
        <v>94</v>
      </c>
      <c r="V118" s="32" t="s">
        <v>94</v>
      </c>
      <c r="W118" s="32" t="s">
        <v>94</v>
      </c>
      <c r="X118" s="32" t="s">
        <v>94</v>
      </c>
      <c r="Y118" s="32" t="s">
        <v>94</v>
      </c>
      <c r="Z118" s="32" t="s">
        <v>94</v>
      </c>
      <c r="AA118" s="32" t="s">
        <v>94</v>
      </c>
      <c r="AB118" s="32" t="s">
        <v>94</v>
      </c>
      <c r="AC118" s="32" t="s">
        <v>14</v>
      </c>
      <c r="AD118" s="32" t="s">
        <v>99</v>
      </c>
      <c r="AE118" s="32" t="s">
        <v>14</v>
      </c>
      <c r="AF118" s="32" t="s">
        <v>99</v>
      </c>
      <c r="AG118" s="32" t="s">
        <v>94</v>
      </c>
      <c r="AH118" s="32" t="s">
        <v>94</v>
      </c>
      <c r="AI118" s="32" t="s">
        <v>94</v>
      </c>
      <c r="AJ118" s="32" t="s">
        <v>94</v>
      </c>
      <c r="AK118">
        <v>57</v>
      </c>
      <c r="AL118" s="30" t="s">
        <v>94</v>
      </c>
      <c r="AM118" s="30" t="s">
        <v>94</v>
      </c>
      <c r="AN118" s="4" t="s">
        <v>94</v>
      </c>
    </row>
    <row r="119" spans="1:40">
      <c r="A119" t="s">
        <v>87</v>
      </c>
      <c r="B119" t="s">
        <v>88</v>
      </c>
      <c r="C119" t="s">
        <v>106</v>
      </c>
      <c r="D119" t="s">
        <v>110</v>
      </c>
      <c r="E119" t="s">
        <v>120</v>
      </c>
      <c r="F119" t="s">
        <v>92</v>
      </c>
      <c r="G119" s="32" t="s">
        <v>94</v>
      </c>
      <c r="H119" s="32" t="s">
        <v>94</v>
      </c>
      <c r="I119" s="32" t="s">
        <v>94</v>
      </c>
      <c r="J119" s="32" t="s">
        <v>94</v>
      </c>
      <c r="K119" s="32" t="s">
        <v>94</v>
      </c>
      <c r="L119" s="32" t="s">
        <v>94</v>
      </c>
      <c r="M119" s="32" t="s">
        <v>94</v>
      </c>
      <c r="N119" s="32" t="s">
        <v>94</v>
      </c>
      <c r="O119" s="32" t="s">
        <v>94</v>
      </c>
      <c r="P119" s="32" t="s">
        <v>94</v>
      </c>
      <c r="Q119" s="32" t="s">
        <v>94</v>
      </c>
      <c r="R119" s="32">
        <v>0.14000000000000001</v>
      </c>
      <c r="S119" s="32" t="s">
        <v>94</v>
      </c>
      <c r="T119" s="32" t="s">
        <v>94</v>
      </c>
      <c r="U119" s="32" t="s">
        <v>94</v>
      </c>
      <c r="V119" s="32" t="s">
        <v>94</v>
      </c>
      <c r="W119" s="32" t="s">
        <v>94</v>
      </c>
      <c r="X119" s="32" t="s">
        <v>94</v>
      </c>
      <c r="Y119" s="32" t="s">
        <v>94</v>
      </c>
      <c r="Z119" s="32" t="s">
        <v>94</v>
      </c>
      <c r="AA119" s="32" t="s">
        <v>94</v>
      </c>
      <c r="AB119" s="32" t="s">
        <v>94</v>
      </c>
      <c r="AC119" s="32" t="s">
        <v>94</v>
      </c>
      <c r="AD119" s="32" t="s">
        <v>94</v>
      </c>
      <c r="AE119" s="32">
        <v>2.7E-2</v>
      </c>
      <c r="AF119" s="32" t="s">
        <v>94</v>
      </c>
      <c r="AG119" s="32" t="s">
        <v>94</v>
      </c>
      <c r="AH119" s="32" t="s">
        <v>94</v>
      </c>
      <c r="AI119" s="32" t="s">
        <v>94</v>
      </c>
      <c r="AJ119" s="32" t="s">
        <v>94</v>
      </c>
      <c r="AK119">
        <v>58</v>
      </c>
      <c r="AL119" s="30">
        <v>0</v>
      </c>
      <c r="AM119" s="30">
        <v>100</v>
      </c>
      <c r="AN119" s="4">
        <v>0.16700000000000001</v>
      </c>
    </row>
    <row r="120" spans="1:40">
      <c r="A120" t="s">
        <v>87</v>
      </c>
      <c r="B120" t="s">
        <v>88</v>
      </c>
      <c r="C120" t="s">
        <v>106</v>
      </c>
      <c r="D120" t="s">
        <v>110</v>
      </c>
      <c r="E120" t="s">
        <v>120</v>
      </c>
      <c r="F120" t="s">
        <v>93</v>
      </c>
      <c r="G120" s="32" t="s">
        <v>94</v>
      </c>
      <c r="H120" s="32" t="s">
        <v>94</v>
      </c>
      <c r="I120" s="32" t="s">
        <v>94</v>
      </c>
      <c r="J120" s="32" t="s">
        <v>94</v>
      </c>
      <c r="K120" s="32" t="s">
        <v>94</v>
      </c>
      <c r="L120" s="32" t="s">
        <v>94</v>
      </c>
      <c r="M120" s="32" t="s">
        <v>94</v>
      </c>
      <c r="N120" s="32" t="s">
        <v>94</v>
      </c>
      <c r="O120" s="32" t="s">
        <v>94</v>
      </c>
      <c r="P120" s="32" t="s">
        <v>94</v>
      </c>
      <c r="Q120" s="32" t="s">
        <v>94</v>
      </c>
      <c r="R120" s="32" t="s">
        <v>14</v>
      </c>
      <c r="S120" s="32" t="s">
        <v>94</v>
      </c>
      <c r="T120" s="32" t="s">
        <v>94</v>
      </c>
      <c r="U120" s="32" t="s">
        <v>94</v>
      </c>
      <c r="V120" s="32" t="s">
        <v>94</v>
      </c>
      <c r="W120" s="32" t="s">
        <v>94</v>
      </c>
      <c r="X120" s="32" t="s">
        <v>94</v>
      </c>
      <c r="Y120" s="32" t="s">
        <v>94</v>
      </c>
      <c r="Z120" s="32" t="s">
        <v>94</v>
      </c>
      <c r="AA120" s="32" t="s">
        <v>94</v>
      </c>
      <c r="AB120" s="32" t="s">
        <v>94</v>
      </c>
      <c r="AC120" s="32" t="s">
        <v>94</v>
      </c>
      <c r="AD120" s="32" t="s">
        <v>94</v>
      </c>
      <c r="AE120" s="32" t="s">
        <v>14</v>
      </c>
      <c r="AF120" s="32" t="s">
        <v>94</v>
      </c>
      <c r="AG120" s="32" t="s">
        <v>94</v>
      </c>
      <c r="AH120" s="32" t="s">
        <v>94</v>
      </c>
      <c r="AI120" s="32" t="s">
        <v>94</v>
      </c>
      <c r="AJ120" s="32" t="s">
        <v>94</v>
      </c>
      <c r="AK120">
        <v>58</v>
      </c>
      <c r="AL120" s="30" t="s">
        <v>94</v>
      </c>
      <c r="AM120" s="30" t="s">
        <v>94</v>
      </c>
      <c r="AN120" s="4" t="s">
        <v>94</v>
      </c>
    </row>
    <row r="121" spans="1:40">
      <c r="A121" t="s">
        <v>87</v>
      </c>
      <c r="B121" t="s">
        <v>88</v>
      </c>
      <c r="C121" t="s">
        <v>89</v>
      </c>
      <c r="D121" t="s">
        <v>124</v>
      </c>
      <c r="E121" t="s">
        <v>102</v>
      </c>
      <c r="F121" t="s">
        <v>92</v>
      </c>
      <c r="G121" s="32" t="s">
        <v>94</v>
      </c>
      <c r="H121" s="32" t="s">
        <v>94</v>
      </c>
      <c r="I121" s="32" t="s">
        <v>94</v>
      </c>
      <c r="J121" s="32" t="s">
        <v>94</v>
      </c>
      <c r="K121" s="32" t="s">
        <v>94</v>
      </c>
      <c r="L121" s="32" t="s">
        <v>94</v>
      </c>
      <c r="M121" s="32" t="s">
        <v>94</v>
      </c>
      <c r="N121" s="32" t="s">
        <v>94</v>
      </c>
      <c r="O121" s="32" t="s">
        <v>94</v>
      </c>
      <c r="P121" s="32" t="s">
        <v>94</v>
      </c>
      <c r="Q121" s="32" t="s">
        <v>94</v>
      </c>
      <c r="R121" s="32" t="s">
        <v>94</v>
      </c>
      <c r="S121" s="32" t="s">
        <v>94</v>
      </c>
      <c r="T121" s="32" t="s">
        <v>94</v>
      </c>
      <c r="U121" s="32" t="s">
        <v>94</v>
      </c>
      <c r="V121" s="32" t="s">
        <v>94</v>
      </c>
      <c r="W121" s="32" t="s">
        <v>94</v>
      </c>
      <c r="X121" s="32" t="s">
        <v>94</v>
      </c>
      <c r="Y121" s="32" t="s">
        <v>94</v>
      </c>
      <c r="Z121" s="32" t="s">
        <v>94</v>
      </c>
      <c r="AA121" s="32" t="s">
        <v>94</v>
      </c>
      <c r="AB121" s="32" t="s">
        <v>94</v>
      </c>
      <c r="AC121" s="32" t="s">
        <v>94</v>
      </c>
      <c r="AD121" s="32" t="s">
        <v>94</v>
      </c>
      <c r="AE121" s="32" t="s">
        <v>94</v>
      </c>
      <c r="AF121" s="32" t="s">
        <v>94</v>
      </c>
      <c r="AG121" s="32" t="s">
        <v>94</v>
      </c>
      <c r="AH121" s="32" t="s">
        <v>94</v>
      </c>
      <c r="AI121" s="32">
        <v>0.121</v>
      </c>
      <c r="AJ121" s="32" t="s">
        <v>94</v>
      </c>
      <c r="AK121">
        <v>59</v>
      </c>
      <c r="AL121" s="30">
        <v>0</v>
      </c>
      <c r="AM121" s="30">
        <v>100</v>
      </c>
      <c r="AN121" s="4">
        <v>0.121</v>
      </c>
    </row>
    <row r="122" spans="1:40">
      <c r="A122" t="s">
        <v>87</v>
      </c>
      <c r="B122" t="s">
        <v>88</v>
      </c>
      <c r="C122" t="s">
        <v>89</v>
      </c>
      <c r="D122" t="s">
        <v>124</v>
      </c>
      <c r="E122" t="s">
        <v>102</v>
      </c>
      <c r="F122" t="s">
        <v>93</v>
      </c>
      <c r="G122" s="32" t="s">
        <v>94</v>
      </c>
      <c r="H122" s="32" t="s">
        <v>94</v>
      </c>
      <c r="I122" s="32" t="s">
        <v>94</v>
      </c>
      <c r="J122" s="32" t="s">
        <v>94</v>
      </c>
      <c r="K122" s="32" t="s">
        <v>94</v>
      </c>
      <c r="L122" s="32" t="s">
        <v>94</v>
      </c>
      <c r="M122" s="32" t="s">
        <v>94</v>
      </c>
      <c r="N122" s="32" t="s">
        <v>94</v>
      </c>
      <c r="O122" s="32" t="s">
        <v>94</v>
      </c>
      <c r="P122" s="32" t="s">
        <v>94</v>
      </c>
      <c r="Q122" s="32" t="s">
        <v>94</v>
      </c>
      <c r="R122" s="32" t="s">
        <v>94</v>
      </c>
      <c r="S122" s="32" t="s">
        <v>94</v>
      </c>
      <c r="T122" s="32" t="s">
        <v>94</v>
      </c>
      <c r="U122" s="32" t="s">
        <v>94</v>
      </c>
      <c r="V122" s="32" t="s">
        <v>94</v>
      </c>
      <c r="W122" s="32" t="s">
        <v>94</v>
      </c>
      <c r="X122" s="32" t="s">
        <v>94</v>
      </c>
      <c r="Y122" s="32" t="s">
        <v>94</v>
      </c>
      <c r="Z122" s="32" t="s">
        <v>94</v>
      </c>
      <c r="AA122" s="32" t="s">
        <v>94</v>
      </c>
      <c r="AB122" s="32" t="s">
        <v>14</v>
      </c>
      <c r="AC122" s="32" t="s">
        <v>94</v>
      </c>
      <c r="AD122" s="32" t="s">
        <v>94</v>
      </c>
      <c r="AE122" s="32" t="s">
        <v>94</v>
      </c>
      <c r="AF122" s="32" t="s">
        <v>94</v>
      </c>
      <c r="AG122" s="32" t="s">
        <v>94</v>
      </c>
      <c r="AH122" s="32" t="s">
        <v>94</v>
      </c>
      <c r="AI122" s="32" t="s">
        <v>14</v>
      </c>
      <c r="AJ122" s="32" t="s">
        <v>94</v>
      </c>
      <c r="AK122">
        <v>59</v>
      </c>
      <c r="AL122" s="30" t="s">
        <v>94</v>
      </c>
      <c r="AM122" s="30" t="s">
        <v>94</v>
      </c>
      <c r="AN122" s="4" t="s">
        <v>94</v>
      </c>
    </row>
    <row r="123" spans="1:40">
      <c r="A123" t="s">
        <v>87</v>
      </c>
      <c r="B123" t="s">
        <v>88</v>
      </c>
      <c r="C123" t="s">
        <v>89</v>
      </c>
      <c r="D123" t="s">
        <v>97</v>
      </c>
      <c r="E123" t="s">
        <v>120</v>
      </c>
      <c r="F123" t="s">
        <v>92</v>
      </c>
      <c r="G123" s="32" t="s">
        <v>94</v>
      </c>
      <c r="H123" s="32" t="s">
        <v>94</v>
      </c>
      <c r="I123" s="32" t="s">
        <v>94</v>
      </c>
      <c r="J123" s="32" t="s">
        <v>94</v>
      </c>
      <c r="K123" s="32" t="s">
        <v>94</v>
      </c>
      <c r="L123" s="32" t="s">
        <v>94</v>
      </c>
      <c r="M123" s="32" t="s">
        <v>94</v>
      </c>
      <c r="N123" s="32" t="s">
        <v>94</v>
      </c>
      <c r="O123" s="32" t="s">
        <v>94</v>
      </c>
      <c r="P123" s="32" t="s">
        <v>94</v>
      </c>
      <c r="Q123" s="32" t="s">
        <v>94</v>
      </c>
      <c r="R123" s="32" t="s">
        <v>94</v>
      </c>
      <c r="S123" s="32" t="s">
        <v>94</v>
      </c>
      <c r="T123" s="32" t="s">
        <v>94</v>
      </c>
      <c r="U123" s="32" t="s">
        <v>94</v>
      </c>
      <c r="V123" s="32" t="s">
        <v>94</v>
      </c>
      <c r="W123" s="32" t="s">
        <v>94</v>
      </c>
      <c r="X123" s="32" t="s">
        <v>94</v>
      </c>
      <c r="Y123" s="32" t="s">
        <v>94</v>
      </c>
      <c r="Z123" s="32" t="s">
        <v>94</v>
      </c>
      <c r="AA123" s="32" t="s">
        <v>94</v>
      </c>
      <c r="AB123" s="32" t="s">
        <v>94</v>
      </c>
      <c r="AC123" s="32" t="s">
        <v>94</v>
      </c>
      <c r="AD123" s="32" t="s">
        <v>94</v>
      </c>
      <c r="AE123" s="32" t="s">
        <v>94</v>
      </c>
      <c r="AF123" s="32">
        <v>6.9000000000000006E-2</v>
      </c>
      <c r="AG123" s="32" t="s">
        <v>94</v>
      </c>
      <c r="AH123" s="32">
        <v>1.9E-2</v>
      </c>
      <c r="AI123" s="32" t="s">
        <v>94</v>
      </c>
      <c r="AJ123" s="32">
        <v>3.0000000000000001E-3</v>
      </c>
      <c r="AK123">
        <v>60</v>
      </c>
      <c r="AL123" s="30">
        <v>0</v>
      </c>
      <c r="AM123" s="30">
        <v>100</v>
      </c>
      <c r="AN123" s="4">
        <v>9.0999999999999998E-2</v>
      </c>
    </row>
    <row r="124" spans="1:40">
      <c r="A124" t="s">
        <v>87</v>
      </c>
      <c r="B124" t="s">
        <v>88</v>
      </c>
      <c r="C124" t="s">
        <v>89</v>
      </c>
      <c r="D124" t="s">
        <v>97</v>
      </c>
      <c r="E124" t="s">
        <v>120</v>
      </c>
      <c r="F124" t="s">
        <v>93</v>
      </c>
      <c r="G124" s="32" t="s">
        <v>94</v>
      </c>
      <c r="H124" s="32" t="s">
        <v>94</v>
      </c>
      <c r="I124" s="32" t="s">
        <v>94</v>
      </c>
      <c r="J124" s="32" t="s">
        <v>94</v>
      </c>
      <c r="K124" s="32" t="s">
        <v>94</v>
      </c>
      <c r="L124" s="32" t="s">
        <v>94</v>
      </c>
      <c r="M124" s="32" t="s">
        <v>94</v>
      </c>
      <c r="N124" s="32" t="s">
        <v>94</v>
      </c>
      <c r="O124" s="32" t="s">
        <v>94</v>
      </c>
      <c r="P124" s="32" t="s">
        <v>94</v>
      </c>
      <c r="Q124" s="32" t="s">
        <v>94</v>
      </c>
      <c r="R124" s="32" t="s">
        <v>94</v>
      </c>
      <c r="S124" s="32" t="s">
        <v>94</v>
      </c>
      <c r="T124" s="32" t="s">
        <v>94</v>
      </c>
      <c r="U124" s="32" t="s">
        <v>94</v>
      </c>
      <c r="V124" s="32" t="s">
        <v>94</v>
      </c>
      <c r="W124" s="32" t="s">
        <v>94</v>
      </c>
      <c r="X124" s="32" t="s">
        <v>94</v>
      </c>
      <c r="Y124" s="32" t="s">
        <v>94</v>
      </c>
      <c r="Z124" s="32" t="s">
        <v>94</v>
      </c>
      <c r="AA124" s="32" t="s">
        <v>94</v>
      </c>
      <c r="AB124" s="32" t="s">
        <v>94</v>
      </c>
      <c r="AC124" s="32" t="s">
        <v>94</v>
      </c>
      <c r="AD124" s="32" t="s">
        <v>94</v>
      </c>
      <c r="AE124" s="32" t="s">
        <v>94</v>
      </c>
      <c r="AF124" s="32" t="s">
        <v>99</v>
      </c>
      <c r="AG124" s="32" t="s">
        <v>17</v>
      </c>
      <c r="AH124" s="32" t="s">
        <v>34</v>
      </c>
      <c r="AI124" s="32" t="s">
        <v>94</v>
      </c>
      <c r="AJ124" s="32" t="s">
        <v>99</v>
      </c>
      <c r="AK124">
        <v>60</v>
      </c>
      <c r="AL124" s="30" t="s">
        <v>94</v>
      </c>
      <c r="AM124" s="30" t="s">
        <v>94</v>
      </c>
      <c r="AN124" s="4" t="s">
        <v>94</v>
      </c>
    </row>
    <row r="125" spans="1:40">
      <c r="A125" t="s">
        <v>87</v>
      </c>
      <c r="B125" t="s">
        <v>88</v>
      </c>
      <c r="C125" t="s">
        <v>89</v>
      </c>
      <c r="D125" t="s">
        <v>125</v>
      </c>
      <c r="E125" t="s">
        <v>102</v>
      </c>
      <c r="F125" t="s">
        <v>92</v>
      </c>
      <c r="G125" s="32" t="s">
        <v>94</v>
      </c>
      <c r="H125" s="32" t="s">
        <v>94</v>
      </c>
      <c r="I125" s="32" t="s">
        <v>94</v>
      </c>
      <c r="J125" s="32" t="s">
        <v>94</v>
      </c>
      <c r="K125" s="32" t="s">
        <v>94</v>
      </c>
      <c r="L125" s="32" t="s">
        <v>94</v>
      </c>
      <c r="M125" s="32" t="s">
        <v>94</v>
      </c>
      <c r="N125" s="32" t="s">
        <v>94</v>
      </c>
      <c r="O125" s="32" t="s">
        <v>94</v>
      </c>
      <c r="P125" s="32" t="s">
        <v>94</v>
      </c>
      <c r="Q125" s="32" t="s">
        <v>94</v>
      </c>
      <c r="R125" s="32" t="s">
        <v>94</v>
      </c>
      <c r="S125" s="32" t="s">
        <v>94</v>
      </c>
      <c r="T125" s="32" t="s">
        <v>94</v>
      </c>
      <c r="U125" s="32" t="s">
        <v>94</v>
      </c>
      <c r="V125" s="32" t="s">
        <v>94</v>
      </c>
      <c r="W125" s="32" t="s">
        <v>94</v>
      </c>
      <c r="X125" s="32" t="s">
        <v>94</v>
      </c>
      <c r="Y125" s="32" t="s">
        <v>94</v>
      </c>
      <c r="Z125" s="32">
        <v>7.8E-2</v>
      </c>
      <c r="AA125" s="32" t="s">
        <v>94</v>
      </c>
      <c r="AB125" s="32" t="s">
        <v>94</v>
      </c>
      <c r="AC125" s="32" t="s">
        <v>94</v>
      </c>
      <c r="AD125" s="32" t="s">
        <v>94</v>
      </c>
      <c r="AE125" s="32" t="s">
        <v>94</v>
      </c>
      <c r="AF125" s="32" t="s">
        <v>94</v>
      </c>
      <c r="AG125" s="32" t="s">
        <v>94</v>
      </c>
      <c r="AH125" s="32" t="s">
        <v>94</v>
      </c>
      <c r="AI125" s="32" t="s">
        <v>94</v>
      </c>
      <c r="AJ125" s="32" t="s">
        <v>94</v>
      </c>
      <c r="AK125">
        <v>61</v>
      </c>
      <c r="AL125" s="30">
        <v>0</v>
      </c>
      <c r="AM125" s="30">
        <v>100</v>
      </c>
      <c r="AN125" s="4">
        <v>7.8E-2</v>
      </c>
    </row>
    <row r="126" spans="1:40">
      <c r="A126" t="s">
        <v>87</v>
      </c>
      <c r="B126" t="s">
        <v>88</v>
      </c>
      <c r="C126" t="s">
        <v>89</v>
      </c>
      <c r="D126" t="s">
        <v>125</v>
      </c>
      <c r="E126" t="s">
        <v>102</v>
      </c>
      <c r="F126" t="s">
        <v>93</v>
      </c>
      <c r="G126" s="32" t="s">
        <v>94</v>
      </c>
      <c r="H126" s="32" t="s">
        <v>94</v>
      </c>
      <c r="I126" s="32" t="s">
        <v>94</v>
      </c>
      <c r="J126" s="32" t="s">
        <v>94</v>
      </c>
      <c r="K126" s="32" t="s">
        <v>94</v>
      </c>
      <c r="L126" s="32" t="s">
        <v>94</v>
      </c>
      <c r="M126" s="32" t="s">
        <v>94</v>
      </c>
      <c r="N126" s="32" t="s">
        <v>94</v>
      </c>
      <c r="O126" s="32" t="s">
        <v>94</v>
      </c>
      <c r="P126" s="32" t="s">
        <v>94</v>
      </c>
      <c r="Q126" s="32" t="s">
        <v>94</v>
      </c>
      <c r="R126" s="32" t="s">
        <v>94</v>
      </c>
      <c r="S126" s="32" t="s">
        <v>94</v>
      </c>
      <c r="T126" s="32" t="s">
        <v>94</v>
      </c>
      <c r="U126" s="32" t="s">
        <v>94</v>
      </c>
      <c r="V126" s="32" t="s">
        <v>94</v>
      </c>
      <c r="W126" s="32" t="s">
        <v>94</v>
      </c>
      <c r="X126" s="32" t="s">
        <v>94</v>
      </c>
      <c r="Y126" s="32" t="s">
        <v>94</v>
      </c>
      <c r="Z126" s="32" t="s">
        <v>14</v>
      </c>
      <c r="AA126" s="32" t="s">
        <v>94</v>
      </c>
      <c r="AB126" s="32" t="s">
        <v>94</v>
      </c>
      <c r="AC126" s="32" t="s">
        <v>94</v>
      </c>
      <c r="AD126" s="32" t="s">
        <v>94</v>
      </c>
      <c r="AE126" s="32" t="s">
        <v>94</v>
      </c>
      <c r="AF126" s="32" t="s">
        <v>94</v>
      </c>
      <c r="AG126" s="32" t="s">
        <v>94</v>
      </c>
      <c r="AH126" s="32" t="s">
        <v>94</v>
      </c>
      <c r="AI126" s="32" t="s">
        <v>94</v>
      </c>
      <c r="AJ126" s="32" t="s">
        <v>94</v>
      </c>
      <c r="AK126">
        <v>61</v>
      </c>
      <c r="AL126" s="30" t="s">
        <v>94</v>
      </c>
      <c r="AM126" s="30" t="s">
        <v>94</v>
      </c>
      <c r="AN126" s="4" t="s">
        <v>94</v>
      </c>
    </row>
    <row r="127" spans="1:40">
      <c r="A127" t="s">
        <v>87</v>
      </c>
      <c r="B127" t="s">
        <v>88</v>
      </c>
      <c r="C127" t="s">
        <v>89</v>
      </c>
      <c r="D127" t="s">
        <v>126</v>
      </c>
      <c r="E127" t="s">
        <v>102</v>
      </c>
      <c r="F127" t="s">
        <v>92</v>
      </c>
      <c r="G127" s="32" t="s">
        <v>94</v>
      </c>
      <c r="H127" s="32" t="s">
        <v>94</v>
      </c>
      <c r="I127" s="32" t="s">
        <v>94</v>
      </c>
      <c r="J127" s="32" t="s">
        <v>94</v>
      </c>
      <c r="K127" s="32" t="s">
        <v>94</v>
      </c>
      <c r="L127" s="32" t="s">
        <v>94</v>
      </c>
      <c r="M127" s="32" t="s">
        <v>94</v>
      </c>
      <c r="N127" s="32" t="s">
        <v>94</v>
      </c>
      <c r="O127" s="32" t="s">
        <v>94</v>
      </c>
      <c r="P127" s="32" t="s">
        <v>94</v>
      </c>
      <c r="Q127" s="32" t="s">
        <v>94</v>
      </c>
      <c r="R127" s="32" t="s">
        <v>94</v>
      </c>
      <c r="S127" s="32" t="s">
        <v>94</v>
      </c>
      <c r="T127" s="32" t="s">
        <v>94</v>
      </c>
      <c r="U127" s="32" t="s">
        <v>94</v>
      </c>
      <c r="V127" s="32" t="s">
        <v>94</v>
      </c>
      <c r="W127" s="32" t="s">
        <v>94</v>
      </c>
      <c r="X127" s="32" t="s">
        <v>94</v>
      </c>
      <c r="Y127" s="32" t="s">
        <v>94</v>
      </c>
      <c r="Z127" s="32">
        <v>6.0999999999999999E-2</v>
      </c>
      <c r="AA127" s="32" t="s">
        <v>94</v>
      </c>
      <c r="AB127" s="32" t="s">
        <v>94</v>
      </c>
      <c r="AC127" s="32" t="s">
        <v>94</v>
      </c>
      <c r="AD127" s="32" t="s">
        <v>94</v>
      </c>
      <c r="AE127" s="32" t="s">
        <v>94</v>
      </c>
      <c r="AF127" s="32" t="s">
        <v>94</v>
      </c>
      <c r="AG127" s="32" t="s">
        <v>94</v>
      </c>
      <c r="AH127" s="32" t="s">
        <v>94</v>
      </c>
      <c r="AI127" s="32" t="s">
        <v>94</v>
      </c>
      <c r="AJ127" s="32" t="s">
        <v>94</v>
      </c>
      <c r="AK127">
        <v>62</v>
      </c>
      <c r="AL127" s="30">
        <v>0</v>
      </c>
      <c r="AM127" s="30">
        <v>100</v>
      </c>
      <c r="AN127" s="4">
        <v>6.0999999999999999E-2</v>
      </c>
    </row>
    <row r="128" spans="1:40">
      <c r="A128" t="s">
        <v>87</v>
      </c>
      <c r="B128" t="s">
        <v>88</v>
      </c>
      <c r="C128" t="s">
        <v>89</v>
      </c>
      <c r="D128" t="s">
        <v>126</v>
      </c>
      <c r="E128" t="s">
        <v>102</v>
      </c>
      <c r="F128" t="s">
        <v>93</v>
      </c>
      <c r="G128" s="32" t="s">
        <v>94</v>
      </c>
      <c r="H128" s="32" t="s">
        <v>94</v>
      </c>
      <c r="I128" s="32" t="s">
        <v>94</v>
      </c>
      <c r="J128" s="32" t="s">
        <v>94</v>
      </c>
      <c r="K128" s="32" t="s">
        <v>94</v>
      </c>
      <c r="L128" s="32" t="s">
        <v>94</v>
      </c>
      <c r="M128" s="32" t="s">
        <v>94</v>
      </c>
      <c r="N128" s="32" t="s">
        <v>94</v>
      </c>
      <c r="O128" s="32" t="s">
        <v>94</v>
      </c>
      <c r="P128" s="32" t="s">
        <v>94</v>
      </c>
      <c r="Q128" s="32" t="s">
        <v>94</v>
      </c>
      <c r="R128" s="32" t="s">
        <v>94</v>
      </c>
      <c r="S128" s="32" t="s">
        <v>94</v>
      </c>
      <c r="T128" s="32" t="s">
        <v>94</v>
      </c>
      <c r="U128" s="32" t="s">
        <v>94</v>
      </c>
      <c r="V128" s="32" t="s">
        <v>94</v>
      </c>
      <c r="W128" s="32" t="s">
        <v>94</v>
      </c>
      <c r="X128" s="32" t="s">
        <v>94</v>
      </c>
      <c r="Y128" s="32" t="s">
        <v>94</v>
      </c>
      <c r="Z128" s="32" t="s">
        <v>14</v>
      </c>
      <c r="AA128" s="32" t="s">
        <v>94</v>
      </c>
      <c r="AB128" s="32" t="s">
        <v>94</v>
      </c>
      <c r="AC128" s="32" t="s">
        <v>94</v>
      </c>
      <c r="AD128" s="32" t="s">
        <v>94</v>
      </c>
      <c r="AE128" s="32" t="s">
        <v>94</v>
      </c>
      <c r="AF128" s="32" t="s">
        <v>94</v>
      </c>
      <c r="AG128" s="32" t="s">
        <v>94</v>
      </c>
      <c r="AH128" s="32" t="s">
        <v>94</v>
      </c>
      <c r="AI128" s="32" t="s">
        <v>94</v>
      </c>
      <c r="AJ128" s="32" t="s">
        <v>94</v>
      </c>
      <c r="AK128">
        <v>62</v>
      </c>
      <c r="AL128" s="30" t="s">
        <v>94</v>
      </c>
      <c r="AM128" s="30" t="s">
        <v>94</v>
      </c>
      <c r="AN128" s="4" t="s">
        <v>94</v>
      </c>
    </row>
    <row r="129" spans="1:40">
      <c r="A129" t="s">
        <v>87</v>
      </c>
      <c r="B129" t="s">
        <v>88</v>
      </c>
      <c r="C129" t="s">
        <v>89</v>
      </c>
      <c r="D129" t="s">
        <v>118</v>
      </c>
      <c r="E129" t="s">
        <v>104</v>
      </c>
      <c r="F129" t="s">
        <v>92</v>
      </c>
      <c r="G129" s="32" t="s">
        <v>94</v>
      </c>
      <c r="H129" s="32" t="s">
        <v>94</v>
      </c>
      <c r="I129" s="32" t="s">
        <v>94</v>
      </c>
      <c r="J129" s="32" t="s">
        <v>94</v>
      </c>
      <c r="K129" s="32" t="s">
        <v>94</v>
      </c>
      <c r="L129" s="32" t="s">
        <v>94</v>
      </c>
      <c r="M129" s="32" t="s">
        <v>94</v>
      </c>
      <c r="N129" s="32" t="s">
        <v>94</v>
      </c>
      <c r="O129" s="32" t="s">
        <v>94</v>
      </c>
      <c r="P129" s="32" t="s">
        <v>94</v>
      </c>
      <c r="Q129" s="32" t="s">
        <v>94</v>
      </c>
      <c r="R129" s="32" t="s">
        <v>94</v>
      </c>
      <c r="S129" s="32" t="s">
        <v>94</v>
      </c>
      <c r="T129" s="32" t="s">
        <v>94</v>
      </c>
      <c r="U129" s="32" t="s">
        <v>94</v>
      </c>
      <c r="V129" s="32" t="s">
        <v>94</v>
      </c>
      <c r="W129" s="32" t="s">
        <v>94</v>
      </c>
      <c r="X129" s="32" t="s">
        <v>94</v>
      </c>
      <c r="Y129" s="32" t="s">
        <v>94</v>
      </c>
      <c r="Z129" s="32" t="s">
        <v>94</v>
      </c>
      <c r="AA129" s="32" t="s">
        <v>94</v>
      </c>
      <c r="AB129" s="32" t="s">
        <v>94</v>
      </c>
      <c r="AC129" s="32" t="s">
        <v>94</v>
      </c>
      <c r="AD129" s="32" t="s">
        <v>94</v>
      </c>
      <c r="AE129" s="32" t="s">
        <v>94</v>
      </c>
      <c r="AF129" s="32" t="s">
        <v>94</v>
      </c>
      <c r="AG129" s="32">
        <v>5.8999999999999997E-2</v>
      </c>
      <c r="AH129" s="32" t="s">
        <v>94</v>
      </c>
      <c r="AI129" s="32" t="s">
        <v>94</v>
      </c>
      <c r="AJ129" s="32" t="s">
        <v>94</v>
      </c>
      <c r="AK129">
        <v>63</v>
      </c>
      <c r="AL129" s="30">
        <v>0</v>
      </c>
      <c r="AM129" s="30">
        <v>100</v>
      </c>
      <c r="AN129" s="4">
        <v>5.8999999999999997E-2</v>
      </c>
    </row>
    <row r="130" spans="1:40">
      <c r="A130" t="s">
        <v>87</v>
      </c>
      <c r="B130" t="s">
        <v>88</v>
      </c>
      <c r="C130" t="s">
        <v>89</v>
      </c>
      <c r="D130" t="s">
        <v>118</v>
      </c>
      <c r="E130" t="s">
        <v>104</v>
      </c>
      <c r="F130" t="s">
        <v>93</v>
      </c>
      <c r="G130" s="32" t="s">
        <v>94</v>
      </c>
      <c r="H130" s="32" t="s">
        <v>94</v>
      </c>
      <c r="I130" s="32" t="s">
        <v>94</v>
      </c>
      <c r="J130" s="32" t="s">
        <v>94</v>
      </c>
      <c r="K130" s="32" t="s">
        <v>94</v>
      </c>
      <c r="L130" s="32" t="s">
        <v>94</v>
      </c>
      <c r="M130" s="32" t="s">
        <v>94</v>
      </c>
      <c r="N130" s="32" t="s">
        <v>94</v>
      </c>
      <c r="O130" s="32" t="s">
        <v>94</v>
      </c>
      <c r="P130" s="32" t="s">
        <v>94</v>
      </c>
      <c r="Q130" s="32" t="s">
        <v>94</v>
      </c>
      <c r="R130" s="32" t="s">
        <v>94</v>
      </c>
      <c r="S130" s="32" t="s">
        <v>94</v>
      </c>
      <c r="T130" s="32" t="s">
        <v>94</v>
      </c>
      <c r="U130" s="32" t="s">
        <v>94</v>
      </c>
      <c r="V130" s="32" t="s">
        <v>94</v>
      </c>
      <c r="W130" s="32" t="s">
        <v>94</v>
      </c>
      <c r="X130" s="32" t="s">
        <v>94</v>
      </c>
      <c r="Y130" s="32" t="s">
        <v>94</v>
      </c>
      <c r="Z130" s="32" t="s">
        <v>94</v>
      </c>
      <c r="AA130" s="32" t="s">
        <v>94</v>
      </c>
      <c r="AB130" s="32" t="s">
        <v>94</v>
      </c>
      <c r="AC130" s="32" t="s">
        <v>94</v>
      </c>
      <c r="AD130" s="32" t="s">
        <v>94</v>
      </c>
      <c r="AE130" s="32" t="s">
        <v>94</v>
      </c>
      <c r="AF130" s="32" t="s">
        <v>94</v>
      </c>
      <c r="AG130" s="32" t="s">
        <v>99</v>
      </c>
      <c r="AH130" s="32" t="s">
        <v>94</v>
      </c>
      <c r="AI130" s="32" t="s">
        <v>94</v>
      </c>
      <c r="AJ130" s="32" t="s">
        <v>94</v>
      </c>
      <c r="AK130">
        <v>63</v>
      </c>
      <c r="AL130" s="30" t="s">
        <v>94</v>
      </c>
      <c r="AM130" s="30" t="s">
        <v>94</v>
      </c>
      <c r="AN130" s="4" t="s">
        <v>94</v>
      </c>
    </row>
    <row r="131" spans="1:40">
      <c r="A131" t="s">
        <v>87</v>
      </c>
      <c r="B131" t="s">
        <v>88</v>
      </c>
      <c r="C131" t="s">
        <v>89</v>
      </c>
      <c r="D131" t="s">
        <v>97</v>
      </c>
      <c r="E131" t="s">
        <v>117</v>
      </c>
      <c r="F131" t="s">
        <v>92</v>
      </c>
      <c r="G131" s="32" t="s">
        <v>94</v>
      </c>
      <c r="H131" s="32" t="s">
        <v>94</v>
      </c>
      <c r="I131" s="32" t="s">
        <v>94</v>
      </c>
      <c r="J131" s="32" t="s">
        <v>94</v>
      </c>
      <c r="K131" s="32" t="s">
        <v>94</v>
      </c>
      <c r="L131" s="32" t="s">
        <v>94</v>
      </c>
      <c r="M131" s="32" t="s">
        <v>94</v>
      </c>
      <c r="N131" s="32" t="s">
        <v>94</v>
      </c>
      <c r="O131" s="32" t="s">
        <v>94</v>
      </c>
      <c r="P131" s="32" t="s">
        <v>94</v>
      </c>
      <c r="Q131" s="32" t="s">
        <v>94</v>
      </c>
      <c r="R131" s="32" t="s">
        <v>94</v>
      </c>
      <c r="S131" s="32" t="s">
        <v>94</v>
      </c>
      <c r="T131" s="32" t="s">
        <v>94</v>
      </c>
      <c r="U131" s="32">
        <v>4.0000000000000001E-3</v>
      </c>
      <c r="V131" s="32" t="s">
        <v>94</v>
      </c>
      <c r="W131" s="32" t="s">
        <v>94</v>
      </c>
      <c r="X131" s="32" t="s">
        <v>94</v>
      </c>
      <c r="Y131" s="32" t="s">
        <v>94</v>
      </c>
      <c r="Z131" s="32" t="s">
        <v>94</v>
      </c>
      <c r="AA131" s="32" t="s">
        <v>94</v>
      </c>
      <c r="AB131" s="32" t="s">
        <v>94</v>
      </c>
      <c r="AC131" s="32" t="s">
        <v>94</v>
      </c>
      <c r="AD131" s="32">
        <v>2E-3</v>
      </c>
      <c r="AE131" s="32">
        <v>3.7999999999999999E-2</v>
      </c>
      <c r="AF131" s="32">
        <v>8.9999999999999993E-3</v>
      </c>
      <c r="AG131" s="32" t="s">
        <v>94</v>
      </c>
      <c r="AH131" s="32" t="s">
        <v>94</v>
      </c>
      <c r="AI131" s="32" t="s">
        <v>94</v>
      </c>
      <c r="AJ131" s="32" t="s">
        <v>94</v>
      </c>
      <c r="AK131">
        <v>64</v>
      </c>
      <c r="AL131" s="30">
        <v>0</v>
      </c>
      <c r="AM131" s="30">
        <v>100</v>
      </c>
      <c r="AN131" s="4">
        <v>5.2999999999999999E-2</v>
      </c>
    </row>
    <row r="132" spans="1:40">
      <c r="A132" t="s">
        <v>87</v>
      </c>
      <c r="B132" t="s">
        <v>88</v>
      </c>
      <c r="C132" t="s">
        <v>89</v>
      </c>
      <c r="D132" t="s">
        <v>97</v>
      </c>
      <c r="E132" t="s">
        <v>117</v>
      </c>
      <c r="F132" t="s">
        <v>93</v>
      </c>
      <c r="G132" s="32" t="s">
        <v>94</v>
      </c>
      <c r="H132" s="32" t="s">
        <v>94</v>
      </c>
      <c r="I132" s="32" t="s">
        <v>94</v>
      </c>
      <c r="J132" s="32" t="s">
        <v>94</v>
      </c>
      <c r="K132" s="32" t="s">
        <v>94</v>
      </c>
      <c r="L132" s="32" t="s">
        <v>94</v>
      </c>
      <c r="M132" s="32" t="s">
        <v>94</v>
      </c>
      <c r="N132" s="32" t="s">
        <v>94</v>
      </c>
      <c r="O132" s="32" t="s">
        <v>94</v>
      </c>
      <c r="P132" s="32" t="s">
        <v>94</v>
      </c>
      <c r="Q132" s="32" t="s">
        <v>94</v>
      </c>
      <c r="R132" s="32" t="s">
        <v>94</v>
      </c>
      <c r="S132" s="32" t="s">
        <v>94</v>
      </c>
      <c r="T132" s="32" t="s">
        <v>94</v>
      </c>
      <c r="U132" s="32" t="s">
        <v>99</v>
      </c>
      <c r="V132" s="32" t="s">
        <v>94</v>
      </c>
      <c r="W132" s="32" t="s">
        <v>94</v>
      </c>
      <c r="X132" s="32" t="s">
        <v>94</v>
      </c>
      <c r="Y132" s="32" t="s">
        <v>94</v>
      </c>
      <c r="Z132" s="32" t="s">
        <v>94</v>
      </c>
      <c r="AA132" s="32" t="s">
        <v>94</v>
      </c>
      <c r="AB132" s="32" t="s">
        <v>94</v>
      </c>
      <c r="AC132" s="32" t="s">
        <v>94</v>
      </c>
      <c r="AD132" s="32" t="s">
        <v>99</v>
      </c>
      <c r="AE132" s="32" t="s">
        <v>99</v>
      </c>
      <c r="AF132" s="32" t="s">
        <v>99</v>
      </c>
      <c r="AG132" s="32" t="s">
        <v>17</v>
      </c>
      <c r="AH132" s="32" t="s">
        <v>17</v>
      </c>
      <c r="AI132" s="32" t="s">
        <v>94</v>
      </c>
      <c r="AJ132" s="32" t="s">
        <v>94</v>
      </c>
      <c r="AK132">
        <v>64</v>
      </c>
      <c r="AL132" s="30" t="s">
        <v>94</v>
      </c>
      <c r="AM132" s="30" t="s">
        <v>94</v>
      </c>
      <c r="AN132" s="4" t="s">
        <v>94</v>
      </c>
    </row>
    <row r="133" spans="1:40">
      <c r="A133" t="s">
        <v>87</v>
      </c>
      <c r="B133" t="s">
        <v>88</v>
      </c>
      <c r="C133" t="s">
        <v>89</v>
      </c>
      <c r="D133" t="s">
        <v>97</v>
      </c>
      <c r="E133" t="s">
        <v>96</v>
      </c>
      <c r="F133" t="s">
        <v>92</v>
      </c>
      <c r="G133" s="32" t="s">
        <v>94</v>
      </c>
      <c r="H133" s="32" t="s">
        <v>94</v>
      </c>
      <c r="I133" s="32" t="s">
        <v>94</v>
      </c>
      <c r="J133" s="32" t="s">
        <v>94</v>
      </c>
      <c r="K133" s="32" t="s">
        <v>94</v>
      </c>
      <c r="L133" s="32" t="s">
        <v>94</v>
      </c>
      <c r="M133" s="32" t="s">
        <v>94</v>
      </c>
      <c r="N133" s="32" t="s">
        <v>94</v>
      </c>
      <c r="O133" s="32" t="s">
        <v>94</v>
      </c>
      <c r="P133" s="32" t="s">
        <v>94</v>
      </c>
      <c r="Q133" s="32" t="s">
        <v>94</v>
      </c>
      <c r="R133" s="32" t="s">
        <v>94</v>
      </c>
      <c r="S133" s="32" t="s">
        <v>94</v>
      </c>
      <c r="T133" s="32" t="s">
        <v>94</v>
      </c>
      <c r="U133" s="32" t="s">
        <v>94</v>
      </c>
      <c r="V133" s="32" t="s">
        <v>94</v>
      </c>
      <c r="W133" s="32" t="s">
        <v>94</v>
      </c>
      <c r="X133" s="32" t="s">
        <v>94</v>
      </c>
      <c r="Y133" s="32" t="s">
        <v>94</v>
      </c>
      <c r="Z133" s="32" t="s">
        <v>94</v>
      </c>
      <c r="AA133" s="32" t="s">
        <v>94</v>
      </c>
      <c r="AB133" s="32" t="s">
        <v>94</v>
      </c>
      <c r="AC133" s="32" t="s">
        <v>94</v>
      </c>
      <c r="AD133" s="32" t="s">
        <v>94</v>
      </c>
      <c r="AE133" s="32">
        <v>2.5000000000000001E-2</v>
      </c>
      <c r="AF133" s="32" t="s">
        <v>94</v>
      </c>
      <c r="AG133" s="32" t="s">
        <v>94</v>
      </c>
      <c r="AH133" s="32" t="s">
        <v>94</v>
      </c>
      <c r="AI133" s="32" t="s">
        <v>94</v>
      </c>
      <c r="AJ133" s="32" t="s">
        <v>94</v>
      </c>
      <c r="AK133">
        <v>65</v>
      </c>
      <c r="AL133" s="30">
        <v>0</v>
      </c>
      <c r="AM133" s="30">
        <v>100</v>
      </c>
      <c r="AN133" s="4">
        <v>2.5000000000000001E-2</v>
      </c>
    </row>
    <row r="134" spans="1:40">
      <c r="A134" t="s">
        <v>87</v>
      </c>
      <c r="B134" t="s">
        <v>88</v>
      </c>
      <c r="C134" t="s">
        <v>89</v>
      </c>
      <c r="D134" t="s">
        <v>97</v>
      </c>
      <c r="E134" t="s">
        <v>96</v>
      </c>
      <c r="F134" t="s">
        <v>93</v>
      </c>
      <c r="G134" s="32" t="s">
        <v>94</v>
      </c>
      <c r="H134" s="32" t="s">
        <v>94</v>
      </c>
      <c r="I134" s="32" t="s">
        <v>94</v>
      </c>
      <c r="J134" s="32" t="s">
        <v>94</v>
      </c>
      <c r="K134" s="32" t="s">
        <v>94</v>
      </c>
      <c r="L134" s="32" t="s">
        <v>94</v>
      </c>
      <c r="M134" s="32" t="s">
        <v>94</v>
      </c>
      <c r="N134" s="32" t="s">
        <v>94</v>
      </c>
      <c r="O134" s="32" t="s">
        <v>94</v>
      </c>
      <c r="P134" s="32" t="s">
        <v>94</v>
      </c>
      <c r="Q134" s="32" t="s">
        <v>94</v>
      </c>
      <c r="R134" s="32" t="s">
        <v>94</v>
      </c>
      <c r="S134" s="32" t="s">
        <v>94</v>
      </c>
      <c r="T134" s="32" t="s">
        <v>94</v>
      </c>
      <c r="U134" s="32" t="s">
        <v>94</v>
      </c>
      <c r="V134" s="32" t="s">
        <v>94</v>
      </c>
      <c r="W134" s="32" t="s">
        <v>94</v>
      </c>
      <c r="X134" s="32" t="s">
        <v>94</v>
      </c>
      <c r="Y134" s="32" t="s">
        <v>94</v>
      </c>
      <c r="Z134" s="32" t="s">
        <v>94</v>
      </c>
      <c r="AA134" s="32" t="s">
        <v>94</v>
      </c>
      <c r="AB134" s="32" t="s">
        <v>94</v>
      </c>
      <c r="AC134" s="32" t="s">
        <v>94</v>
      </c>
      <c r="AD134" s="32" t="s">
        <v>94</v>
      </c>
      <c r="AE134" s="32" t="s">
        <v>99</v>
      </c>
      <c r="AF134" s="32" t="s">
        <v>94</v>
      </c>
      <c r="AG134" s="32" t="s">
        <v>94</v>
      </c>
      <c r="AH134" s="32" t="s">
        <v>94</v>
      </c>
      <c r="AI134" s="32" t="s">
        <v>94</v>
      </c>
      <c r="AJ134" s="32" t="s">
        <v>94</v>
      </c>
      <c r="AK134">
        <v>65</v>
      </c>
      <c r="AL134" s="30" t="s">
        <v>94</v>
      </c>
      <c r="AM134" s="30" t="s">
        <v>94</v>
      </c>
      <c r="AN134" s="4" t="s">
        <v>94</v>
      </c>
    </row>
    <row r="135" spans="1:40">
      <c r="A135" t="s">
        <v>87</v>
      </c>
      <c r="B135" t="s">
        <v>88</v>
      </c>
      <c r="C135" t="s">
        <v>89</v>
      </c>
      <c r="D135" t="s">
        <v>127</v>
      </c>
      <c r="E135" t="s">
        <v>102</v>
      </c>
      <c r="F135" t="s">
        <v>92</v>
      </c>
      <c r="G135" s="32" t="s">
        <v>94</v>
      </c>
      <c r="H135" s="32" t="s">
        <v>94</v>
      </c>
      <c r="I135" s="32" t="s">
        <v>94</v>
      </c>
      <c r="J135" s="32" t="s">
        <v>94</v>
      </c>
      <c r="K135" s="32" t="s">
        <v>94</v>
      </c>
      <c r="L135" s="32" t="s">
        <v>94</v>
      </c>
      <c r="M135" s="32" t="s">
        <v>94</v>
      </c>
      <c r="N135" s="32" t="s">
        <v>94</v>
      </c>
      <c r="O135" s="32" t="s">
        <v>94</v>
      </c>
      <c r="P135" s="32" t="s">
        <v>94</v>
      </c>
      <c r="Q135" s="32" t="s">
        <v>94</v>
      </c>
      <c r="R135" s="32" t="s">
        <v>94</v>
      </c>
      <c r="S135" s="32" t="s">
        <v>94</v>
      </c>
      <c r="T135" s="32" t="s">
        <v>94</v>
      </c>
      <c r="U135" s="32" t="s">
        <v>94</v>
      </c>
      <c r="V135" s="32" t="s">
        <v>94</v>
      </c>
      <c r="W135" s="32" t="s">
        <v>94</v>
      </c>
      <c r="X135" s="32" t="s">
        <v>94</v>
      </c>
      <c r="Y135" s="32" t="s">
        <v>94</v>
      </c>
      <c r="Z135" s="32" t="s">
        <v>94</v>
      </c>
      <c r="AA135" s="32" t="s">
        <v>94</v>
      </c>
      <c r="AB135" s="32" t="s">
        <v>94</v>
      </c>
      <c r="AC135" s="32" t="s">
        <v>94</v>
      </c>
      <c r="AD135" s="32" t="s">
        <v>94</v>
      </c>
      <c r="AE135" s="32" t="s">
        <v>94</v>
      </c>
      <c r="AF135" s="32" t="s">
        <v>94</v>
      </c>
      <c r="AG135" s="32" t="s">
        <v>94</v>
      </c>
      <c r="AH135" s="32" t="s">
        <v>94</v>
      </c>
      <c r="AI135" s="32" t="s">
        <v>94</v>
      </c>
      <c r="AJ135" s="32">
        <v>5.0000000000000001E-3</v>
      </c>
      <c r="AK135">
        <v>66</v>
      </c>
      <c r="AL135" s="30">
        <v>0</v>
      </c>
      <c r="AM135" s="30">
        <v>100</v>
      </c>
      <c r="AN135" s="4">
        <v>5.0000000000000001E-3</v>
      </c>
    </row>
    <row r="136" spans="1:40">
      <c r="A136" t="s">
        <v>87</v>
      </c>
      <c r="B136" t="s">
        <v>88</v>
      </c>
      <c r="C136" t="s">
        <v>89</v>
      </c>
      <c r="D136" t="s">
        <v>127</v>
      </c>
      <c r="E136" t="s">
        <v>102</v>
      </c>
      <c r="F136" t="s">
        <v>93</v>
      </c>
      <c r="G136" s="32" t="s">
        <v>94</v>
      </c>
      <c r="H136" s="32" t="s">
        <v>94</v>
      </c>
      <c r="I136" s="32" t="s">
        <v>94</v>
      </c>
      <c r="J136" s="32" t="s">
        <v>94</v>
      </c>
      <c r="K136" s="32" t="s">
        <v>94</v>
      </c>
      <c r="L136" s="32" t="s">
        <v>94</v>
      </c>
      <c r="M136" s="32" t="s">
        <v>94</v>
      </c>
      <c r="N136" s="32" t="s">
        <v>94</v>
      </c>
      <c r="O136" s="32" t="s">
        <v>94</v>
      </c>
      <c r="P136" s="32" t="s">
        <v>94</v>
      </c>
      <c r="Q136" s="32" t="s">
        <v>94</v>
      </c>
      <c r="R136" s="32" t="s">
        <v>94</v>
      </c>
      <c r="S136" s="32" t="s">
        <v>94</v>
      </c>
      <c r="T136" s="32" t="s">
        <v>94</v>
      </c>
      <c r="U136" s="32" t="s">
        <v>94</v>
      </c>
      <c r="V136" s="32" t="s">
        <v>94</v>
      </c>
      <c r="W136" s="32" t="s">
        <v>94</v>
      </c>
      <c r="X136" s="32" t="s">
        <v>94</v>
      </c>
      <c r="Y136" s="32" t="s">
        <v>94</v>
      </c>
      <c r="Z136" s="32" t="s">
        <v>94</v>
      </c>
      <c r="AA136" s="32" t="s">
        <v>94</v>
      </c>
      <c r="AB136" s="32" t="s">
        <v>94</v>
      </c>
      <c r="AC136" s="32" t="s">
        <v>94</v>
      </c>
      <c r="AD136" s="32" t="s">
        <v>94</v>
      </c>
      <c r="AE136" s="32" t="s">
        <v>94</v>
      </c>
      <c r="AF136" s="32" t="s">
        <v>94</v>
      </c>
      <c r="AG136" s="32" t="s">
        <v>94</v>
      </c>
      <c r="AH136" s="32" t="s">
        <v>94</v>
      </c>
      <c r="AI136" s="32" t="s">
        <v>94</v>
      </c>
      <c r="AJ136" s="32" t="s">
        <v>99</v>
      </c>
      <c r="AK136">
        <v>66</v>
      </c>
      <c r="AL136" s="30" t="s">
        <v>94</v>
      </c>
      <c r="AM136" s="30" t="s">
        <v>94</v>
      </c>
      <c r="AN136" s="4" t="s">
        <v>94</v>
      </c>
    </row>
    <row r="137" spans="1:40"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</row>
  </sheetData>
  <mergeCells count="2">
    <mergeCell ref="A1:G1"/>
    <mergeCell ref="E2:F2"/>
  </mergeCells>
  <conditionalFormatting sqref="E5:E137">
    <cfRule type="expression" dxfId="1161" priority="1">
      <formula>E5="UN"</formula>
    </cfRule>
  </conditionalFormatting>
  <conditionalFormatting sqref="G5:AJ137">
    <cfRule type="expression" dxfId="1160" priority="2">
      <formula>G5="-1"</formula>
    </cfRule>
  </conditionalFormatting>
  <conditionalFormatting sqref="G5:AJ137">
    <cfRule type="expression" dxfId="1159" priority="3">
      <formula>G5="a"</formula>
    </cfRule>
  </conditionalFormatting>
  <conditionalFormatting sqref="G5:AJ137">
    <cfRule type="expression" dxfId="1158" priority="4">
      <formula>G5="b"</formula>
    </cfRule>
  </conditionalFormatting>
  <conditionalFormatting sqref="G5:AJ137">
    <cfRule type="expression" dxfId="1157" priority="5">
      <formula>G5="c"</formula>
    </cfRule>
  </conditionalFormatting>
  <conditionalFormatting sqref="G5:AJ137">
    <cfRule type="expression" dxfId="1156" priority="6">
      <formula>G5="bc"</formula>
    </cfRule>
  </conditionalFormatting>
  <conditionalFormatting sqref="G5:AJ137">
    <cfRule type="expression" dxfId="1155" priority="7">
      <formula>G5="ab"</formula>
    </cfRule>
  </conditionalFormatting>
  <conditionalFormatting sqref="G5:AJ137">
    <cfRule type="expression" dxfId="1154" priority="8">
      <formula>G5="ac"</formula>
    </cfRule>
  </conditionalFormatting>
  <conditionalFormatting sqref="G5:AJ137">
    <cfRule type="expression" dxfId="1153" priority="9">
      <formula>G5="abc"</formula>
    </cfRule>
  </conditionalFormatting>
  <conditionalFormatting sqref="G5:AJ5">
    <cfRule type="expression" dxfId="1152" priority="10">
      <formula>AND($E5&lt;&gt;"UN", G5="", G6&lt;&gt;"", G6&lt;&gt;"-1")</formula>
    </cfRule>
  </conditionalFormatting>
  <conditionalFormatting sqref="G7:AJ7">
    <cfRule type="expression" dxfId="1151" priority="11">
      <formula>AND($E7&lt;&gt;"UN", G7="", G8&lt;&gt;"", G8&lt;&gt;"-1")</formula>
    </cfRule>
  </conditionalFormatting>
  <conditionalFormatting sqref="G9:AJ9">
    <cfRule type="expression" dxfId="1150" priority="12">
      <formula>AND($E9&lt;&gt;"UN", G9="", G10&lt;&gt;"", G10&lt;&gt;"-1")</formula>
    </cfRule>
  </conditionalFormatting>
  <conditionalFormatting sqref="G11:AJ11">
    <cfRule type="expression" dxfId="1149" priority="13">
      <formula>AND($E11&lt;&gt;"UN", G11="", G12&lt;&gt;"", G12&lt;&gt;"-1")</formula>
    </cfRule>
  </conditionalFormatting>
  <conditionalFormatting sqref="G13:AJ13">
    <cfRule type="expression" dxfId="1148" priority="14">
      <formula>AND($E13&lt;&gt;"UN", G13="", G14&lt;&gt;"", G14&lt;&gt;"-1")</formula>
    </cfRule>
  </conditionalFormatting>
  <conditionalFormatting sqref="G15:AJ15">
    <cfRule type="expression" dxfId="1147" priority="15">
      <formula>AND($E15&lt;&gt;"UN", G15="", G16&lt;&gt;"", G16&lt;&gt;"-1")</formula>
    </cfRule>
  </conditionalFormatting>
  <conditionalFormatting sqref="G17:AJ17">
    <cfRule type="expression" dxfId="1146" priority="16">
      <formula>AND($E17&lt;&gt;"UN", G17="", G18&lt;&gt;"", G18&lt;&gt;"-1")</formula>
    </cfRule>
  </conditionalFormatting>
  <conditionalFormatting sqref="G19:AJ19">
    <cfRule type="expression" dxfId="1145" priority="17">
      <formula>AND($E19&lt;&gt;"UN", G19="", G20&lt;&gt;"", G20&lt;&gt;"-1")</formula>
    </cfRule>
  </conditionalFormatting>
  <conditionalFormatting sqref="G21:AJ21">
    <cfRule type="expression" dxfId="1144" priority="18">
      <formula>AND($E21&lt;&gt;"UN", G21="", G22&lt;&gt;"", G22&lt;&gt;"-1")</formula>
    </cfRule>
  </conditionalFormatting>
  <conditionalFormatting sqref="G23:AJ23">
    <cfRule type="expression" dxfId="1143" priority="19">
      <formula>AND($E23&lt;&gt;"UN", G23="", G24&lt;&gt;"", G24&lt;&gt;"-1")</formula>
    </cfRule>
  </conditionalFormatting>
  <conditionalFormatting sqref="G25:AJ25">
    <cfRule type="expression" dxfId="1142" priority="20">
      <formula>AND($E25&lt;&gt;"UN", G25="", G26&lt;&gt;"", G26&lt;&gt;"-1")</formula>
    </cfRule>
  </conditionalFormatting>
  <conditionalFormatting sqref="G27:AJ27">
    <cfRule type="expression" dxfId="1141" priority="21">
      <formula>AND($E27&lt;&gt;"UN", G27="", G28&lt;&gt;"", G28&lt;&gt;"-1")</formula>
    </cfRule>
  </conditionalFormatting>
  <conditionalFormatting sqref="G29:AJ29">
    <cfRule type="expression" dxfId="1140" priority="22">
      <formula>AND($E29&lt;&gt;"UN", G29="", G30&lt;&gt;"", G30&lt;&gt;"-1")</formula>
    </cfRule>
  </conditionalFormatting>
  <conditionalFormatting sqref="G31:AJ31">
    <cfRule type="expression" dxfId="1139" priority="23">
      <formula>AND($E31&lt;&gt;"UN", G31="", G32&lt;&gt;"", G32&lt;&gt;"-1")</formula>
    </cfRule>
  </conditionalFormatting>
  <conditionalFormatting sqref="G33:AJ33">
    <cfRule type="expression" dxfId="1138" priority="24">
      <formula>AND($E33&lt;&gt;"UN", G33="", G34&lt;&gt;"", G34&lt;&gt;"-1")</formula>
    </cfRule>
  </conditionalFormatting>
  <conditionalFormatting sqref="G35:AJ35">
    <cfRule type="expression" dxfId="1137" priority="25">
      <formula>AND($E35&lt;&gt;"UN", G35="", G36&lt;&gt;"", G36&lt;&gt;"-1")</formula>
    </cfRule>
  </conditionalFormatting>
  <conditionalFormatting sqref="G37:AJ37">
    <cfRule type="expression" dxfId="1136" priority="26">
      <formula>AND($E37&lt;&gt;"UN", G37="", G38&lt;&gt;"", G38&lt;&gt;"-1")</formula>
    </cfRule>
  </conditionalFormatting>
  <conditionalFormatting sqref="G39:AJ39">
    <cfRule type="expression" dxfId="1135" priority="27">
      <formula>AND($E39&lt;&gt;"UN", G39="", G40&lt;&gt;"", G40&lt;&gt;"-1")</formula>
    </cfRule>
  </conditionalFormatting>
  <conditionalFormatting sqref="G41:AJ41">
    <cfRule type="expression" dxfId="1134" priority="28">
      <formula>AND($E41&lt;&gt;"UN", G41="", G42&lt;&gt;"", G42&lt;&gt;"-1")</formula>
    </cfRule>
  </conditionalFormatting>
  <conditionalFormatting sqref="G43:AJ43">
    <cfRule type="expression" dxfId="1133" priority="29">
      <formula>AND($E43&lt;&gt;"UN", G43="", G44&lt;&gt;"", G44&lt;&gt;"-1")</formula>
    </cfRule>
  </conditionalFormatting>
  <conditionalFormatting sqref="G45:AJ45">
    <cfRule type="expression" dxfId="1132" priority="30">
      <formula>AND($E45&lt;&gt;"UN", G45="", G46&lt;&gt;"", G46&lt;&gt;"-1")</formula>
    </cfRule>
  </conditionalFormatting>
  <conditionalFormatting sqref="G47:AJ47">
    <cfRule type="expression" dxfId="1131" priority="31">
      <formula>AND($E47&lt;&gt;"UN", G47="", G48&lt;&gt;"", G48&lt;&gt;"-1")</formula>
    </cfRule>
  </conditionalFormatting>
  <conditionalFormatting sqref="G49:AJ49">
    <cfRule type="expression" dxfId="1130" priority="32">
      <formula>AND($E49&lt;&gt;"UN", G49="", G50&lt;&gt;"", G50&lt;&gt;"-1")</formula>
    </cfRule>
  </conditionalFormatting>
  <conditionalFormatting sqref="G51:AJ51">
    <cfRule type="expression" dxfId="1129" priority="33">
      <formula>AND($E51&lt;&gt;"UN", G51="", G52&lt;&gt;"", G52&lt;&gt;"-1")</formula>
    </cfRule>
  </conditionalFormatting>
  <conditionalFormatting sqref="G53:AJ53">
    <cfRule type="expression" dxfId="1128" priority="34">
      <formula>AND($E53&lt;&gt;"UN", G53="", G54&lt;&gt;"", G54&lt;&gt;"-1")</formula>
    </cfRule>
  </conditionalFormatting>
  <conditionalFormatting sqref="G55:AJ55">
    <cfRule type="expression" dxfId="1127" priority="35">
      <formula>AND($E55&lt;&gt;"UN", G55="", G56&lt;&gt;"", G56&lt;&gt;"-1")</formula>
    </cfRule>
  </conditionalFormatting>
  <conditionalFormatting sqref="G57:AJ57">
    <cfRule type="expression" dxfId="1126" priority="36">
      <formula>AND($E57&lt;&gt;"UN", G57="", G58&lt;&gt;"", G58&lt;&gt;"-1")</formula>
    </cfRule>
  </conditionalFormatting>
  <conditionalFormatting sqref="G59:AJ59">
    <cfRule type="expression" dxfId="1125" priority="37">
      <formula>AND($E59&lt;&gt;"UN", G59="", G60&lt;&gt;"", G60&lt;&gt;"-1")</formula>
    </cfRule>
  </conditionalFormatting>
  <conditionalFormatting sqref="G61:AJ61">
    <cfRule type="expression" dxfId="1124" priority="38">
      <formula>AND($E61&lt;&gt;"UN", G61="", G62&lt;&gt;"", G62&lt;&gt;"-1")</formula>
    </cfRule>
  </conditionalFormatting>
  <conditionalFormatting sqref="G63:AJ63">
    <cfRule type="expression" dxfId="1123" priority="39">
      <formula>AND($E63&lt;&gt;"UN", G63="", G64&lt;&gt;"", G64&lt;&gt;"-1")</formula>
    </cfRule>
  </conditionalFormatting>
  <conditionalFormatting sqref="G65:AJ65">
    <cfRule type="expression" dxfId="1122" priority="40">
      <formula>AND($E65&lt;&gt;"UN", G65="", G66&lt;&gt;"", G66&lt;&gt;"-1")</formula>
    </cfRule>
  </conditionalFormatting>
  <conditionalFormatting sqref="G67:AJ67">
    <cfRule type="expression" dxfId="1121" priority="41">
      <formula>AND($E67&lt;&gt;"UN", G67="", G68&lt;&gt;"", G68&lt;&gt;"-1")</formula>
    </cfRule>
  </conditionalFormatting>
  <conditionalFormatting sqref="G69:AJ69">
    <cfRule type="expression" dxfId="1120" priority="42">
      <formula>AND($E69&lt;&gt;"UN", G69="", G70&lt;&gt;"", G70&lt;&gt;"-1")</formula>
    </cfRule>
  </conditionalFormatting>
  <conditionalFormatting sqref="G71:AJ71">
    <cfRule type="expression" dxfId="1119" priority="43">
      <formula>AND($E71&lt;&gt;"UN", G71="", G72&lt;&gt;"", G72&lt;&gt;"-1")</formula>
    </cfRule>
  </conditionalFormatting>
  <conditionalFormatting sqref="G73:AJ73">
    <cfRule type="expression" dxfId="1118" priority="44">
      <formula>AND($E73&lt;&gt;"UN", G73="", G74&lt;&gt;"", G74&lt;&gt;"-1")</formula>
    </cfRule>
  </conditionalFormatting>
  <conditionalFormatting sqref="G75:AJ75">
    <cfRule type="expression" dxfId="1117" priority="45">
      <formula>AND($E75&lt;&gt;"UN", G75="", G76&lt;&gt;"", G76&lt;&gt;"-1")</formula>
    </cfRule>
  </conditionalFormatting>
  <conditionalFormatting sqref="G77:AJ77">
    <cfRule type="expression" dxfId="1116" priority="46">
      <formula>AND($E77&lt;&gt;"UN", G77="", G78&lt;&gt;"", G78&lt;&gt;"-1")</formula>
    </cfRule>
  </conditionalFormatting>
  <conditionalFormatting sqref="G79:AJ79">
    <cfRule type="expression" dxfId="1115" priority="47">
      <formula>AND($E79&lt;&gt;"UN", G79="", G80&lt;&gt;"", G80&lt;&gt;"-1")</formula>
    </cfRule>
  </conditionalFormatting>
  <conditionalFormatting sqref="G81:AJ81">
    <cfRule type="expression" dxfId="1114" priority="48">
      <formula>AND($E81&lt;&gt;"UN", G81="", G82&lt;&gt;"", G82&lt;&gt;"-1")</formula>
    </cfRule>
  </conditionalFormatting>
  <conditionalFormatting sqref="G83:AJ83">
    <cfRule type="expression" dxfId="1113" priority="49">
      <formula>AND($E83&lt;&gt;"UN", G83="", G84&lt;&gt;"", G84&lt;&gt;"-1")</formula>
    </cfRule>
  </conditionalFormatting>
  <conditionalFormatting sqref="G85:AJ85">
    <cfRule type="expression" dxfId="1112" priority="50">
      <formula>AND($E85&lt;&gt;"UN", G85="", G86&lt;&gt;"", G86&lt;&gt;"-1")</formula>
    </cfRule>
  </conditionalFormatting>
  <conditionalFormatting sqref="G87:AJ87">
    <cfRule type="expression" dxfId="1111" priority="51">
      <formula>AND($E87&lt;&gt;"UN", G87="", G88&lt;&gt;"", G88&lt;&gt;"-1")</formula>
    </cfRule>
  </conditionalFormatting>
  <conditionalFormatting sqref="G89:AJ89">
    <cfRule type="expression" dxfId="1110" priority="52">
      <formula>AND($E89&lt;&gt;"UN", G89="", G90&lt;&gt;"", G90&lt;&gt;"-1")</formula>
    </cfRule>
  </conditionalFormatting>
  <conditionalFormatting sqref="G91:AJ91">
    <cfRule type="expression" dxfId="1109" priority="53">
      <formula>AND($E91&lt;&gt;"UN", G91="", G92&lt;&gt;"", G92&lt;&gt;"-1")</formula>
    </cfRule>
  </conditionalFormatting>
  <conditionalFormatting sqref="G93:AJ93">
    <cfRule type="expression" dxfId="1108" priority="54">
      <formula>AND($E93&lt;&gt;"UN", G93="", G94&lt;&gt;"", G94&lt;&gt;"-1")</formula>
    </cfRule>
  </conditionalFormatting>
  <conditionalFormatting sqref="G95:AJ95">
    <cfRule type="expression" dxfId="1107" priority="55">
      <formula>AND($E95&lt;&gt;"UN", G95="", G96&lt;&gt;"", G96&lt;&gt;"-1")</formula>
    </cfRule>
  </conditionalFormatting>
  <conditionalFormatting sqref="G97:AJ97">
    <cfRule type="expression" dxfId="1106" priority="56">
      <formula>AND($E97&lt;&gt;"UN", G97="", G98&lt;&gt;"", G98&lt;&gt;"-1")</formula>
    </cfRule>
  </conditionalFormatting>
  <conditionalFormatting sqref="G99:AJ99">
    <cfRule type="expression" dxfId="1105" priority="57">
      <formula>AND($E99&lt;&gt;"UN", G99="", G100&lt;&gt;"", G100&lt;&gt;"-1")</formula>
    </cfRule>
  </conditionalFormatting>
  <conditionalFormatting sqref="G101:AJ101">
    <cfRule type="expression" dxfId="1104" priority="58">
      <formula>AND($E101&lt;&gt;"UN", G101="", G102&lt;&gt;"", G102&lt;&gt;"-1")</formula>
    </cfRule>
  </conditionalFormatting>
  <conditionalFormatting sqref="G103:AJ103">
    <cfRule type="expression" dxfId="1103" priority="59">
      <formula>AND($E103&lt;&gt;"UN", G103="", G104&lt;&gt;"", G104&lt;&gt;"-1")</formula>
    </cfRule>
  </conditionalFormatting>
  <conditionalFormatting sqref="G105:AJ105">
    <cfRule type="expression" dxfId="1102" priority="60">
      <formula>AND($E105&lt;&gt;"UN", G105="", G106&lt;&gt;"", G106&lt;&gt;"-1")</formula>
    </cfRule>
  </conditionalFormatting>
  <conditionalFormatting sqref="G107:AJ107">
    <cfRule type="expression" dxfId="1101" priority="61">
      <formula>AND($E107&lt;&gt;"UN", G107="", G108&lt;&gt;"", G108&lt;&gt;"-1")</formula>
    </cfRule>
  </conditionalFormatting>
  <conditionalFormatting sqref="G109:AJ109">
    <cfRule type="expression" dxfId="1100" priority="62">
      <formula>AND($E109&lt;&gt;"UN", G109="", G110&lt;&gt;"", G110&lt;&gt;"-1")</formula>
    </cfRule>
  </conditionalFormatting>
  <conditionalFormatting sqref="G111:AJ111">
    <cfRule type="expression" dxfId="1099" priority="63">
      <formula>AND($E111&lt;&gt;"UN", G111="", G112&lt;&gt;"", G112&lt;&gt;"-1")</formula>
    </cfRule>
  </conditionalFormatting>
  <conditionalFormatting sqref="G113:AJ113">
    <cfRule type="expression" dxfId="1098" priority="64">
      <formula>AND($E113&lt;&gt;"UN", G113="", G114&lt;&gt;"", G114&lt;&gt;"-1")</formula>
    </cfRule>
  </conditionalFormatting>
  <conditionalFormatting sqref="G115:AJ115">
    <cfRule type="expression" dxfId="1097" priority="65">
      <formula>AND($E115&lt;&gt;"UN", G115="", G116&lt;&gt;"", G116&lt;&gt;"-1")</formula>
    </cfRule>
  </conditionalFormatting>
  <conditionalFormatting sqref="G117:AJ117">
    <cfRule type="expression" dxfId="1096" priority="66">
      <formula>AND($E117&lt;&gt;"UN", G117="", G118&lt;&gt;"", G118&lt;&gt;"-1")</formula>
    </cfRule>
  </conditionalFormatting>
  <conditionalFormatting sqref="G119:AJ119">
    <cfRule type="expression" dxfId="1095" priority="67">
      <formula>AND($E119&lt;&gt;"UN", G119="", G120&lt;&gt;"", G120&lt;&gt;"-1")</formula>
    </cfRule>
  </conditionalFormatting>
  <conditionalFormatting sqref="G121:AJ121">
    <cfRule type="expression" dxfId="1094" priority="68">
      <formula>AND($E121&lt;&gt;"UN", G121="", G122&lt;&gt;"", G122&lt;&gt;"-1")</formula>
    </cfRule>
  </conditionalFormatting>
  <conditionalFormatting sqref="G123:AJ123">
    <cfRule type="expression" dxfId="1093" priority="69">
      <formula>AND($E123&lt;&gt;"UN", G123="", G124&lt;&gt;"", G124&lt;&gt;"-1")</formula>
    </cfRule>
  </conditionalFormatting>
  <conditionalFormatting sqref="G125:AJ125">
    <cfRule type="expression" dxfId="1092" priority="70">
      <formula>AND($E125&lt;&gt;"UN", G125="", G126&lt;&gt;"", G126&lt;&gt;"-1")</formula>
    </cfRule>
  </conditionalFormatting>
  <conditionalFormatting sqref="G127:AJ127">
    <cfRule type="expression" dxfId="1091" priority="71">
      <formula>AND($E127&lt;&gt;"UN", G127="", G128&lt;&gt;"", G128&lt;&gt;"-1")</formula>
    </cfRule>
  </conditionalFormatting>
  <conditionalFormatting sqref="G129:AJ129">
    <cfRule type="expression" dxfId="1090" priority="72">
      <formula>AND($E129&lt;&gt;"UN", G129="", G130&lt;&gt;"", G130&lt;&gt;"-1")</formula>
    </cfRule>
  </conditionalFormatting>
  <conditionalFormatting sqref="G131:AJ131">
    <cfRule type="expression" dxfId="1089" priority="73">
      <formula>AND($E131&lt;&gt;"UN", G131="", G132&lt;&gt;"", G132&lt;&gt;"-1")</formula>
    </cfRule>
  </conditionalFormatting>
  <conditionalFormatting sqref="G133:AJ133">
    <cfRule type="expression" dxfId="1088" priority="74">
      <formula>AND($E133&lt;&gt;"UN", G133="", G134&lt;&gt;"", G134&lt;&gt;"-1")</formula>
    </cfRule>
  </conditionalFormatting>
  <conditionalFormatting sqref="G135:AJ135">
    <cfRule type="expression" dxfId="1087" priority="75">
      <formula>AND($E135&lt;&gt;"UN", G135="", G136&lt;&gt;"", G136&lt;&gt;"-1")</formula>
    </cfRule>
  </conditionalFormatting>
  <conditionalFormatting sqref="G137:AJ137">
    <cfRule type="expression" dxfId="1086" priority="76">
      <formula>AND($E137&lt;&gt;"UN", G137="", G138&lt;&gt;"", G138&lt;&gt;"-1")</formula>
    </cfRule>
  </conditionalFormatting>
  <conditionalFormatting sqref="AL4:AL136">
    <cfRule type="colorScale" priority="77">
      <colorScale>
        <cfvo type="num" val="0"/>
        <cfvo type="num" val="0.47"/>
        <cfvo type="num" val="31.29"/>
        <color rgb="FFF8696B"/>
        <color rgb="FFFFEB84"/>
        <color rgb="FF63BE7B"/>
      </colorScale>
    </cfRule>
  </conditionalFormatting>
  <conditionalFormatting sqref="AM4:AM136">
    <cfRule type="colorScale" priority="78">
      <colorScale>
        <cfvo type="num" val="31.29"/>
        <cfvo type="num" val="99.795000000000002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37 H4:H137 I4:I137 J4:J137 K4:K137 L4:L137 M4:M137 N4:N137 O4:O137 P4:P137 Q4:Q137 R4:R137 S4:S137 T4:T137 U4:U137 V4:V137 W4:W137 X4:X137 Y4:Y137 Z4:Z137 AA4:AA137 AB4:AB137 AC4:AC137 AD4:AD137 AE4:AE137 AF4:AF137 AG4:AG137 AH4:AH137 AI4:AI137 AJ4:AJ1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9646"/>
  </sheetPr>
  <dimension ref="A1:AN69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128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0</v>
      </c>
      <c r="H2" s="44">
        <v>0</v>
      </c>
      <c r="I2" s="44">
        <v>0</v>
      </c>
      <c r="J2" s="44">
        <v>28</v>
      </c>
      <c r="K2" s="44">
        <v>263.10000000000002</v>
      </c>
      <c r="L2" s="44">
        <v>902.4</v>
      </c>
      <c r="M2" s="44">
        <v>1236.3</v>
      </c>
      <c r="N2" s="44">
        <v>625.9</v>
      </c>
      <c r="O2" s="44">
        <v>353.09699999999998</v>
      </c>
      <c r="P2" s="44">
        <v>400.58100000000002</v>
      </c>
      <c r="Q2" s="44">
        <v>718.51700000000005</v>
      </c>
      <c r="R2" s="44">
        <v>888.90499999999997</v>
      </c>
      <c r="S2" s="44">
        <v>601.69799999999998</v>
      </c>
      <c r="T2" s="44">
        <v>333.54899999999998</v>
      </c>
      <c r="U2" s="44">
        <v>484.267</v>
      </c>
      <c r="V2" s="44">
        <v>746.48</v>
      </c>
      <c r="W2" s="44">
        <v>506.565</v>
      </c>
      <c r="X2" s="44">
        <v>515.34699999999998</v>
      </c>
      <c r="Y2" s="44">
        <v>1158.2049999999999</v>
      </c>
      <c r="Z2" s="44">
        <v>366.85300000000001</v>
      </c>
      <c r="AA2" s="44">
        <v>755.14700000000005</v>
      </c>
      <c r="AB2" s="44">
        <v>466.86</v>
      </c>
      <c r="AC2" s="44">
        <v>232.17</v>
      </c>
      <c r="AD2" s="44">
        <v>228.155</v>
      </c>
      <c r="AE2" s="44">
        <v>214.84700000000001</v>
      </c>
      <c r="AF2" s="44">
        <v>183.88800000000001</v>
      </c>
      <c r="AG2" s="44">
        <v>211.381</v>
      </c>
      <c r="AH2" s="44">
        <v>42.76</v>
      </c>
      <c r="AI2" s="44">
        <v>125.76</v>
      </c>
      <c r="AJ2" s="44">
        <v>1183.8579999999999</v>
      </c>
    </row>
    <row r="3" spans="1:40">
      <c r="A3" s="26" t="s">
        <v>47</v>
      </c>
      <c r="B3" s="27">
        <v>1.77380952380952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129</v>
      </c>
      <c r="B5" t="s">
        <v>88</v>
      </c>
      <c r="C5" t="s">
        <v>89</v>
      </c>
      <c r="D5" t="s">
        <v>130</v>
      </c>
      <c r="E5" t="s">
        <v>119</v>
      </c>
      <c r="F5" t="s">
        <v>92</v>
      </c>
      <c r="G5" s="32" t="s">
        <v>94</v>
      </c>
      <c r="H5" s="32" t="s">
        <v>94</v>
      </c>
      <c r="I5" s="32" t="s">
        <v>94</v>
      </c>
      <c r="J5" s="32" t="s">
        <v>94</v>
      </c>
      <c r="K5" s="32" t="s">
        <v>94</v>
      </c>
      <c r="L5" s="32">
        <v>408</v>
      </c>
      <c r="M5" s="32">
        <v>1028</v>
      </c>
      <c r="N5" s="32">
        <v>460</v>
      </c>
      <c r="O5" s="32">
        <v>122</v>
      </c>
      <c r="P5" s="32">
        <v>101.55</v>
      </c>
      <c r="Q5" s="32">
        <v>139</v>
      </c>
      <c r="R5" s="32">
        <v>22</v>
      </c>
      <c r="S5" s="32" t="s">
        <v>94</v>
      </c>
      <c r="T5" s="32">
        <v>22.93</v>
      </c>
      <c r="U5" s="32">
        <v>48</v>
      </c>
      <c r="V5" s="32">
        <v>67</v>
      </c>
      <c r="W5" s="32">
        <v>119</v>
      </c>
      <c r="X5" s="32">
        <v>366</v>
      </c>
      <c r="Y5" s="32">
        <v>703</v>
      </c>
      <c r="Z5" s="32">
        <v>352</v>
      </c>
      <c r="AA5" s="32">
        <v>345</v>
      </c>
      <c r="AB5" s="32">
        <v>336</v>
      </c>
      <c r="AC5" s="32">
        <v>62</v>
      </c>
      <c r="AD5" s="32">
        <v>125</v>
      </c>
      <c r="AE5" s="32">
        <v>75</v>
      </c>
      <c r="AF5" s="32">
        <v>134</v>
      </c>
      <c r="AG5" s="32">
        <v>64</v>
      </c>
      <c r="AH5" s="32">
        <v>19.399999999999999</v>
      </c>
      <c r="AI5" s="32">
        <v>32.31</v>
      </c>
      <c r="AJ5" s="32">
        <v>64.295000000000002</v>
      </c>
      <c r="AK5">
        <v>1</v>
      </c>
      <c r="AL5" s="30">
        <v>37.86</v>
      </c>
      <c r="AM5" s="30">
        <v>37.86</v>
      </c>
      <c r="AN5" s="4">
        <v>5215.4849999999997</v>
      </c>
    </row>
    <row r="6" spans="1:40">
      <c r="A6" t="s">
        <v>129</v>
      </c>
      <c r="B6" t="s">
        <v>88</v>
      </c>
      <c r="C6" t="s">
        <v>89</v>
      </c>
      <c r="D6" t="s">
        <v>130</v>
      </c>
      <c r="E6" t="s">
        <v>119</v>
      </c>
      <c r="F6" t="s">
        <v>93</v>
      </c>
      <c r="G6" s="32" t="s">
        <v>94</v>
      </c>
      <c r="H6" s="32" t="s">
        <v>94</v>
      </c>
      <c r="I6" s="32" t="s">
        <v>94</v>
      </c>
      <c r="J6" s="32" t="s">
        <v>94</v>
      </c>
      <c r="K6" s="32" t="s">
        <v>94</v>
      </c>
      <c r="L6" s="32" t="s">
        <v>99</v>
      </c>
      <c r="M6" s="32" t="s">
        <v>99</v>
      </c>
      <c r="N6" s="32" t="s">
        <v>99</v>
      </c>
      <c r="O6" s="32" t="s">
        <v>99</v>
      </c>
      <c r="P6" s="32" t="s">
        <v>99</v>
      </c>
      <c r="Q6" s="32" t="s">
        <v>99</v>
      </c>
      <c r="R6" s="32" t="s">
        <v>99</v>
      </c>
      <c r="S6" s="32" t="s">
        <v>94</v>
      </c>
      <c r="T6" s="32" t="s">
        <v>99</v>
      </c>
      <c r="U6" s="32" t="s">
        <v>99</v>
      </c>
      <c r="V6" s="32" t="s">
        <v>39</v>
      </c>
      <c r="W6" s="32" t="s">
        <v>39</v>
      </c>
      <c r="X6" s="32" t="s">
        <v>39</v>
      </c>
      <c r="Y6" s="32" t="s">
        <v>39</v>
      </c>
      <c r="Z6" s="32" t="s">
        <v>39</v>
      </c>
      <c r="AA6" s="32" t="s">
        <v>34</v>
      </c>
      <c r="AB6" s="32" t="s">
        <v>34</v>
      </c>
      <c r="AC6" s="32" t="s">
        <v>34</v>
      </c>
      <c r="AD6" s="32" t="s">
        <v>34</v>
      </c>
      <c r="AE6" s="32" t="s">
        <v>39</v>
      </c>
      <c r="AF6" s="32" t="s">
        <v>39</v>
      </c>
      <c r="AG6" s="32" t="s">
        <v>39</v>
      </c>
      <c r="AH6" s="32" t="s">
        <v>39</v>
      </c>
      <c r="AI6" s="32" t="s">
        <v>39</v>
      </c>
      <c r="AJ6" s="32" t="s">
        <v>39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129</v>
      </c>
      <c r="B7" t="s">
        <v>88</v>
      </c>
      <c r="C7" t="s">
        <v>89</v>
      </c>
      <c r="D7" t="s">
        <v>131</v>
      </c>
      <c r="E7" t="s">
        <v>120</v>
      </c>
      <c r="F7" t="s">
        <v>92</v>
      </c>
      <c r="G7" s="32" t="s">
        <v>94</v>
      </c>
      <c r="H7" s="32" t="s">
        <v>94</v>
      </c>
      <c r="I7" s="32" t="s">
        <v>94</v>
      </c>
      <c r="J7" s="32">
        <v>28</v>
      </c>
      <c r="K7" s="32">
        <v>0.1</v>
      </c>
      <c r="L7" s="32">
        <v>313.2</v>
      </c>
      <c r="M7" s="32">
        <v>64.7</v>
      </c>
      <c r="N7" s="32">
        <v>47.9</v>
      </c>
      <c r="O7" s="32">
        <v>83</v>
      </c>
      <c r="P7" s="32">
        <v>296.28199999999998</v>
      </c>
      <c r="Q7" s="32">
        <v>579.51700000000005</v>
      </c>
      <c r="R7" s="32">
        <v>509.83199999999999</v>
      </c>
      <c r="S7" s="32">
        <v>581.58199999999999</v>
      </c>
      <c r="T7" s="32">
        <v>168.05799999999999</v>
      </c>
      <c r="U7" s="32" t="s">
        <v>94</v>
      </c>
      <c r="V7" s="32">
        <v>478.697</v>
      </c>
      <c r="W7" s="32">
        <v>363.04399999999998</v>
      </c>
      <c r="X7" s="32" t="s">
        <v>94</v>
      </c>
      <c r="Y7" s="32" t="s">
        <v>94</v>
      </c>
      <c r="Z7" s="32" t="s">
        <v>94</v>
      </c>
      <c r="AA7" s="32" t="s">
        <v>94</v>
      </c>
      <c r="AB7" s="32" t="s">
        <v>94</v>
      </c>
      <c r="AC7" s="32" t="s">
        <v>94</v>
      </c>
      <c r="AD7" s="32" t="s">
        <v>94</v>
      </c>
      <c r="AE7" s="32">
        <v>52.460999999999999</v>
      </c>
      <c r="AF7" s="32">
        <v>23.722000000000001</v>
      </c>
      <c r="AG7" s="32">
        <v>124.678</v>
      </c>
      <c r="AH7" s="32">
        <v>0.70899999999999996</v>
      </c>
      <c r="AI7" s="32">
        <v>28.029</v>
      </c>
      <c r="AJ7" s="32">
        <v>22.198</v>
      </c>
      <c r="AK7">
        <v>2</v>
      </c>
      <c r="AL7" s="30">
        <v>27.34</v>
      </c>
      <c r="AM7" s="30">
        <v>65.2</v>
      </c>
      <c r="AN7" s="4">
        <v>3765.7080000000001</v>
      </c>
    </row>
    <row r="8" spans="1:40">
      <c r="A8" t="s">
        <v>129</v>
      </c>
      <c r="B8" t="s">
        <v>88</v>
      </c>
      <c r="C8" t="s">
        <v>89</v>
      </c>
      <c r="D8" t="s">
        <v>131</v>
      </c>
      <c r="E8" t="s">
        <v>120</v>
      </c>
      <c r="F8" t="s">
        <v>93</v>
      </c>
      <c r="G8" s="32" t="s">
        <v>17</v>
      </c>
      <c r="H8" s="32" t="s">
        <v>17</v>
      </c>
      <c r="I8" s="32" t="s">
        <v>17</v>
      </c>
      <c r="J8" s="32" t="s">
        <v>17</v>
      </c>
      <c r="K8" s="32" t="s">
        <v>14</v>
      </c>
      <c r="L8" s="32" t="s">
        <v>34</v>
      </c>
      <c r="M8" s="32" t="s">
        <v>14</v>
      </c>
      <c r="N8" s="32" t="s">
        <v>34</v>
      </c>
      <c r="O8" s="32" t="s">
        <v>34</v>
      </c>
      <c r="P8" s="32" t="s">
        <v>34</v>
      </c>
      <c r="Q8" s="32" t="s">
        <v>17</v>
      </c>
      <c r="R8" s="32" t="s">
        <v>17</v>
      </c>
      <c r="S8" s="32" t="s">
        <v>17</v>
      </c>
      <c r="T8" s="32" t="s">
        <v>17</v>
      </c>
      <c r="U8" s="32" t="s">
        <v>17</v>
      </c>
      <c r="V8" s="32" t="s">
        <v>34</v>
      </c>
      <c r="W8" s="32" t="s">
        <v>34</v>
      </c>
      <c r="X8" s="32" t="s">
        <v>17</v>
      </c>
      <c r="Y8" s="32" t="s">
        <v>17</v>
      </c>
      <c r="Z8" s="32" t="s">
        <v>17</v>
      </c>
      <c r="AA8" s="32" t="s">
        <v>17</v>
      </c>
      <c r="AB8" s="32" t="s">
        <v>17</v>
      </c>
      <c r="AC8" s="32" t="s">
        <v>17</v>
      </c>
      <c r="AD8" s="32" t="s">
        <v>17</v>
      </c>
      <c r="AE8" s="32" t="s">
        <v>34</v>
      </c>
      <c r="AF8" s="32" t="s">
        <v>34</v>
      </c>
      <c r="AG8" s="32" t="s">
        <v>34</v>
      </c>
      <c r="AH8" s="32" t="s">
        <v>14</v>
      </c>
      <c r="AI8" s="32" t="s">
        <v>34</v>
      </c>
      <c r="AJ8" s="32" t="s">
        <v>34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129</v>
      </c>
      <c r="B9" t="s">
        <v>88</v>
      </c>
      <c r="C9" t="s">
        <v>89</v>
      </c>
      <c r="D9" t="s">
        <v>131</v>
      </c>
      <c r="E9" t="s">
        <v>98</v>
      </c>
      <c r="F9" t="s">
        <v>92</v>
      </c>
      <c r="G9" s="32" t="s">
        <v>94</v>
      </c>
      <c r="H9" s="32" t="s">
        <v>94</v>
      </c>
      <c r="I9" s="32" t="s">
        <v>94</v>
      </c>
      <c r="J9" s="32" t="s">
        <v>94</v>
      </c>
      <c r="K9" s="32">
        <v>239</v>
      </c>
      <c r="L9" s="32">
        <v>176.6</v>
      </c>
      <c r="M9" s="32">
        <v>141.5</v>
      </c>
      <c r="N9" s="32">
        <v>116.5</v>
      </c>
      <c r="O9" s="32">
        <v>148</v>
      </c>
      <c r="P9" s="32">
        <v>1.0940000000000001</v>
      </c>
      <c r="Q9" s="32" t="s">
        <v>94</v>
      </c>
      <c r="R9" s="32" t="s">
        <v>94</v>
      </c>
      <c r="S9" s="32" t="s">
        <v>94</v>
      </c>
      <c r="T9" s="32">
        <v>142.56100000000001</v>
      </c>
      <c r="U9" s="32">
        <v>435.767</v>
      </c>
      <c r="V9" s="32">
        <v>174.88399999999999</v>
      </c>
      <c r="W9" s="32">
        <v>20.68</v>
      </c>
      <c r="X9" s="32">
        <v>37.963000000000001</v>
      </c>
      <c r="Y9" s="32">
        <v>24.763999999999999</v>
      </c>
      <c r="Z9" s="32" t="s">
        <v>94</v>
      </c>
      <c r="AA9" s="32" t="s">
        <v>94</v>
      </c>
      <c r="AB9" s="32" t="s">
        <v>94</v>
      </c>
      <c r="AC9" s="32" t="s">
        <v>94</v>
      </c>
      <c r="AD9" s="32" t="s">
        <v>94</v>
      </c>
      <c r="AE9" s="32">
        <v>4.0789999999999997</v>
      </c>
      <c r="AF9" s="32">
        <v>1.923</v>
      </c>
      <c r="AG9" s="32">
        <v>1.1659999999999999</v>
      </c>
      <c r="AH9" s="32">
        <v>1.6459999999999999</v>
      </c>
      <c r="AI9" s="32">
        <v>4.6920000000000002</v>
      </c>
      <c r="AJ9" s="32">
        <v>6.6210000000000004</v>
      </c>
      <c r="AK9">
        <v>3</v>
      </c>
      <c r="AL9" s="30">
        <v>12.19</v>
      </c>
      <c r="AM9" s="30">
        <v>77.39</v>
      </c>
      <c r="AN9" s="4">
        <v>1679.4390000000001</v>
      </c>
    </row>
    <row r="10" spans="1:40">
      <c r="A10" t="s">
        <v>129</v>
      </c>
      <c r="B10" t="s">
        <v>88</v>
      </c>
      <c r="C10" t="s">
        <v>89</v>
      </c>
      <c r="D10" t="s">
        <v>131</v>
      </c>
      <c r="E10" t="s">
        <v>98</v>
      </c>
      <c r="F10" t="s">
        <v>93</v>
      </c>
      <c r="G10" s="32" t="s">
        <v>94</v>
      </c>
      <c r="H10" s="32" t="s">
        <v>94</v>
      </c>
      <c r="I10" s="32" t="s">
        <v>94</v>
      </c>
      <c r="J10" s="32" t="s">
        <v>94</v>
      </c>
      <c r="K10" s="32" t="s">
        <v>14</v>
      </c>
      <c r="L10" s="32" t="s">
        <v>14</v>
      </c>
      <c r="M10" s="32" t="s">
        <v>14</v>
      </c>
      <c r="N10" s="32" t="s">
        <v>14</v>
      </c>
      <c r="O10" s="32" t="s">
        <v>14</v>
      </c>
      <c r="P10" s="32" t="s">
        <v>14</v>
      </c>
      <c r="Q10" s="32" t="s">
        <v>14</v>
      </c>
      <c r="R10" s="32" t="s">
        <v>94</v>
      </c>
      <c r="S10" s="32" t="s">
        <v>94</v>
      </c>
      <c r="T10" s="32" t="s">
        <v>14</v>
      </c>
      <c r="U10" s="32" t="s">
        <v>99</v>
      </c>
      <c r="V10" s="32" t="s">
        <v>14</v>
      </c>
      <c r="W10" s="32" t="s">
        <v>14</v>
      </c>
      <c r="X10" s="32" t="s">
        <v>99</v>
      </c>
      <c r="Y10" s="32" t="s">
        <v>99</v>
      </c>
      <c r="Z10" s="32" t="s">
        <v>94</v>
      </c>
      <c r="AA10" s="32" t="s">
        <v>94</v>
      </c>
      <c r="AB10" s="32" t="s">
        <v>94</v>
      </c>
      <c r="AC10" s="32" t="s">
        <v>94</v>
      </c>
      <c r="AD10" s="32" t="s">
        <v>94</v>
      </c>
      <c r="AE10" s="32" t="s">
        <v>14</v>
      </c>
      <c r="AF10" s="32" t="s">
        <v>14</v>
      </c>
      <c r="AG10" s="32" t="s">
        <v>14</v>
      </c>
      <c r="AH10" s="32" t="s">
        <v>14</v>
      </c>
      <c r="AI10" s="32" t="s">
        <v>14</v>
      </c>
      <c r="AJ10" s="32" t="s">
        <v>14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129</v>
      </c>
      <c r="B11" t="s">
        <v>88</v>
      </c>
      <c r="C11" t="s">
        <v>89</v>
      </c>
      <c r="D11" t="s">
        <v>132</v>
      </c>
      <c r="E11" t="s">
        <v>119</v>
      </c>
      <c r="F11" t="s">
        <v>92</v>
      </c>
      <c r="G11" s="32" t="s">
        <v>94</v>
      </c>
      <c r="H11" s="32" t="s">
        <v>94</v>
      </c>
      <c r="I11" s="32" t="s">
        <v>94</v>
      </c>
      <c r="J11" s="32" t="s">
        <v>94</v>
      </c>
      <c r="K11" s="32" t="s">
        <v>94</v>
      </c>
      <c r="L11" s="32" t="s">
        <v>94</v>
      </c>
      <c r="M11" s="32" t="s">
        <v>94</v>
      </c>
      <c r="N11" s="32" t="s">
        <v>94</v>
      </c>
      <c r="O11" s="32" t="s">
        <v>94</v>
      </c>
      <c r="P11" s="32" t="s">
        <v>94</v>
      </c>
      <c r="Q11" s="32" t="s">
        <v>94</v>
      </c>
      <c r="R11" s="32" t="s">
        <v>94</v>
      </c>
      <c r="S11" s="32" t="s">
        <v>94</v>
      </c>
      <c r="T11" s="32" t="s">
        <v>94</v>
      </c>
      <c r="U11" s="32" t="s">
        <v>94</v>
      </c>
      <c r="V11" s="32" t="s">
        <v>94</v>
      </c>
      <c r="W11" s="32" t="s">
        <v>94</v>
      </c>
      <c r="X11" s="32" t="s">
        <v>94</v>
      </c>
      <c r="Y11" s="32" t="s">
        <v>94</v>
      </c>
      <c r="Z11" s="32">
        <v>0.67200000000000004</v>
      </c>
      <c r="AA11" s="32" t="s">
        <v>94</v>
      </c>
      <c r="AB11" s="32" t="s">
        <v>94</v>
      </c>
      <c r="AC11" s="32" t="s">
        <v>94</v>
      </c>
      <c r="AD11" s="32" t="s">
        <v>94</v>
      </c>
      <c r="AE11" s="32">
        <v>75.908000000000001</v>
      </c>
      <c r="AF11" s="32" t="s">
        <v>94</v>
      </c>
      <c r="AG11" s="32">
        <v>5.859</v>
      </c>
      <c r="AH11" s="32">
        <v>13.6</v>
      </c>
      <c r="AI11" s="32">
        <v>27.3</v>
      </c>
      <c r="AJ11" s="32">
        <v>1068.98</v>
      </c>
      <c r="AK11">
        <v>4</v>
      </c>
      <c r="AL11" s="30">
        <v>8.66</v>
      </c>
      <c r="AM11" s="30">
        <v>86.05</v>
      </c>
      <c r="AN11" s="4">
        <v>1192.319</v>
      </c>
    </row>
    <row r="12" spans="1:40">
      <c r="A12" t="s">
        <v>129</v>
      </c>
      <c r="B12" t="s">
        <v>88</v>
      </c>
      <c r="C12" t="s">
        <v>89</v>
      </c>
      <c r="D12" t="s">
        <v>132</v>
      </c>
      <c r="E12" t="s">
        <v>119</v>
      </c>
      <c r="F12" t="s">
        <v>93</v>
      </c>
      <c r="G12" s="32" t="s">
        <v>94</v>
      </c>
      <c r="H12" s="32" t="s">
        <v>94</v>
      </c>
      <c r="I12" s="32" t="s">
        <v>94</v>
      </c>
      <c r="J12" s="32" t="s">
        <v>94</v>
      </c>
      <c r="K12" s="32" t="s">
        <v>94</v>
      </c>
      <c r="L12" s="32" t="s">
        <v>94</v>
      </c>
      <c r="M12" s="32" t="s">
        <v>94</v>
      </c>
      <c r="N12" s="32" t="s">
        <v>94</v>
      </c>
      <c r="O12" s="32" t="s">
        <v>94</v>
      </c>
      <c r="P12" s="32" t="s">
        <v>94</v>
      </c>
      <c r="Q12" s="32" t="s">
        <v>94</v>
      </c>
      <c r="R12" s="32" t="s">
        <v>94</v>
      </c>
      <c r="S12" s="32" t="s">
        <v>94</v>
      </c>
      <c r="T12" s="32" t="s">
        <v>94</v>
      </c>
      <c r="U12" s="32" t="s">
        <v>94</v>
      </c>
      <c r="V12" s="32" t="s">
        <v>94</v>
      </c>
      <c r="W12" s="32" t="s">
        <v>94</v>
      </c>
      <c r="X12" s="32" t="s">
        <v>94</v>
      </c>
      <c r="Y12" s="32" t="s">
        <v>94</v>
      </c>
      <c r="Z12" s="32" t="s">
        <v>99</v>
      </c>
      <c r="AA12" s="32" t="s">
        <v>94</v>
      </c>
      <c r="AB12" s="32" t="s">
        <v>94</v>
      </c>
      <c r="AC12" s="32" t="s">
        <v>94</v>
      </c>
      <c r="AD12" s="32" t="s">
        <v>94</v>
      </c>
      <c r="AE12" s="32" t="s">
        <v>99</v>
      </c>
      <c r="AF12" s="32" t="s">
        <v>94</v>
      </c>
      <c r="AG12" s="32" t="s">
        <v>99</v>
      </c>
      <c r="AH12" s="32" t="s">
        <v>99</v>
      </c>
      <c r="AI12" s="32" t="s">
        <v>99</v>
      </c>
      <c r="AJ12" s="32" t="s">
        <v>99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129</v>
      </c>
      <c r="B13" t="s">
        <v>88</v>
      </c>
      <c r="C13" t="s">
        <v>89</v>
      </c>
      <c r="D13" t="s">
        <v>100</v>
      </c>
      <c r="E13" t="s">
        <v>102</v>
      </c>
      <c r="F13" t="s">
        <v>92</v>
      </c>
      <c r="G13" s="32" t="s">
        <v>94</v>
      </c>
      <c r="H13" s="32" t="s">
        <v>94</v>
      </c>
      <c r="I13" s="32" t="s">
        <v>94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 t="s">
        <v>94</v>
      </c>
      <c r="P13" s="32" t="s">
        <v>94</v>
      </c>
      <c r="Q13" s="32" t="s">
        <v>94</v>
      </c>
      <c r="R13" s="32" t="s">
        <v>94</v>
      </c>
      <c r="S13" s="32" t="s">
        <v>94</v>
      </c>
      <c r="T13" s="32" t="s">
        <v>94</v>
      </c>
      <c r="U13" s="32" t="s">
        <v>94</v>
      </c>
      <c r="V13" s="32" t="s">
        <v>94</v>
      </c>
      <c r="W13" s="32" t="s">
        <v>94</v>
      </c>
      <c r="X13" s="32">
        <v>4.9829999999999997</v>
      </c>
      <c r="Y13" s="32">
        <v>117.47</v>
      </c>
      <c r="Z13" s="32" t="s">
        <v>94</v>
      </c>
      <c r="AA13" s="32">
        <v>56.232999999999997</v>
      </c>
      <c r="AB13" s="32">
        <v>130.68799999999999</v>
      </c>
      <c r="AC13" s="32">
        <v>34.402000000000001</v>
      </c>
      <c r="AD13" s="32">
        <v>58.9</v>
      </c>
      <c r="AE13" s="32" t="s">
        <v>94</v>
      </c>
      <c r="AF13" s="32" t="s">
        <v>94</v>
      </c>
      <c r="AG13" s="32" t="s">
        <v>94</v>
      </c>
      <c r="AH13" s="32" t="s">
        <v>94</v>
      </c>
      <c r="AI13" s="32" t="s">
        <v>94</v>
      </c>
      <c r="AJ13" s="32" t="s">
        <v>94</v>
      </c>
      <c r="AK13">
        <v>5</v>
      </c>
      <c r="AL13" s="30">
        <v>2.92</v>
      </c>
      <c r="AM13" s="30">
        <v>88.97</v>
      </c>
      <c r="AN13" s="4">
        <v>402.67700000000002</v>
      </c>
    </row>
    <row r="14" spans="1:40">
      <c r="A14" t="s">
        <v>129</v>
      </c>
      <c r="B14" t="s">
        <v>88</v>
      </c>
      <c r="C14" t="s">
        <v>89</v>
      </c>
      <c r="D14" t="s">
        <v>100</v>
      </c>
      <c r="E14" t="s">
        <v>102</v>
      </c>
      <c r="F14" t="s">
        <v>93</v>
      </c>
      <c r="G14" s="32" t="s">
        <v>94</v>
      </c>
      <c r="H14" s="32" t="s">
        <v>94</v>
      </c>
      <c r="I14" s="32" t="s">
        <v>94</v>
      </c>
      <c r="J14" s="32" t="s">
        <v>94</v>
      </c>
      <c r="K14" s="32" t="s">
        <v>94</v>
      </c>
      <c r="L14" s="32" t="s">
        <v>94</v>
      </c>
      <c r="M14" s="32" t="s">
        <v>94</v>
      </c>
      <c r="N14" s="32" t="s">
        <v>94</v>
      </c>
      <c r="O14" s="32" t="s">
        <v>94</v>
      </c>
      <c r="P14" s="32" t="s">
        <v>94</v>
      </c>
      <c r="Q14" s="32" t="s">
        <v>94</v>
      </c>
      <c r="R14" s="32" t="s">
        <v>94</v>
      </c>
      <c r="S14" s="32" t="s">
        <v>94</v>
      </c>
      <c r="T14" s="32" t="s">
        <v>94</v>
      </c>
      <c r="U14" s="32" t="s">
        <v>94</v>
      </c>
      <c r="V14" s="32" t="s">
        <v>94</v>
      </c>
      <c r="W14" s="32" t="s">
        <v>94</v>
      </c>
      <c r="X14" s="32" t="s">
        <v>99</v>
      </c>
      <c r="Y14" s="32" t="s">
        <v>99</v>
      </c>
      <c r="Z14" s="32" t="s">
        <v>94</v>
      </c>
      <c r="AA14" s="32" t="s">
        <v>99</v>
      </c>
      <c r="AB14" s="32" t="s">
        <v>99</v>
      </c>
      <c r="AC14" s="32" t="s">
        <v>99</v>
      </c>
      <c r="AD14" s="32" t="s">
        <v>99</v>
      </c>
      <c r="AE14" s="32" t="s">
        <v>94</v>
      </c>
      <c r="AF14" s="32" t="s">
        <v>94</v>
      </c>
      <c r="AG14" s="32" t="s">
        <v>94</v>
      </c>
      <c r="AH14" s="32" t="s">
        <v>94</v>
      </c>
      <c r="AI14" s="32" t="s">
        <v>94</v>
      </c>
      <c r="AJ14" s="32" t="s">
        <v>94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129</v>
      </c>
      <c r="B15" t="s">
        <v>88</v>
      </c>
      <c r="C15" t="s">
        <v>89</v>
      </c>
      <c r="D15" t="s">
        <v>131</v>
      </c>
      <c r="E15" t="s">
        <v>102</v>
      </c>
      <c r="F15" t="s">
        <v>92</v>
      </c>
      <c r="G15" s="32" t="s">
        <v>94</v>
      </c>
      <c r="H15" s="32" t="s">
        <v>94</v>
      </c>
      <c r="I15" s="32" t="s">
        <v>94</v>
      </c>
      <c r="J15" s="32" t="s">
        <v>94</v>
      </c>
      <c r="K15" s="32">
        <v>20</v>
      </c>
      <c r="L15" s="32">
        <v>0.1</v>
      </c>
      <c r="M15" s="32">
        <v>1.6</v>
      </c>
      <c r="N15" s="32">
        <v>1.4</v>
      </c>
      <c r="O15" s="32" t="s">
        <v>94</v>
      </c>
      <c r="P15" s="32" t="s">
        <v>94</v>
      </c>
      <c r="Q15" s="32" t="s">
        <v>94</v>
      </c>
      <c r="R15" s="32">
        <v>356.88</v>
      </c>
      <c r="S15" s="32">
        <v>20.116</v>
      </c>
      <c r="T15" s="32" t="s">
        <v>94</v>
      </c>
      <c r="U15" s="32" t="s">
        <v>94</v>
      </c>
      <c r="V15" s="32">
        <v>0.51300000000000001</v>
      </c>
      <c r="W15" s="32" t="s">
        <v>94</v>
      </c>
      <c r="X15" s="32" t="s">
        <v>94</v>
      </c>
      <c r="Y15" s="32">
        <v>5.8000000000000003E-2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>
        <v>7.9000000000000001E-2</v>
      </c>
      <c r="AF15" s="32">
        <v>1.0999999999999999E-2</v>
      </c>
      <c r="AG15" s="32">
        <v>8.0000000000000002E-3</v>
      </c>
      <c r="AH15" s="32">
        <v>1E-3</v>
      </c>
      <c r="AI15" s="32">
        <v>5.0000000000000001E-3</v>
      </c>
      <c r="AJ15" s="32">
        <v>2E-3</v>
      </c>
      <c r="AK15">
        <v>6</v>
      </c>
      <c r="AL15" s="30">
        <v>2.91</v>
      </c>
      <c r="AM15" s="30">
        <v>91.88</v>
      </c>
      <c r="AN15" s="4">
        <v>400.77300000000002</v>
      </c>
    </row>
    <row r="16" spans="1:40">
      <c r="A16" t="s">
        <v>129</v>
      </c>
      <c r="B16" t="s">
        <v>88</v>
      </c>
      <c r="C16" t="s">
        <v>89</v>
      </c>
      <c r="D16" t="s">
        <v>131</v>
      </c>
      <c r="E16" t="s">
        <v>102</v>
      </c>
      <c r="F16" t="s">
        <v>93</v>
      </c>
      <c r="G16" s="32" t="s">
        <v>94</v>
      </c>
      <c r="H16" s="32" t="s">
        <v>94</v>
      </c>
      <c r="I16" s="32" t="s">
        <v>94</v>
      </c>
      <c r="J16" s="32" t="s">
        <v>94</v>
      </c>
      <c r="K16" s="32" t="s">
        <v>14</v>
      </c>
      <c r="L16" s="32" t="s">
        <v>99</v>
      </c>
      <c r="M16" s="32" t="s">
        <v>14</v>
      </c>
      <c r="N16" s="32" t="s">
        <v>14</v>
      </c>
      <c r="O16" s="32" t="s">
        <v>94</v>
      </c>
      <c r="P16" s="32" t="s">
        <v>14</v>
      </c>
      <c r="Q16" s="32" t="s">
        <v>14</v>
      </c>
      <c r="R16" s="32" t="s">
        <v>14</v>
      </c>
      <c r="S16" s="32" t="s">
        <v>14</v>
      </c>
      <c r="T16" s="32" t="s">
        <v>94</v>
      </c>
      <c r="U16" s="32" t="s">
        <v>94</v>
      </c>
      <c r="V16" s="32" t="s">
        <v>14</v>
      </c>
      <c r="W16" s="32" t="s">
        <v>94</v>
      </c>
      <c r="X16" s="32" t="s">
        <v>94</v>
      </c>
      <c r="Y16" s="32" t="s">
        <v>99</v>
      </c>
      <c r="Z16" s="32" t="s">
        <v>94</v>
      </c>
      <c r="AA16" s="32" t="s">
        <v>94</v>
      </c>
      <c r="AB16" s="32" t="s">
        <v>94</v>
      </c>
      <c r="AC16" s="32" t="s">
        <v>94</v>
      </c>
      <c r="AD16" s="32" t="s">
        <v>94</v>
      </c>
      <c r="AE16" s="32" t="s">
        <v>14</v>
      </c>
      <c r="AF16" s="32" t="s">
        <v>14</v>
      </c>
      <c r="AG16" s="32" t="s">
        <v>14</v>
      </c>
      <c r="AH16" s="32" t="s">
        <v>14</v>
      </c>
      <c r="AI16" s="32" t="s">
        <v>14</v>
      </c>
      <c r="AJ16" s="32" t="s">
        <v>14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129</v>
      </c>
      <c r="B17" t="s">
        <v>88</v>
      </c>
      <c r="C17" t="s">
        <v>89</v>
      </c>
      <c r="D17" t="s">
        <v>100</v>
      </c>
      <c r="E17" t="s">
        <v>105</v>
      </c>
      <c r="F17" t="s">
        <v>92</v>
      </c>
      <c r="G17" s="32" t="s">
        <v>94</v>
      </c>
      <c r="H17" s="32" t="s">
        <v>94</v>
      </c>
      <c r="I17" s="32" t="s">
        <v>94</v>
      </c>
      <c r="J17" s="32" t="s">
        <v>94</v>
      </c>
      <c r="K17" s="32" t="s">
        <v>94</v>
      </c>
      <c r="L17" s="32" t="s">
        <v>94</v>
      </c>
      <c r="M17" s="32" t="s">
        <v>94</v>
      </c>
      <c r="N17" s="32" t="s">
        <v>94</v>
      </c>
      <c r="O17" s="32" t="s">
        <v>94</v>
      </c>
      <c r="P17" s="32" t="s">
        <v>94</v>
      </c>
      <c r="Q17" s="32" t="s">
        <v>94</v>
      </c>
      <c r="R17" s="32" t="s">
        <v>94</v>
      </c>
      <c r="S17" s="32" t="s">
        <v>94</v>
      </c>
      <c r="T17" s="32" t="s">
        <v>94</v>
      </c>
      <c r="U17" s="32" t="s">
        <v>94</v>
      </c>
      <c r="V17" s="32" t="s">
        <v>94</v>
      </c>
      <c r="W17" s="32" t="s">
        <v>94</v>
      </c>
      <c r="X17" s="32">
        <v>73.713999999999999</v>
      </c>
      <c r="Y17" s="32">
        <v>288.60000000000002</v>
      </c>
      <c r="Z17" s="32" t="s">
        <v>94</v>
      </c>
      <c r="AA17" s="32" t="s">
        <v>94</v>
      </c>
      <c r="AB17" s="32" t="s">
        <v>94</v>
      </c>
      <c r="AC17" s="32" t="s">
        <v>94</v>
      </c>
      <c r="AD17" s="32">
        <v>12.615</v>
      </c>
      <c r="AE17" s="32" t="s">
        <v>94</v>
      </c>
      <c r="AF17" s="32" t="s">
        <v>94</v>
      </c>
      <c r="AG17" s="32" t="s">
        <v>94</v>
      </c>
      <c r="AH17" s="32" t="s">
        <v>94</v>
      </c>
      <c r="AI17" s="32" t="s">
        <v>94</v>
      </c>
      <c r="AJ17" s="32" t="s">
        <v>94</v>
      </c>
      <c r="AK17">
        <v>7</v>
      </c>
      <c r="AL17" s="30">
        <v>2.72</v>
      </c>
      <c r="AM17" s="30">
        <v>94.6</v>
      </c>
      <c r="AN17" s="4">
        <v>374.92899999999997</v>
      </c>
    </row>
    <row r="18" spans="1:40">
      <c r="A18" t="s">
        <v>129</v>
      </c>
      <c r="B18" t="s">
        <v>88</v>
      </c>
      <c r="C18" t="s">
        <v>89</v>
      </c>
      <c r="D18" t="s">
        <v>100</v>
      </c>
      <c r="E18" t="s">
        <v>105</v>
      </c>
      <c r="F18" t="s">
        <v>93</v>
      </c>
      <c r="G18" s="32" t="s">
        <v>94</v>
      </c>
      <c r="H18" s="32" t="s">
        <v>94</v>
      </c>
      <c r="I18" s="32" t="s">
        <v>94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94</v>
      </c>
      <c r="O18" s="32" t="s">
        <v>94</v>
      </c>
      <c r="P18" s="32" t="s">
        <v>94</v>
      </c>
      <c r="Q18" s="32" t="s">
        <v>94</v>
      </c>
      <c r="R18" s="32" t="s">
        <v>94</v>
      </c>
      <c r="S18" s="32" t="s">
        <v>94</v>
      </c>
      <c r="T18" s="32" t="s">
        <v>94</v>
      </c>
      <c r="U18" s="32" t="s">
        <v>94</v>
      </c>
      <c r="V18" s="32" t="s">
        <v>94</v>
      </c>
      <c r="W18" s="32" t="s">
        <v>94</v>
      </c>
      <c r="X18" s="32" t="s">
        <v>99</v>
      </c>
      <c r="Y18" s="32" t="s">
        <v>14</v>
      </c>
      <c r="Z18" s="32" t="s">
        <v>94</v>
      </c>
      <c r="AA18" s="32" t="s">
        <v>94</v>
      </c>
      <c r="AB18" s="32" t="s">
        <v>94</v>
      </c>
      <c r="AC18" s="32" t="s">
        <v>94</v>
      </c>
      <c r="AD18" s="32" t="s">
        <v>99</v>
      </c>
      <c r="AE18" s="32" t="s">
        <v>94</v>
      </c>
      <c r="AF18" s="32" t="s">
        <v>94</v>
      </c>
      <c r="AG18" s="32" t="s">
        <v>94</v>
      </c>
      <c r="AH18" s="32" t="s">
        <v>94</v>
      </c>
      <c r="AI18" s="32" t="s">
        <v>94</v>
      </c>
      <c r="AJ18" s="32" t="s">
        <v>94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129</v>
      </c>
      <c r="B19" t="s">
        <v>88</v>
      </c>
      <c r="C19" t="s">
        <v>89</v>
      </c>
      <c r="D19" t="s">
        <v>133</v>
      </c>
      <c r="E19" t="s">
        <v>117</v>
      </c>
      <c r="F19" t="s">
        <v>92</v>
      </c>
      <c r="G19" s="32" t="s">
        <v>94</v>
      </c>
      <c r="H19" s="32" t="s">
        <v>94</v>
      </c>
      <c r="I19" s="32" t="s">
        <v>94</v>
      </c>
      <c r="J19" s="32" t="s">
        <v>94</v>
      </c>
      <c r="K19" s="32" t="s">
        <v>94</v>
      </c>
      <c r="L19" s="32" t="s">
        <v>94</v>
      </c>
      <c r="M19" s="32" t="s">
        <v>94</v>
      </c>
      <c r="N19" s="32" t="s">
        <v>94</v>
      </c>
      <c r="O19" s="32" t="s">
        <v>94</v>
      </c>
      <c r="P19" s="32" t="s">
        <v>94</v>
      </c>
      <c r="Q19" s="32" t="s">
        <v>94</v>
      </c>
      <c r="R19" s="32" t="s">
        <v>94</v>
      </c>
      <c r="S19" s="32" t="s">
        <v>94</v>
      </c>
      <c r="T19" s="32" t="s">
        <v>94</v>
      </c>
      <c r="U19" s="32" t="s">
        <v>94</v>
      </c>
      <c r="V19" s="32" t="s">
        <v>94</v>
      </c>
      <c r="W19" s="32" t="s">
        <v>94</v>
      </c>
      <c r="X19" s="32" t="s">
        <v>94</v>
      </c>
      <c r="Y19" s="32" t="s">
        <v>94</v>
      </c>
      <c r="Z19" s="32" t="s">
        <v>94</v>
      </c>
      <c r="AA19" s="32">
        <v>221.92500000000001</v>
      </c>
      <c r="AB19" s="32">
        <v>0.16400000000000001</v>
      </c>
      <c r="AC19" s="32">
        <v>0.72699999999999998</v>
      </c>
      <c r="AD19" s="32">
        <v>8.1000000000000003E-2</v>
      </c>
      <c r="AE19" s="32">
        <v>4.2000000000000003E-2</v>
      </c>
      <c r="AF19" s="32">
        <v>19.77</v>
      </c>
      <c r="AG19" s="32" t="s">
        <v>94</v>
      </c>
      <c r="AH19" s="32" t="s">
        <v>94</v>
      </c>
      <c r="AI19" s="32" t="s">
        <v>94</v>
      </c>
      <c r="AJ19" s="32" t="s">
        <v>94</v>
      </c>
      <c r="AK19">
        <v>8</v>
      </c>
      <c r="AL19" s="30">
        <v>1.76</v>
      </c>
      <c r="AM19" s="30">
        <v>96.37</v>
      </c>
      <c r="AN19" s="4">
        <v>242.708</v>
      </c>
    </row>
    <row r="20" spans="1:40">
      <c r="A20" t="s">
        <v>129</v>
      </c>
      <c r="B20" t="s">
        <v>88</v>
      </c>
      <c r="C20" t="s">
        <v>89</v>
      </c>
      <c r="D20" t="s">
        <v>133</v>
      </c>
      <c r="E20" t="s">
        <v>117</v>
      </c>
      <c r="F20" t="s">
        <v>93</v>
      </c>
      <c r="G20" s="32" t="s">
        <v>94</v>
      </c>
      <c r="H20" s="32" t="s">
        <v>94</v>
      </c>
      <c r="I20" s="32" t="s">
        <v>94</v>
      </c>
      <c r="J20" s="32" t="s">
        <v>94</v>
      </c>
      <c r="K20" s="32" t="s">
        <v>94</v>
      </c>
      <c r="L20" s="32" t="s">
        <v>94</v>
      </c>
      <c r="M20" s="32" t="s">
        <v>94</v>
      </c>
      <c r="N20" s="32" t="s">
        <v>94</v>
      </c>
      <c r="O20" s="32" t="s">
        <v>94</v>
      </c>
      <c r="P20" s="32" t="s">
        <v>94</v>
      </c>
      <c r="Q20" s="32" t="s">
        <v>94</v>
      </c>
      <c r="R20" s="32" t="s">
        <v>94</v>
      </c>
      <c r="S20" s="32" t="s">
        <v>94</v>
      </c>
      <c r="T20" s="32" t="s">
        <v>94</v>
      </c>
      <c r="U20" s="32" t="s">
        <v>94</v>
      </c>
      <c r="V20" s="32" t="s">
        <v>94</v>
      </c>
      <c r="W20" s="32" t="s">
        <v>94</v>
      </c>
      <c r="X20" s="32" t="s">
        <v>94</v>
      </c>
      <c r="Y20" s="32" t="s">
        <v>94</v>
      </c>
      <c r="Z20" s="32" t="s">
        <v>94</v>
      </c>
      <c r="AA20" s="32" t="s">
        <v>14</v>
      </c>
      <c r="AB20" s="32" t="s">
        <v>14</v>
      </c>
      <c r="AC20" s="32" t="s">
        <v>34</v>
      </c>
      <c r="AD20" s="32" t="s">
        <v>99</v>
      </c>
      <c r="AE20" s="32" t="s">
        <v>14</v>
      </c>
      <c r="AF20" s="32" t="s">
        <v>99</v>
      </c>
      <c r="AG20" s="32" t="s">
        <v>94</v>
      </c>
      <c r="AH20" s="32" t="s">
        <v>94</v>
      </c>
      <c r="AI20" s="32" t="s">
        <v>94</v>
      </c>
      <c r="AJ20" s="32" t="s">
        <v>94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129</v>
      </c>
      <c r="B21" t="s">
        <v>88</v>
      </c>
      <c r="C21" t="s">
        <v>89</v>
      </c>
      <c r="D21" t="s">
        <v>134</v>
      </c>
      <c r="E21" t="s">
        <v>119</v>
      </c>
      <c r="F21" t="s">
        <v>92</v>
      </c>
      <c r="G21" s="32" t="s">
        <v>94</v>
      </c>
      <c r="H21" s="32" t="s">
        <v>94</v>
      </c>
      <c r="I21" s="32" t="s">
        <v>94</v>
      </c>
      <c r="J21" s="32" t="s">
        <v>94</v>
      </c>
      <c r="K21" s="32" t="s">
        <v>94</v>
      </c>
      <c r="L21" s="32" t="s">
        <v>94</v>
      </c>
      <c r="M21" s="32" t="s">
        <v>94</v>
      </c>
      <c r="N21" s="32" t="s">
        <v>94</v>
      </c>
      <c r="O21" s="32" t="s">
        <v>94</v>
      </c>
      <c r="P21" s="32" t="s">
        <v>94</v>
      </c>
      <c r="Q21" s="32" t="s">
        <v>94</v>
      </c>
      <c r="R21" s="32" t="s">
        <v>94</v>
      </c>
      <c r="S21" s="32" t="s">
        <v>94</v>
      </c>
      <c r="T21" s="32" t="s">
        <v>94</v>
      </c>
      <c r="U21" s="32" t="s">
        <v>94</v>
      </c>
      <c r="V21" s="32" t="s">
        <v>94</v>
      </c>
      <c r="W21" s="32" t="s">
        <v>94</v>
      </c>
      <c r="X21" s="32" t="s">
        <v>94</v>
      </c>
      <c r="Y21" s="32" t="s">
        <v>94</v>
      </c>
      <c r="Z21" s="32" t="s">
        <v>94</v>
      </c>
      <c r="AA21" s="32" t="s">
        <v>94</v>
      </c>
      <c r="AB21" s="32" t="s">
        <v>94</v>
      </c>
      <c r="AC21" s="32">
        <v>120.666</v>
      </c>
      <c r="AD21" s="32">
        <v>14.436</v>
      </c>
      <c r="AE21" s="32" t="s">
        <v>94</v>
      </c>
      <c r="AF21" s="32" t="s">
        <v>94</v>
      </c>
      <c r="AG21" s="32" t="s">
        <v>94</v>
      </c>
      <c r="AH21" s="32" t="s">
        <v>94</v>
      </c>
      <c r="AI21" s="32">
        <v>3</v>
      </c>
      <c r="AJ21" s="32" t="s">
        <v>94</v>
      </c>
      <c r="AK21" s="34">
        <v>9</v>
      </c>
      <c r="AL21" s="30">
        <v>1</v>
      </c>
      <c r="AM21" s="30">
        <v>97.37</v>
      </c>
      <c r="AN21" s="4">
        <v>138.102</v>
      </c>
    </row>
    <row r="22" spans="1:40">
      <c r="A22" t="s">
        <v>129</v>
      </c>
      <c r="B22" t="s">
        <v>88</v>
      </c>
      <c r="C22" t="s">
        <v>89</v>
      </c>
      <c r="D22" t="s">
        <v>134</v>
      </c>
      <c r="E22" t="s">
        <v>119</v>
      </c>
      <c r="F22" t="s">
        <v>93</v>
      </c>
      <c r="G22" s="32" t="s">
        <v>94</v>
      </c>
      <c r="H22" s="32" t="s">
        <v>94</v>
      </c>
      <c r="I22" s="32" t="s">
        <v>94</v>
      </c>
      <c r="J22" s="32" t="s">
        <v>94</v>
      </c>
      <c r="K22" s="32" t="s">
        <v>94</v>
      </c>
      <c r="L22" s="32" t="s">
        <v>94</v>
      </c>
      <c r="M22" s="32" t="s">
        <v>94</v>
      </c>
      <c r="N22" s="32" t="s">
        <v>94</v>
      </c>
      <c r="O22" s="32" t="s">
        <v>94</v>
      </c>
      <c r="P22" s="32" t="s">
        <v>94</v>
      </c>
      <c r="Q22" s="32" t="s">
        <v>94</v>
      </c>
      <c r="R22" s="32" t="s">
        <v>94</v>
      </c>
      <c r="S22" s="32" t="s">
        <v>94</v>
      </c>
      <c r="T22" s="32" t="s">
        <v>94</v>
      </c>
      <c r="U22" s="32" t="s">
        <v>94</v>
      </c>
      <c r="V22" s="32" t="s">
        <v>94</v>
      </c>
      <c r="W22" s="32" t="s">
        <v>94</v>
      </c>
      <c r="X22" s="32" t="s">
        <v>94</v>
      </c>
      <c r="Y22" s="32" t="s">
        <v>94</v>
      </c>
      <c r="Z22" s="32" t="s">
        <v>94</v>
      </c>
      <c r="AA22" s="32" t="s">
        <v>94</v>
      </c>
      <c r="AB22" s="32" t="s">
        <v>94</v>
      </c>
      <c r="AC22" s="32" t="s">
        <v>99</v>
      </c>
      <c r="AD22" s="32" t="s">
        <v>14</v>
      </c>
      <c r="AE22" s="32" t="s">
        <v>94</v>
      </c>
      <c r="AF22" s="32" t="s">
        <v>94</v>
      </c>
      <c r="AG22" s="32" t="s">
        <v>94</v>
      </c>
      <c r="AH22" s="32" t="s">
        <v>94</v>
      </c>
      <c r="AI22" s="32" t="s">
        <v>99</v>
      </c>
      <c r="AJ22" s="32" t="s">
        <v>94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129</v>
      </c>
      <c r="B23" t="s">
        <v>88</v>
      </c>
      <c r="C23" t="s">
        <v>89</v>
      </c>
      <c r="D23" t="s">
        <v>131</v>
      </c>
      <c r="E23" t="s">
        <v>96</v>
      </c>
      <c r="F23" t="s">
        <v>92</v>
      </c>
      <c r="G23" s="32" t="s">
        <v>94</v>
      </c>
      <c r="H23" s="32" t="s">
        <v>94</v>
      </c>
      <c r="I23" s="32" t="s">
        <v>94</v>
      </c>
      <c r="J23" s="32" t="s">
        <v>94</v>
      </c>
      <c r="K23" s="32">
        <v>4</v>
      </c>
      <c r="L23" s="32">
        <v>4.5</v>
      </c>
      <c r="M23" s="32">
        <v>0.5</v>
      </c>
      <c r="N23" s="32">
        <v>0.1</v>
      </c>
      <c r="O23" s="32">
        <v>9.7000000000000003E-2</v>
      </c>
      <c r="P23" s="32">
        <v>1.655</v>
      </c>
      <c r="Q23" s="32" t="s">
        <v>94</v>
      </c>
      <c r="R23" s="32">
        <v>0.193</v>
      </c>
      <c r="S23" s="32" t="s">
        <v>94</v>
      </c>
      <c r="T23" s="32" t="s">
        <v>94</v>
      </c>
      <c r="U23" s="32">
        <v>0.45400000000000001</v>
      </c>
      <c r="V23" s="32">
        <v>0.25700000000000001</v>
      </c>
      <c r="W23" s="32">
        <v>3.7480000000000002</v>
      </c>
      <c r="X23" s="32">
        <v>17.28</v>
      </c>
      <c r="Y23" s="32">
        <v>12.878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>
        <v>0.56999999999999995</v>
      </c>
      <c r="AF23" s="32">
        <v>0.65700000000000003</v>
      </c>
      <c r="AG23" s="32">
        <v>1.3120000000000001</v>
      </c>
      <c r="AH23" s="32">
        <v>2.5179999999999998</v>
      </c>
      <c r="AI23" s="32">
        <v>18.902000000000001</v>
      </c>
      <c r="AJ23" s="32">
        <v>7.2240000000000002</v>
      </c>
      <c r="AK23">
        <v>10</v>
      </c>
      <c r="AL23" s="30">
        <v>0.56000000000000005</v>
      </c>
      <c r="AM23" s="30">
        <v>97.93</v>
      </c>
      <c r="AN23" s="4">
        <v>76.844999999999999</v>
      </c>
    </row>
    <row r="24" spans="1:40">
      <c r="A24" t="s">
        <v>129</v>
      </c>
      <c r="B24" t="s">
        <v>88</v>
      </c>
      <c r="C24" t="s">
        <v>89</v>
      </c>
      <c r="D24" t="s">
        <v>131</v>
      </c>
      <c r="E24" t="s">
        <v>96</v>
      </c>
      <c r="F24" t="s">
        <v>93</v>
      </c>
      <c r="G24" s="32" t="s">
        <v>94</v>
      </c>
      <c r="H24" s="32" t="s">
        <v>94</v>
      </c>
      <c r="I24" s="32" t="s">
        <v>94</v>
      </c>
      <c r="J24" s="32" t="s">
        <v>94</v>
      </c>
      <c r="K24" s="32" t="s">
        <v>14</v>
      </c>
      <c r="L24" s="32" t="s">
        <v>14</v>
      </c>
      <c r="M24" s="32" t="s">
        <v>14</v>
      </c>
      <c r="N24" s="32" t="s">
        <v>14</v>
      </c>
      <c r="O24" s="32" t="s">
        <v>14</v>
      </c>
      <c r="P24" s="32" t="s">
        <v>14</v>
      </c>
      <c r="Q24" s="32" t="s">
        <v>14</v>
      </c>
      <c r="R24" s="32" t="s">
        <v>14</v>
      </c>
      <c r="S24" s="32" t="s">
        <v>14</v>
      </c>
      <c r="T24" s="32" t="s">
        <v>14</v>
      </c>
      <c r="U24" s="32" t="s">
        <v>99</v>
      </c>
      <c r="V24" s="32" t="s">
        <v>14</v>
      </c>
      <c r="W24" s="32" t="s">
        <v>14</v>
      </c>
      <c r="X24" s="32" t="s">
        <v>99</v>
      </c>
      <c r="Y24" s="32" t="s">
        <v>99</v>
      </c>
      <c r="Z24" s="32" t="s">
        <v>94</v>
      </c>
      <c r="AA24" s="32" t="s">
        <v>94</v>
      </c>
      <c r="AB24" s="32" t="s">
        <v>94</v>
      </c>
      <c r="AC24" s="32" t="s">
        <v>94</v>
      </c>
      <c r="AD24" s="32" t="s">
        <v>94</v>
      </c>
      <c r="AE24" s="32" t="s">
        <v>14</v>
      </c>
      <c r="AF24" s="32" t="s">
        <v>14</v>
      </c>
      <c r="AG24" s="32" t="s">
        <v>14</v>
      </c>
      <c r="AH24" s="32" t="s">
        <v>14</v>
      </c>
      <c r="AI24" s="32" t="s">
        <v>14</v>
      </c>
      <c r="AJ24" s="32" t="s">
        <v>14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129</v>
      </c>
      <c r="B25" t="s">
        <v>88</v>
      </c>
      <c r="C25" t="s">
        <v>89</v>
      </c>
      <c r="D25" t="s">
        <v>100</v>
      </c>
      <c r="E25" t="s">
        <v>98</v>
      </c>
      <c r="F25" t="s">
        <v>92</v>
      </c>
      <c r="G25" s="32" t="s">
        <v>94</v>
      </c>
      <c r="H25" s="32" t="s">
        <v>94</v>
      </c>
      <c r="I25" s="32" t="s">
        <v>94</v>
      </c>
      <c r="J25" s="32" t="s">
        <v>94</v>
      </c>
      <c r="K25" s="32" t="s">
        <v>94</v>
      </c>
      <c r="L25" s="32" t="s">
        <v>94</v>
      </c>
      <c r="M25" s="32" t="s">
        <v>94</v>
      </c>
      <c r="N25" s="32" t="s">
        <v>94</v>
      </c>
      <c r="O25" s="32" t="s">
        <v>94</v>
      </c>
      <c r="P25" s="32" t="s">
        <v>94</v>
      </c>
      <c r="Q25" s="32" t="s">
        <v>94</v>
      </c>
      <c r="R25" s="32" t="s">
        <v>94</v>
      </c>
      <c r="S25" s="32" t="s">
        <v>94</v>
      </c>
      <c r="T25" s="32" t="s">
        <v>94</v>
      </c>
      <c r="U25" s="32" t="s">
        <v>94</v>
      </c>
      <c r="V25" s="32" t="s">
        <v>94</v>
      </c>
      <c r="W25" s="32" t="s">
        <v>94</v>
      </c>
      <c r="X25" s="32">
        <v>6.8000000000000005E-2</v>
      </c>
      <c r="Y25" s="32" t="s">
        <v>94</v>
      </c>
      <c r="Z25" s="32" t="s">
        <v>94</v>
      </c>
      <c r="AA25" s="32">
        <v>76.677999999999997</v>
      </c>
      <c r="AB25" s="32" t="s">
        <v>94</v>
      </c>
      <c r="AC25" s="32" t="s">
        <v>94</v>
      </c>
      <c r="AD25" s="32" t="s">
        <v>94</v>
      </c>
      <c r="AE25" s="32" t="s">
        <v>94</v>
      </c>
      <c r="AF25" s="32" t="s">
        <v>94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0.56000000000000005</v>
      </c>
      <c r="AM25" s="30">
        <v>98.48</v>
      </c>
      <c r="AN25" s="4">
        <v>76.745999999999995</v>
      </c>
    </row>
    <row r="26" spans="1:40">
      <c r="A26" t="s">
        <v>129</v>
      </c>
      <c r="B26" t="s">
        <v>88</v>
      </c>
      <c r="C26" t="s">
        <v>89</v>
      </c>
      <c r="D26" t="s">
        <v>100</v>
      </c>
      <c r="E26" t="s">
        <v>98</v>
      </c>
      <c r="F26" t="s">
        <v>93</v>
      </c>
      <c r="G26" s="32" t="s">
        <v>94</v>
      </c>
      <c r="H26" s="32" t="s">
        <v>94</v>
      </c>
      <c r="I26" s="32" t="s">
        <v>94</v>
      </c>
      <c r="J26" s="32" t="s">
        <v>94</v>
      </c>
      <c r="K26" s="32" t="s">
        <v>94</v>
      </c>
      <c r="L26" s="32" t="s">
        <v>94</v>
      </c>
      <c r="M26" s="32" t="s">
        <v>94</v>
      </c>
      <c r="N26" s="32" t="s">
        <v>94</v>
      </c>
      <c r="O26" s="32" t="s">
        <v>94</v>
      </c>
      <c r="P26" s="32" t="s">
        <v>94</v>
      </c>
      <c r="Q26" s="32" t="s">
        <v>94</v>
      </c>
      <c r="R26" s="32" t="s">
        <v>94</v>
      </c>
      <c r="S26" s="32" t="s">
        <v>94</v>
      </c>
      <c r="T26" s="32" t="s">
        <v>94</v>
      </c>
      <c r="U26" s="32" t="s">
        <v>94</v>
      </c>
      <c r="V26" s="32" t="s">
        <v>94</v>
      </c>
      <c r="W26" s="32" t="s">
        <v>94</v>
      </c>
      <c r="X26" s="32" t="s">
        <v>99</v>
      </c>
      <c r="Y26" s="32" t="s">
        <v>94</v>
      </c>
      <c r="Z26" s="32" t="s">
        <v>94</v>
      </c>
      <c r="AA26" s="32" t="s">
        <v>99</v>
      </c>
      <c r="AB26" s="32" t="s">
        <v>94</v>
      </c>
      <c r="AC26" s="32" t="s">
        <v>94</v>
      </c>
      <c r="AD26" s="32" t="s">
        <v>94</v>
      </c>
      <c r="AE26" s="32" t="s">
        <v>94</v>
      </c>
      <c r="AF26" s="32" t="s">
        <v>94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129</v>
      </c>
      <c r="B27" t="s">
        <v>88</v>
      </c>
      <c r="C27" t="s">
        <v>89</v>
      </c>
      <c r="D27" t="s">
        <v>135</v>
      </c>
      <c r="E27" t="s">
        <v>98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>
        <v>1.68</v>
      </c>
      <c r="W27" s="32" t="s">
        <v>94</v>
      </c>
      <c r="X27" s="32">
        <v>0.39900000000000002</v>
      </c>
      <c r="Y27" s="32" t="s">
        <v>94</v>
      </c>
      <c r="Z27" s="32">
        <v>12.006</v>
      </c>
      <c r="AA27" s="32">
        <v>47.640999999999998</v>
      </c>
      <c r="AB27" s="32" t="s">
        <v>94</v>
      </c>
      <c r="AC27" s="32" t="s">
        <v>94</v>
      </c>
      <c r="AD27" s="32" t="s">
        <v>94</v>
      </c>
      <c r="AE27" s="32" t="s">
        <v>94</v>
      </c>
      <c r="AF27" s="32" t="s">
        <v>94</v>
      </c>
      <c r="AG27" s="32" t="s">
        <v>94</v>
      </c>
      <c r="AH27" s="32" t="s">
        <v>94</v>
      </c>
      <c r="AI27" s="32" t="s">
        <v>94</v>
      </c>
      <c r="AJ27" s="32" t="s">
        <v>94</v>
      </c>
      <c r="AK27">
        <v>12</v>
      </c>
      <c r="AL27" s="30">
        <v>0.45</v>
      </c>
      <c r="AM27" s="30">
        <v>98.93</v>
      </c>
      <c r="AN27" s="4">
        <v>61.725999999999999</v>
      </c>
    </row>
    <row r="28" spans="1:40">
      <c r="A28" t="s">
        <v>129</v>
      </c>
      <c r="B28" t="s">
        <v>88</v>
      </c>
      <c r="C28" t="s">
        <v>89</v>
      </c>
      <c r="D28" t="s">
        <v>135</v>
      </c>
      <c r="E28" t="s">
        <v>98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14</v>
      </c>
      <c r="V28" s="32" t="s">
        <v>14</v>
      </c>
      <c r="W28" s="32" t="s">
        <v>14</v>
      </c>
      <c r="X28" s="32" t="s">
        <v>14</v>
      </c>
      <c r="Y28" s="32" t="s">
        <v>14</v>
      </c>
      <c r="Z28" s="32" t="s">
        <v>34</v>
      </c>
      <c r="AA28" s="32" t="s">
        <v>14</v>
      </c>
      <c r="AB28" s="32" t="s">
        <v>94</v>
      </c>
      <c r="AC28" s="32" t="s">
        <v>94</v>
      </c>
      <c r="AD28" s="32" t="s">
        <v>94</v>
      </c>
      <c r="AE28" s="32" t="s">
        <v>94</v>
      </c>
      <c r="AF28" s="32" t="s">
        <v>94</v>
      </c>
      <c r="AG28" s="32" t="s">
        <v>94</v>
      </c>
      <c r="AH28" s="32" t="s">
        <v>94</v>
      </c>
      <c r="AI28" s="32" t="s">
        <v>94</v>
      </c>
      <c r="AJ28" s="32" t="s">
        <v>94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129</v>
      </c>
      <c r="B29" t="s">
        <v>88</v>
      </c>
      <c r="C29" t="s">
        <v>89</v>
      </c>
      <c r="D29" t="s">
        <v>97</v>
      </c>
      <c r="E29" t="s">
        <v>96</v>
      </c>
      <c r="F29" t="s">
        <v>92</v>
      </c>
      <c r="G29" s="32" t="s">
        <v>94</v>
      </c>
      <c r="H29" s="32" t="s">
        <v>94</v>
      </c>
      <c r="I29" s="32" t="s">
        <v>94</v>
      </c>
      <c r="J29" s="32" t="s">
        <v>94</v>
      </c>
      <c r="K29" s="32" t="s">
        <v>94</v>
      </c>
      <c r="L29" s="32" t="s">
        <v>94</v>
      </c>
      <c r="M29" s="32" t="s">
        <v>94</v>
      </c>
      <c r="N29" s="32" t="s">
        <v>94</v>
      </c>
      <c r="O29" s="32" t="s">
        <v>94</v>
      </c>
      <c r="P29" s="32" t="s">
        <v>94</v>
      </c>
      <c r="Q29" s="32" t="s">
        <v>94</v>
      </c>
      <c r="R29" s="32" t="s">
        <v>94</v>
      </c>
      <c r="S29" s="32" t="s">
        <v>94</v>
      </c>
      <c r="T29" s="32" t="s">
        <v>94</v>
      </c>
      <c r="U29" s="32" t="s">
        <v>94</v>
      </c>
      <c r="V29" s="32" t="s">
        <v>94</v>
      </c>
      <c r="W29" s="32" t="s">
        <v>94</v>
      </c>
      <c r="X29" s="32" t="s">
        <v>94</v>
      </c>
      <c r="Y29" s="32" t="s">
        <v>94</v>
      </c>
      <c r="Z29" s="32" t="s">
        <v>94</v>
      </c>
      <c r="AA29" s="32">
        <v>5.3029999999999999</v>
      </c>
      <c r="AB29" s="32" t="s">
        <v>94</v>
      </c>
      <c r="AC29" s="32">
        <v>9.2460000000000004</v>
      </c>
      <c r="AD29" s="32">
        <v>12.417</v>
      </c>
      <c r="AE29" s="32" t="s">
        <v>94</v>
      </c>
      <c r="AF29" s="32" t="s">
        <v>94</v>
      </c>
      <c r="AG29" s="32">
        <v>0.33</v>
      </c>
      <c r="AH29" s="32" t="s">
        <v>94</v>
      </c>
      <c r="AI29" s="32" t="s">
        <v>94</v>
      </c>
      <c r="AJ29" s="32">
        <v>1.2010000000000001</v>
      </c>
      <c r="AK29">
        <v>13</v>
      </c>
      <c r="AL29" s="30">
        <v>0.21</v>
      </c>
      <c r="AM29" s="30">
        <v>99.14</v>
      </c>
      <c r="AN29" s="4">
        <v>28.497</v>
      </c>
    </row>
    <row r="30" spans="1:40">
      <c r="A30" t="s">
        <v>129</v>
      </c>
      <c r="B30" t="s">
        <v>88</v>
      </c>
      <c r="C30" t="s">
        <v>89</v>
      </c>
      <c r="D30" t="s">
        <v>97</v>
      </c>
      <c r="E30" t="s">
        <v>96</v>
      </c>
      <c r="F30" t="s">
        <v>93</v>
      </c>
      <c r="G30" s="32" t="s">
        <v>94</v>
      </c>
      <c r="H30" s="32" t="s">
        <v>94</v>
      </c>
      <c r="I30" s="32" t="s">
        <v>94</v>
      </c>
      <c r="J30" s="32" t="s">
        <v>94</v>
      </c>
      <c r="K30" s="32" t="s">
        <v>94</v>
      </c>
      <c r="L30" s="32" t="s">
        <v>94</v>
      </c>
      <c r="M30" s="32" t="s">
        <v>94</v>
      </c>
      <c r="N30" s="32" t="s">
        <v>94</v>
      </c>
      <c r="O30" s="32" t="s">
        <v>94</v>
      </c>
      <c r="P30" s="32" t="s">
        <v>94</v>
      </c>
      <c r="Q30" s="32" t="s">
        <v>94</v>
      </c>
      <c r="R30" s="32" t="s">
        <v>94</v>
      </c>
      <c r="S30" s="32" t="s">
        <v>94</v>
      </c>
      <c r="T30" s="32" t="s">
        <v>94</v>
      </c>
      <c r="U30" s="32" t="s">
        <v>94</v>
      </c>
      <c r="V30" s="32" t="s">
        <v>94</v>
      </c>
      <c r="W30" s="32" t="s">
        <v>94</v>
      </c>
      <c r="X30" s="32" t="s">
        <v>94</v>
      </c>
      <c r="Y30" s="32" t="s">
        <v>94</v>
      </c>
      <c r="Z30" s="32" t="s">
        <v>94</v>
      </c>
      <c r="AA30" s="32" t="s">
        <v>99</v>
      </c>
      <c r="AB30" s="32" t="s">
        <v>94</v>
      </c>
      <c r="AC30" s="32" t="s">
        <v>99</v>
      </c>
      <c r="AD30" s="32" t="s">
        <v>99</v>
      </c>
      <c r="AE30" s="32" t="s">
        <v>94</v>
      </c>
      <c r="AF30" s="32" t="s">
        <v>94</v>
      </c>
      <c r="AG30" s="32" t="s">
        <v>34</v>
      </c>
      <c r="AH30" s="32" t="s">
        <v>94</v>
      </c>
      <c r="AI30" s="32" t="s">
        <v>94</v>
      </c>
      <c r="AJ30" s="32" t="s">
        <v>34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129</v>
      </c>
      <c r="B31" t="s">
        <v>88</v>
      </c>
      <c r="C31" t="s">
        <v>89</v>
      </c>
      <c r="D31" t="s">
        <v>135</v>
      </c>
      <c r="E31" t="s">
        <v>120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 t="s">
        <v>94</v>
      </c>
      <c r="S31" s="32" t="s">
        <v>94</v>
      </c>
      <c r="T31" s="32" t="s">
        <v>94</v>
      </c>
      <c r="U31" s="32" t="s">
        <v>94</v>
      </c>
      <c r="V31" s="32">
        <v>23.449000000000002</v>
      </c>
      <c r="W31" s="32" t="s">
        <v>94</v>
      </c>
      <c r="X31" s="32">
        <v>0.12</v>
      </c>
      <c r="Y31" s="32" t="s">
        <v>94</v>
      </c>
      <c r="Z31" s="32">
        <v>2.1749999999999998</v>
      </c>
      <c r="AA31" s="32" t="s">
        <v>94</v>
      </c>
      <c r="AB31" s="32" t="s">
        <v>94</v>
      </c>
      <c r="AC31" s="32" t="s">
        <v>94</v>
      </c>
      <c r="AD31" s="32" t="s">
        <v>94</v>
      </c>
      <c r="AE31" s="32" t="s">
        <v>94</v>
      </c>
      <c r="AF31" s="32" t="s">
        <v>94</v>
      </c>
      <c r="AG31" s="32" t="s">
        <v>94</v>
      </c>
      <c r="AH31" s="32" t="s">
        <v>94</v>
      </c>
      <c r="AI31" s="32" t="s">
        <v>94</v>
      </c>
      <c r="AJ31" s="32" t="s">
        <v>94</v>
      </c>
      <c r="AK31">
        <v>14</v>
      </c>
      <c r="AL31" s="30">
        <v>0.19</v>
      </c>
      <c r="AM31" s="30">
        <v>99.33</v>
      </c>
      <c r="AN31" s="4">
        <v>25.744</v>
      </c>
    </row>
    <row r="32" spans="1:40">
      <c r="A32" t="s">
        <v>129</v>
      </c>
      <c r="B32" t="s">
        <v>88</v>
      </c>
      <c r="C32" t="s">
        <v>89</v>
      </c>
      <c r="D32" t="s">
        <v>135</v>
      </c>
      <c r="E32" t="s">
        <v>120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94</v>
      </c>
      <c r="M32" s="32" t="s">
        <v>94</v>
      </c>
      <c r="N32" s="32" t="s">
        <v>94</v>
      </c>
      <c r="O32" s="32" t="s">
        <v>94</v>
      </c>
      <c r="P32" s="32" t="s">
        <v>94</v>
      </c>
      <c r="Q32" s="32" t="s">
        <v>94</v>
      </c>
      <c r="R32" s="32" t="s">
        <v>94</v>
      </c>
      <c r="S32" s="32" t="s">
        <v>94</v>
      </c>
      <c r="T32" s="32" t="s">
        <v>94</v>
      </c>
      <c r="U32" s="32" t="s">
        <v>34</v>
      </c>
      <c r="V32" s="32" t="s">
        <v>39</v>
      </c>
      <c r="W32" s="32" t="s">
        <v>14</v>
      </c>
      <c r="X32" s="32" t="s">
        <v>37</v>
      </c>
      <c r="Y32" s="32" t="s">
        <v>34</v>
      </c>
      <c r="Z32" s="32" t="s">
        <v>34</v>
      </c>
      <c r="AA32" s="32" t="s">
        <v>34</v>
      </c>
      <c r="AB32" s="32" t="s">
        <v>17</v>
      </c>
      <c r="AC32" s="32" t="s">
        <v>17</v>
      </c>
      <c r="AD32" s="32" t="s">
        <v>17</v>
      </c>
      <c r="AE32" s="32" t="s">
        <v>94</v>
      </c>
      <c r="AF32" s="32" t="s">
        <v>94</v>
      </c>
      <c r="AG32" s="32" t="s">
        <v>17</v>
      </c>
      <c r="AH32" s="32" t="s">
        <v>34</v>
      </c>
      <c r="AI32" s="32" t="s">
        <v>14</v>
      </c>
      <c r="AJ32" s="32" t="s">
        <v>14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129</v>
      </c>
      <c r="B33" t="s">
        <v>88</v>
      </c>
      <c r="C33" t="s">
        <v>89</v>
      </c>
      <c r="D33" t="s">
        <v>131</v>
      </c>
      <c r="E33" t="s">
        <v>117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 t="s">
        <v>94</v>
      </c>
      <c r="O33" s="32" t="s">
        <v>94</v>
      </c>
      <c r="P33" s="32" t="s">
        <v>94</v>
      </c>
      <c r="Q33" s="32" t="s">
        <v>94</v>
      </c>
      <c r="R33" s="32" t="s">
        <v>94</v>
      </c>
      <c r="S33" s="32" t="s">
        <v>94</v>
      </c>
      <c r="T33" s="32" t="s">
        <v>94</v>
      </c>
      <c r="U33" s="32" t="s">
        <v>94</v>
      </c>
      <c r="V33" s="32" t="s">
        <v>94</v>
      </c>
      <c r="W33" s="32" t="s">
        <v>94</v>
      </c>
      <c r="X33" s="32" t="s">
        <v>94</v>
      </c>
      <c r="Y33" s="32" t="s">
        <v>94</v>
      </c>
      <c r="Z33" s="32" t="s">
        <v>94</v>
      </c>
      <c r="AA33" s="32" t="s">
        <v>94</v>
      </c>
      <c r="AB33" s="32" t="s">
        <v>94</v>
      </c>
      <c r="AC33" s="32" t="s">
        <v>94</v>
      </c>
      <c r="AD33" s="32" t="s">
        <v>94</v>
      </c>
      <c r="AE33" s="32">
        <v>4.1959999999999997</v>
      </c>
      <c r="AF33" s="32">
        <v>1.0960000000000001</v>
      </c>
      <c r="AG33" s="32">
        <v>1.996</v>
      </c>
      <c r="AH33" s="32">
        <v>0.97099999999999997</v>
      </c>
      <c r="AI33" s="32">
        <v>2.867</v>
      </c>
      <c r="AJ33" s="32">
        <v>5.992</v>
      </c>
      <c r="AK33">
        <v>15</v>
      </c>
      <c r="AL33" s="30">
        <v>0.12</v>
      </c>
      <c r="AM33" s="30">
        <v>99.45</v>
      </c>
      <c r="AN33" s="4">
        <v>17.119</v>
      </c>
    </row>
    <row r="34" spans="1:40">
      <c r="A34" t="s">
        <v>129</v>
      </c>
      <c r="B34" t="s">
        <v>88</v>
      </c>
      <c r="C34" t="s">
        <v>89</v>
      </c>
      <c r="D34" t="s">
        <v>131</v>
      </c>
      <c r="E34" t="s">
        <v>117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94</v>
      </c>
      <c r="O34" s="32" t="s">
        <v>94</v>
      </c>
      <c r="P34" s="32" t="s">
        <v>94</v>
      </c>
      <c r="Q34" s="32" t="s">
        <v>94</v>
      </c>
      <c r="R34" s="32" t="s">
        <v>94</v>
      </c>
      <c r="S34" s="32" t="s">
        <v>94</v>
      </c>
      <c r="T34" s="32" t="s">
        <v>94</v>
      </c>
      <c r="U34" s="32" t="s">
        <v>94</v>
      </c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32" t="s">
        <v>94</v>
      </c>
      <c r="AB34" s="32" t="s">
        <v>94</v>
      </c>
      <c r="AC34" s="32" t="s">
        <v>94</v>
      </c>
      <c r="AD34" s="32" t="s">
        <v>94</v>
      </c>
      <c r="AE34" s="32" t="s">
        <v>14</v>
      </c>
      <c r="AF34" s="32" t="s">
        <v>14</v>
      </c>
      <c r="AG34" s="32" t="s">
        <v>14</v>
      </c>
      <c r="AH34" s="32" t="s">
        <v>14</v>
      </c>
      <c r="AI34" s="32" t="s">
        <v>14</v>
      </c>
      <c r="AJ34" s="32" t="s">
        <v>14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129</v>
      </c>
      <c r="B35" t="s">
        <v>88</v>
      </c>
      <c r="C35" t="s">
        <v>89</v>
      </c>
      <c r="D35" t="s">
        <v>100</v>
      </c>
      <c r="E35" t="s">
        <v>101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 t="s">
        <v>94</v>
      </c>
      <c r="Q35" s="32" t="s">
        <v>94</v>
      </c>
      <c r="R35" s="32" t="s">
        <v>94</v>
      </c>
      <c r="S35" s="32" t="s">
        <v>94</v>
      </c>
      <c r="T35" s="32" t="s">
        <v>94</v>
      </c>
      <c r="U35" s="32" t="s">
        <v>94</v>
      </c>
      <c r="V35" s="32" t="s">
        <v>94</v>
      </c>
      <c r="W35" s="32" t="s">
        <v>94</v>
      </c>
      <c r="X35" s="32">
        <v>14.82</v>
      </c>
      <c r="Y35" s="32" t="s">
        <v>94</v>
      </c>
      <c r="Z35" s="32" t="s">
        <v>94</v>
      </c>
      <c r="AA35" s="32" t="s">
        <v>94</v>
      </c>
      <c r="AB35" s="32" t="s">
        <v>94</v>
      </c>
      <c r="AC35" s="32" t="s">
        <v>94</v>
      </c>
      <c r="AD35" s="32" t="s">
        <v>94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 t="s">
        <v>94</v>
      </c>
      <c r="AJ35" s="32" t="s">
        <v>94</v>
      </c>
      <c r="AK35">
        <v>16</v>
      </c>
      <c r="AL35" s="30">
        <v>0.11</v>
      </c>
      <c r="AM35" s="30">
        <v>99.56</v>
      </c>
      <c r="AN35" s="4">
        <v>14.82</v>
      </c>
    </row>
    <row r="36" spans="1:40">
      <c r="A36" t="s">
        <v>129</v>
      </c>
      <c r="B36" t="s">
        <v>88</v>
      </c>
      <c r="C36" t="s">
        <v>89</v>
      </c>
      <c r="D36" t="s">
        <v>100</v>
      </c>
      <c r="E36" t="s">
        <v>101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94</v>
      </c>
      <c r="Q36" s="32" t="s">
        <v>94</v>
      </c>
      <c r="R36" s="32" t="s">
        <v>94</v>
      </c>
      <c r="S36" s="32" t="s">
        <v>94</v>
      </c>
      <c r="T36" s="32" t="s">
        <v>94</v>
      </c>
      <c r="U36" s="32" t="s">
        <v>94</v>
      </c>
      <c r="V36" s="32" t="s">
        <v>94</v>
      </c>
      <c r="W36" s="32" t="s">
        <v>94</v>
      </c>
      <c r="X36" s="32" t="s">
        <v>99</v>
      </c>
      <c r="Y36" s="32" t="s">
        <v>94</v>
      </c>
      <c r="Z36" s="32" t="s">
        <v>94</v>
      </c>
      <c r="AA36" s="32" t="s">
        <v>94</v>
      </c>
      <c r="AB36" s="32" t="s">
        <v>94</v>
      </c>
      <c r="AC36" s="32" t="s">
        <v>94</v>
      </c>
      <c r="AD36" s="32" t="s">
        <v>94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94</v>
      </c>
      <c r="AJ36" s="32" t="s">
        <v>94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129</v>
      </c>
      <c r="B37" t="s">
        <v>88</v>
      </c>
      <c r="C37" t="s">
        <v>89</v>
      </c>
      <c r="D37" t="s">
        <v>95</v>
      </c>
      <c r="E37" t="s">
        <v>117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 t="s">
        <v>94</v>
      </c>
      <c r="N37" s="32" t="s">
        <v>94</v>
      </c>
      <c r="O37" s="32" t="s">
        <v>94</v>
      </c>
      <c r="P37" s="32" t="s">
        <v>94</v>
      </c>
      <c r="Q37" s="32" t="s">
        <v>94</v>
      </c>
      <c r="R37" s="32" t="s">
        <v>94</v>
      </c>
      <c r="S37" s="32" t="s">
        <v>94</v>
      </c>
      <c r="T37" s="32" t="s">
        <v>94</v>
      </c>
      <c r="U37" s="32" t="s">
        <v>94</v>
      </c>
      <c r="V37" s="32" t="s">
        <v>94</v>
      </c>
      <c r="W37" s="32" t="s">
        <v>94</v>
      </c>
      <c r="X37" s="32" t="s">
        <v>94</v>
      </c>
      <c r="Y37" s="32">
        <v>11.435</v>
      </c>
      <c r="Z37" s="32" t="s">
        <v>94</v>
      </c>
      <c r="AA37" s="32" t="s">
        <v>94</v>
      </c>
      <c r="AB37" s="32" t="s">
        <v>94</v>
      </c>
      <c r="AC37" s="32" t="s">
        <v>94</v>
      </c>
      <c r="AD37" s="32" t="s">
        <v>94</v>
      </c>
      <c r="AE37" s="32" t="s">
        <v>94</v>
      </c>
      <c r="AF37" s="32" t="s">
        <v>94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0.08</v>
      </c>
      <c r="AM37" s="30">
        <v>99.64</v>
      </c>
      <c r="AN37" s="4">
        <v>11.435</v>
      </c>
    </row>
    <row r="38" spans="1:40">
      <c r="A38" t="s">
        <v>129</v>
      </c>
      <c r="B38" t="s">
        <v>88</v>
      </c>
      <c r="C38" t="s">
        <v>89</v>
      </c>
      <c r="D38" t="s">
        <v>95</v>
      </c>
      <c r="E38" t="s">
        <v>117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94</v>
      </c>
      <c r="T38" s="32" t="s">
        <v>94</v>
      </c>
      <c r="U38" s="32" t="s">
        <v>94</v>
      </c>
      <c r="V38" s="32" t="s">
        <v>94</v>
      </c>
      <c r="W38" s="32" t="s">
        <v>94</v>
      </c>
      <c r="X38" s="32" t="s">
        <v>94</v>
      </c>
      <c r="Y38" s="32" t="s">
        <v>14</v>
      </c>
      <c r="Z38" s="32" t="s">
        <v>94</v>
      </c>
      <c r="AA38" s="32" t="s">
        <v>94</v>
      </c>
      <c r="AB38" s="32" t="s">
        <v>94</v>
      </c>
      <c r="AC38" s="32" t="s">
        <v>94</v>
      </c>
      <c r="AD38" s="32" t="s">
        <v>94</v>
      </c>
      <c r="AE38" s="32" t="s">
        <v>94</v>
      </c>
      <c r="AF38" s="32" t="s">
        <v>94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129</v>
      </c>
      <c r="B39" t="s">
        <v>88</v>
      </c>
      <c r="C39" t="s">
        <v>89</v>
      </c>
      <c r="D39" t="s">
        <v>136</v>
      </c>
      <c r="E39" t="s">
        <v>102</v>
      </c>
      <c r="F39" t="s">
        <v>92</v>
      </c>
      <c r="G39" s="32" t="s">
        <v>94</v>
      </c>
      <c r="H39" s="32" t="s">
        <v>94</v>
      </c>
      <c r="I39" s="32" t="s">
        <v>94</v>
      </c>
      <c r="J39" s="32" t="s">
        <v>94</v>
      </c>
      <c r="K39" s="32" t="s">
        <v>94</v>
      </c>
      <c r="L39" s="32" t="s">
        <v>94</v>
      </c>
      <c r="M39" s="32" t="s">
        <v>94</v>
      </c>
      <c r="N39" s="32" t="s">
        <v>94</v>
      </c>
      <c r="O39" s="32" t="s">
        <v>94</v>
      </c>
      <c r="P39" s="32" t="s">
        <v>94</v>
      </c>
      <c r="Q39" s="32" t="s">
        <v>94</v>
      </c>
      <c r="R39" s="32" t="s">
        <v>94</v>
      </c>
      <c r="S39" s="32" t="s">
        <v>94</v>
      </c>
      <c r="T39" s="32" t="s">
        <v>94</v>
      </c>
      <c r="U39" s="32" t="s">
        <v>94</v>
      </c>
      <c r="V39" s="32" t="s">
        <v>94</v>
      </c>
      <c r="W39" s="32" t="s">
        <v>94</v>
      </c>
      <c r="X39" s="32" t="s">
        <v>94</v>
      </c>
      <c r="Y39" s="32" t="s">
        <v>94</v>
      </c>
      <c r="Z39" s="32" t="s">
        <v>94</v>
      </c>
      <c r="AA39" s="32" t="s">
        <v>94</v>
      </c>
      <c r="AB39" s="32" t="s">
        <v>94</v>
      </c>
      <c r="AC39" s="32" t="s">
        <v>94</v>
      </c>
      <c r="AD39" s="32" t="s">
        <v>94</v>
      </c>
      <c r="AE39" s="32" t="s">
        <v>94</v>
      </c>
      <c r="AF39" s="32" t="s">
        <v>94</v>
      </c>
      <c r="AG39" s="32" t="s">
        <v>94</v>
      </c>
      <c r="AH39" s="32">
        <v>2.4E-2</v>
      </c>
      <c r="AI39" s="32">
        <v>7.8120000000000003</v>
      </c>
      <c r="AJ39" s="32">
        <v>2.6120000000000001</v>
      </c>
      <c r="AK39">
        <v>18</v>
      </c>
      <c r="AL39" s="30">
        <v>0.08</v>
      </c>
      <c r="AM39" s="30">
        <v>99.72</v>
      </c>
      <c r="AN39" s="4">
        <v>10.448</v>
      </c>
    </row>
    <row r="40" spans="1:40">
      <c r="A40" t="s">
        <v>129</v>
      </c>
      <c r="B40" t="s">
        <v>88</v>
      </c>
      <c r="C40" t="s">
        <v>89</v>
      </c>
      <c r="D40" t="s">
        <v>136</v>
      </c>
      <c r="E40" t="s">
        <v>102</v>
      </c>
      <c r="F40" t="s">
        <v>93</v>
      </c>
      <c r="G40" s="32" t="s">
        <v>94</v>
      </c>
      <c r="H40" s="32" t="s">
        <v>94</v>
      </c>
      <c r="I40" s="32" t="s">
        <v>94</v>
      </c>
      <c r="J40" s="32" t="s">
        <v>94</v>
      </c>
      <c r="K40" s="32" t="s">
        <v>94</v>
      </c>
      <c r="L40" s="32" t="s">
        <v>94</v>
      </c>
      <c r="M40" s="32" t="s">
        <v>94</v>
      </c>
      <c r="N40" s="32" t="s">
        <v>94</v>
      </c>
      <c r="O40" s="32" t="s">
        <v>94</v>
      </c>
      <c r="P40" s="32" t="s">
        <v>94</v>
      </c>
      <c r="Q40" s="32" t="s">
        <v>94</v>
      </c>
      <c r="R40" s="32" t="s">
        <v>94</v>
      </c>
      <c r="S40" s="32" t="s">
        <v>94</v>
      </c>
      <c r="T40" s="32" t="s">
        <v>94</v>
      </c>
      <c r="U40" s="32" t="s">
        <v>94</v>
      </c>
      <c r="V40" s="32" t="s">
        <v>94</v>
      </c>
      <c r="W40" s="32" t="s">
        <v>94</v>
      </c>
      <c r="X40" s="32" t="s">
        <v>94</v>
      </c>
      <c r="Y40" s="32" t="s">
        <v>94</v>
      </c>
      <c r="Z40" s="32" t="s">
        <v>94</v>
      </c>
      <c r="AA40" s="32" t="s">
        <v>94</v>
      </c>
      <c r="AB40" s="32" t="s">
        <v>94</v>
      </c>
      <c r="AC40" s="32" t="s">
        <v>94</v>
      </c>
      <c r="AD40" s="32" t="s">
        <v>94</v>
      </c>
      <c r="AE40" s="32" t="s">
        <v>94</v>
      </c>
      <c r="AF40" s="32" t="s">
        <v>94</v>
      </c>
      <c r="AG40" s="32" t="s">
        <v>94</v>
      </c>
      <c r="AH40" s="32" t="s">
        <v>99</v>
      </c>
      <c r="AI40" s="32" t="s">
        <v>99</v>
      </c>
      <c r="AJ40" s="32" t="s">
        <v>99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129</v>
      </c>
      <c r="B41" t="s">
        <v>88</v>
      </c>
      <c r="C41" t="s">
        <v>89</v>
      </c>
      <c r="D41" t="s">
        <v>131</v>
      </c>
      <c r="E41" t="s">
        <v>119</v>
      </c>
      <c r="F41" t="s">
        <v>92</v>
      </c>
      <c r="G41" s="32" t="s">
        <v>94</v>
      </c>
      <c r="H41" s="32" t="s">
        <v>94</v>
      </c>
      <c r="I41" s="32" t="s">
        <v>94</v>
      </c>
      <c r="J41" s="32" t="s">
        <v>94</v>
      </c>
      <c r="K41" s="32" t="s">
        <v>94</v>
      </c>
      <c r="L41" s="32" t="s">
        <v>94</v>
      </c>
      <c r="M41" s="32" t="s">
        <v>94</v>
      </c>
      <c r="N41" s="32" t="s">
        <v>94</v>
      </c>
      <c r="O41" s="32" t="s">
        <v>94</v>
      </c>
      <c r="P41" s="32" t="s">
        <v>94</v>
      </c>
      <c r="Q41" s="32" t="s">
        <v>94</v>
      </c>
      <c r="R41" s="32" t="s">
        <v>94</v>
      </c>
      <c r="S41" s="32" t="s">
        <v>94</v>
      </c>
      <c r="T41" s="32" t="s">
        <v>94</v>
      </c>
      <c r="U41" s="32" t="s">
        <v>94</v>
      </c>
      <c r="V41" s="32" t="s">
        <v>94</v>
      </c>
      <c r="W41" s="32" t="s">
        <v>94</v>
      </c>
      <c r="X41" s="32" t="s">
        <v>94</v>
      </c>
      <c r="Y41" s="32" t="s">
        <v>94</v>
      </c>
      <c r="Z41" s="32" t="s">
        <v>94</v>
      </c>
      <c r="AA41" s="32" t="s">
        <v>94</v>
      </c>
      <c r="AB41" s="32" t="s">
        <v>94</v>
      </c>
      <c r="AC41" s="32" t="s">
        <v>94</v>
      </c>
      <c r="AD41" s="32" t="s">
        <v>94</v>
      </c>
      <c r="AE41" s="32">
        <v>2.512</v>
      </c>
      <c r="AF41" s="32">
        <v>0.63300000000000001</v>
      </c>
      <c r="AG41" s="32">
        <v>0.45400000000000001</v>
      </c>
      <c r="AH41" s="32">
        <v>1.105</v>
      </c>
      <c r="AI41" s="32">
        <v>0.27800000000000002</v>
      </c>
      <c r="AJ41" s="32">
        <v>3.2240000000000002</v>
      </c>
      <c r="AK41">
        <v>19</v>
      </c>
      <c r="AL41" s="30">
        <v>0.06</v>
      </c>
      <c r="AM41" s="30">
        <v>99.78</v>
      </c>
      <c r="AN41" s="4">
        <v>8.2059999999999995</v>
      </c>
    </row>
    <row r="42" spans="1:40">
      <c r="A42" t="s">
        <v>129</v>
      </c>
      <c r="B42" t="s">
        <v>88</v>
      </c>
      <c r="C42" t="s">
        <v>89</v>
      </c>
      <c r="D42" t="s">
        <v>131</v>
      </c>
      <c r="E42" t="s">
        <v>119</v>
      </c>
      <c r="F42" t="s">
        <v>93</v>
      </c>
      <c r="G42" s="32" t="s">
        <v>94</v>
      </c>
      <c r="H42" s="32" t="s">
        <v>94</v>
      </c>
      <c r="I42" s="32" t="s">
        <v>94</v>
      </c>
      <c r="J42" s="32" t="s">
        <v>94</v>
      </c>
      <c r="K42" s="32" t="s">
        <v>94</v>
      </c>
      <c r="L42" s="32" t="s">
        <v>94</v>
      </c>
      <c r="M42" s="32" t="s">
        <v>94</v>
      </c>
      <c r="N42" s="32" t="s">
        <v>94</v>
      </c>
      <c r="O42" s="32" t="s">
        <v>94</v>
      </c>
      <c r="P42" s="32" t="s">
        <v>94</v>
      </c>
      <c r="Q42" s="32" t="s">
        <v>94</v>
      </c>
      <c r="R42" s="32" t="s">
        <v>94</v>
      </c>
      <c r="S42" s="32" t="s">
        <v>94</v>
      </c>
      <c r="T42" s="32" t="s">
        <v>94</v>
      </c>
      <c r="U42" s="32" t="s">
        <v>94</v>
      </c>
      <c r="V42" s="32" t="s">
        <v>94</v>
      </c>
      <c r="W42" s="32" t="s">
        <v>94</v>
      </c>
      <c r="X42" s="32" t="s">
        <v>94</v>
      </c>
      <c r="Y42" s="32" t="s">
        <v>94</v>
      </c>
      <c r="Z42" s="32" t="s">
        <v>94</v>
      </c>
      <c r="AA42" s="32" t="s">
        <v>94</v>
      </c>
      <c r="AB42" s="32" t="s">
        <v>94</v>
      </c>
      <c r="AC42" s="32" t="s">
        <v>94</v>
      </c>
      <c r="AD42" s="32" t="s">
        <v>94</v>
      </c>
      <c r="AE42" s="32" t="s">
        <v>14</v>
      </c>
      <c r="AF42" s="32" t="s">
        <v>14</v>
      </c>
      <c r="AG42" s="32" t="s">
        <v>14</v>
      </c>
      <c r="AH42" s="32" t="s">
        <v>14</v>
      </c>
      <c r="AI42" s="32" t="s">
        <v>14</v>
      </c>
      <c r="AJ42" s="32" t="s">
        <v>14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129</v>
      </c>
      <c r="B43" t="s">
        <v>88</v>
      </c>
      <c r="C43" t="s">
        <v>89</v>
      </c>
      <c r="D43" t="s">
        <v>137</v>
      </c>
      <c r="E43" t="s">
        <v>119</v>
      </c>
      <c r="F43" t="s">
        <v>92</v>
      </c>
      <c r="G43" s="32" t="s">
        <v>94</v>
      </c>
      <c r="H43" s="32" t="s">
        <v>94</v>
      </c>
      <c r="I43" s="32" t="s">
        <v>94</v>
      </c>
      <c r="J43" s="32" t="s">
        <v>94</v>
      </c>
      <c r="K43" s="32" t="s">
        <v>94</v>
      </c>
      <c r="L43" s="32" t="s">
        <v>94</v>
      </c>
      <c r="M43" s="32" t="s">
        <v>94</v>
      </c>
      <c r="N43" s="32" t="s">
        <v>94</v>
      </c>
      <c r="O43" s="32" t="s">
        <v>94</v>
      </c>
      <c r="P43" s="32" t="s">
        <v>94</v>
      </c>
      <c r="Q43" s="32" t="s">
        <v>94</v>
      </c>
      <c r="R43" s="32" t="s">
        <v>94</v>
      </c>
      <c r="S43" s="32" t="s">
        <v>94</v>
      </c>
      <c r="T43" s="32" t="s">
        <v>94</v>
      </c>
      <c r="U43" s="32" t="s">
        <v>94</v>
      </c>
      <c r="V43" s="32" t="s">
        <v>94</v>
      </c>
      <c r="W43" s="32" t="s">
        <v>94</v>
      </c>
      <c r="X43" s="32" t="s">
        <v>94</v>
      </c>
      <c r="Y43" s="32" t="s">
        <v>94</v>
      </c>
      <c r="Z43" s="32" t="s">
        <v>94</v>
      </c>
      <c r="AA43" s="32" t="s">
        <v>94</v>
      </c>
      <c r="AB43" s="32" t="s">
        <v>94</v>
      </c>
      <c r="AC43" s="32" t="s">
        <v>94</v>
      </c>
      <c r="AD43" s="32" t="s">
        <v>94</v>
      </c>
      <c r="AE43" s="32" t="s">
        <v>94</v>
      </c>
      <c r="AF43" s="32" t="s">
        <v>94</v>
      </c>
      <c r="AG43" s="32">
        <v>5.5270000000000001</v>
      </c>
      <c r="AH43" s="32" t="s">
        <v>94</v>
      </c>
      <c r="AI43" s="32" t="s">
        <v>94</v>
      </c>
      <c r="AJ43" s="32" t="s">
        <v>94</v>
      </c>
      <c r="AK43">
        <v>20</v>
      </c>
      <c r="AL43" s="30">
        <v>0.04</v>
      </c>
      <c r="AM43" s="30">
        <v>99.82</v>
      </c>
      <c r="AN43" s="4">
        <v>5.5270000000000001</v>
      </c>
    </row>
    <row r="44" spans="1:40">
      <c r="A44" t="s">
        <v>129</v>
      </c>
      <c r="B44" t="s">
        <v>88</v>
      </c>
      <c r="C44" t="s">
        <v>89</v>
      </c>
      <c r="D44" t="s">
        <v>137</v>
      </c>
      <c r="E44" t="s">
        <v>119</v>
      </c>
      <c r="F44" t="s">
        <v>93</v>
      </c>
      <c r="G44" s="32" t="s">
        <v>94</v>
      </c>
      <c r="H44" s="32" t="s">
        <v>94</v>
      </c>
      <c r="I44" s="32" t="s">
        <v>94</v>
      </c>
      <c r="J44" s="32" t="s">
        <v>94</v>
      </c>
      <c r="K44" s="32" t="s">
        <v>94</v>
      </c>
      <c r="L44" s="32" t="s">
        <v>94</v>
      </c>
      <c r="M44" s="32" t="s">
        <v>94</v>
      </c>
      <c r="N44" s="32" t="s">
        <v>94</v>
      </c>
      <c r="O44" s="32" t="s">
        <v>94</v>
      </c>
      <c r="P44" s="32" t="s">
        <v>94</v>
      </c>
      <c r="Q44" s="32" t="s">
        <v>94</v>
      </c>
      <c r="R44" s="32" t="s">
        <v>94</v>
      </c>
      <c r="S44" s="32" t="s">
        <v>94</v>
      </c>
      <c r="T44" s="32" t="s">
        <v>94</v>
      </c>
      <c r="U44" s="32" t="s">
        <v>94</v>
      </c>
      <c r="V44" s="32" t="s">
        <v>94</v>
      </c>
      <c r="W44" s="32" t="s">
        <v>94</v>
      </c>
      <c r="X44" s="32" t="s">
        <v>94</v>
      </c>
      <c r="Y44" s="32" t="s">
        <v>94</v>
      </c>
      <c r="Z44" s="32" t="s">
        <v>94</v>
      </c>
      <c r="AA44" s="32" t="s">
        <v>94</v>
      </c>
      <c r="AB44" s="32" t="s">
        <v>94</v>
      </c>
      <c r="AC44" s="32" t="s">
        <v>94</v>
      </c>
      <c r="AD44" s="32" t="s">
        <v>94</v>
      </c>
      <c r="AE44" s="32" t="s">
        <v>94</v>
      </c>
      <c r="AF44" s="32" t="s">
        <v>94</v>
      </c>
      <c r="AG44" s="32" t="s">
        <v>14</v>
      </c>
      <c r="AH44" s="32" t="s">
        <v>94</v>
      </c>
      <c r="AI44" s="32" t="s">
        <v>94</v>
      </c>
      <c r="AJ44" s="32" t="s">
        <v>94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129</v>
      </c>
      <c r="B45" t="s">
        <v>88</v>
      </c>
      <c r="C45" t="s">
        <v>89</v>
      </c>
      <c r="D45" t="s">
        <v>135</v>
      </c>
      <c r="E45" t="s">
        <v>96</v>
      </c>
      <c r="F45" t="s">
        <v>92</v>
      </c>
      <c r="G45" s="32" t="s">
        <v>94</v>
      </c>
      <c r="H45" s="32" t="s">
        <v>94</v>
      </c>
      <c r="I45" s="32" t="s">
        <v>94</v>
      </c>
      <c r="J45" s="32" t="s">
        <v>94</v>
      </c>
      <c r="K45" s="32" t="s">
        <v>94</v>
      </c>
      <c r="L45" s="32" t="s">
        <v>94</v>
      </c>
      <c r="M45" s="32" t="s">
        <v>94</v>
      </c>
      <c r="N45" s="32" t="s">
        <v>94</v>
      </c>
      <c r="O45" s="32" t="s">
        <v>94</v>
      </c>
      <c r="P45" s="32" t="s">
        <v>94</v>
      </c>
      <c r="Q45" s="32" t="s">
        <v>94</v>
      </c>
      <c r="R45" s="32" t="s">
        <v>94</v>
      </c>
      <c r="S45" s="32" t="s">
        <v>94</v>
      </c>
      <c r="T45" s="32" t="s">
        <v>94</v>
      </c>
      <c r="U45" s="32" t="s">
        <v>94</v>
      </c>
      <c r="V45" s="32" t="s">
        <v>94</v>
      </c>
      <c r="W45" s="32" t="s">
        <v>94</v>
      </c>
      <c r="X45" s="32" t="s">
        <v>94</v>
      </c>
      <c r="Y45" s="32" t="s">
        <v>94</v>
      </c>
      <c r="Z45" s="32" t="s">
        <v>94</v>
      </c>
      <c r="AA45" s="32">
        <v>2.2669999999999999</v>
      </c>
      <c r="AB45" s="32" t="s">
        <v>94</v>
      </c>
      <c r="AC45" s="32">
        <v>1.881</v>
      </c>
      <c r="AD45" s="32">
        <v>0.26600000000000001</v>
      </c>
      <c r="AE45" s="32" t="s">
        <v>94</v>
      </c>
      <c r="AF45" s="32">
        <v>0.49199999999999999</v>
      </c>
      <c r="AG45" s="32">
        <v>0.38200000000000001</v>
      </c>
      <c r="AH45" s="32" t="s">
        <v>94</v>
      </c>
      <c r="AI45" s="32" t="s">
        <v>94</v>
      </c>
      <c r="AJ45" s="32" t="s">
        <v>94</v>
      </c>
      <c r="AK45">
        <v>21</v>
      </c>
      <c r="AL45" s="30">
        <v>0.04</v>
      </c>
      <c r="AM45" s="30">
        <v>99.85</v>
      </c>
      <c r="AN45" s="4">
        <v>5.2880000000000003</v>
      </c>
    </row>
    <row r="46" spans="1:40">
      <c r="A46" t="s">
        <v>129</v>
      </c>
      <c r="B46" t="s">
        <v>88</v>
      </c>
      <c r="C46" t="s">
        <v>89</v>
      </c>
      <c r="D46" t="s">
        <v>135</v>
      </c>
      <c r="E46" t="s">
        <v>96</v>
      </c>
      <c r="F46" t="s">
        <v>93</v>
      </c>
      <c r="G46" s="32" t="s">
        <v>94</v>
      </c>
      <c r="H46" s="32" t="s">
        <v>94</v>
      </c>
      <c r="I46" s="32" t="s">
        <v>94</v>
      </c>
      <c r="J46" s="32" t="s">
        <v>94</v>
      </c>
      <c r="K46" s="32" t="s">
        <v>94</v>
      </c>
      <c r="L46" s="32" t="s">
        <v>94</v>
      </c>
      <c r="M46" s="32" t="s">
        <v>94</v>
      </c>
      <c r="N46" s="32" t="s">
        <v>94</v>
      </c>
      <c r="O46" s="32" t="s">
        <v>94</v>
      </c>
      <c r="P46" s="32" t="s">
        <v>94</v>
      </c>
      <c r="Q46" s="32" t="s">
        <v>94</v>
      </c>
      <c r="R46" s="32" t="s">
        <v>94</v>
      </c>
      <c r="S46" s="32" t="s">
        <v>94</v>
      </c>
      <c r="T46" s="32" t="s">
        <v>94</v>
      </c>
      <c r="U46" s="32" t="s">
        <v>94</v>
      </c>
      <c r="V46" s="32" t="s">
        <v>94</v>
      </c>
      <c r="W46" s="32" t="s">
        <v>94</v>
      </c>
      <c r="X46" s="32" t="s">
        <v>94</v>
      </c>
      <c r="Y46" s="32" t="s">
        <v>94</v>
      </c>
      <c r="Z46" s="32" t="s">
        <v>94</v>
      </c>
      <c r="AA46" s="32" t="s">
        <v>17</v>
      </c>
      <c r="AB46" s="32" t="s">
        <v>94</v>
      </c>
      <c r="AC46" s="32" t="s">
        <v>99</v>
      </c>
      <c r="AD46" s="32" t="s">
        <v>99</v>
      </c>
      <c r="AE46" s="32" t="s">
        <v>94</v>
      </c>
      <c r="AF46" s="32" t="s">
        <v>99</v>
      </c>
      <c r="AG46" s="32" t="s">
        <v>14</v>
      </c>
      <c r="AH46" s="32" t="s">
        <v>94</v>
      </c>
      <c r="AI46" s="32" t="s">
        <v>14</v>
      </c>
      <c r="AJ46" s="32" t="s">
        <v>94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129</v>
      </c>
      <c r="B47" t="s">
        <v>88</v>
      </c>
      <c r="C47" t="s">
        <v>89</v>
      </c>
      <c r="D47" t="s">
        <v>126</v>
      </c>
      <c r="E47" t="s">
        <v>101</v>
      </c>
      <c r="F47" t="s">
        <v>92</v>
      </c>
      <c r="G47" s="32" t="s">
        <v>94</v>
      </c>
      <c r="H47" s="32" t="s">
        <v>94</v>
      </c>
      <c r="I47" s="32" t="s">
        <v>94</v>
      </c>
      <c r="J47" s="32" t="s">
        <v>94</v>
      </c>
      <c r="K47" s="32" t="s">
        <v>94</v>
      </c>
      <c r="L47" s="32" t="s">
        <v>94</v>
      </c>
      <c r="M47" s="32" t="s">
        <v>94</v>
      </c>
      <c r="N47" s="32" t="s">
        <v>94</v>
      </c>
      <c r="O47" s="32" t="s">
        <v>94</v>
      </c>
      <c r="P47" s="32" t="s">
        <v>94</v>
      </c>
      <c r="Q47" s="32" t="s">
        <v>94</v>
      </c>
      <c r="R47" s="32" t="s">
        <v>94</v>
      </c>
      <c r="S47" s="32" t="s">
        <v>94</v>
      </c>
      <c r="T47" s="32" t="s">
        <v>94</v>
      </c>
      <c r="U47" s="32" t="s">
        <v>94</v>
      </c>
      <c r="V47" s="32" t="s">
        <v>94</v>
      </c>
      <c r="W47" s="32" t="s">
        <v>94</v>
      </c>
      <c r="X47" s="32" t="s">
        <v>94</v>
      </c>
      <c r="Y47" s="32" t="s">
        <v>94</v>
      </c>
      <c r="Z47" s="32" t="s">
        <v>94</v>
      </c>
      <c r="AA47" s="32" t="s">
        <v>94</v>
      </c>
      <c r="AB47" s="32" t="s">
        <v>94</v>
      </c>
      <c r="AC47" s="32">
        <v>0.313</v>
      </c>
      <c r="AD47" s="32" t="s">
        <v>94</v>
      </c>
      <c r="AE47" s="32" t="s">
        <v>94</v>
      </c>
      <c r="AF47" s="32">
        <v>6.8000000000000005E-2</v>
      </c>
      <c r="AG47" s="32">
        <v>0.26500000000000001</v>
      </c>
      <c r="AH47" s="32">
        <v>2.3769999999999998</v>
      </c>
      <c r="AI47" s="32" t="s">
        <v>94</v>
      </c>
      <c r="AJ47" s="32">
        <v>0.97299999999999998</v>
      </c>
      <c r="AK47">
        <v>22</v>
      </c>
      <c r="AL47" s="30">
        <v>0.03</v>
      </c>
      <c r="AM47" s="30">
        <v>99.88</v>
      </c>
      <c r="AN47" s="4">
        <v>3.996</v>
      </c>
    </row>
    <row r="48" spans="1:40">
      <c r="A48" t="s">
        <v>129</v>
      </c>
      <c r="B48" t="s">
        <v>88</v>
      </c>
      <c r="C48" t="s">
        <v>89</v>
      </c>
      <c r="D48" t="s">
        <v>126</v>
      </c>
      <c r="E48" t="s">
        <v>101</v>
      </c>
      <c r="F48" t="s">
        <v>93</v>
      </c>
      <c r="G48" s="32" t="s">
        <v>94</v>
      </c>
      <c r="H48" s="32" t="s">
        <v>94</v>
      </c>
      <c r="I48" s="32" t="s">
        <v>94</v>
      </c>
      <c r="J48" s="32" t="s">
        <v>94</v>
      </c>
      <c r="K48" s="32" t="s">
        <v>94</v>
      </c>
      <c r="L48" s="32" t="s">
        <v>94</v>
      </c>
      <c r="M48" s="32" t="s">
        <v>94</v>
      </c>
      <c r="N48" s="32" t="s">
        <v>94</v>
      </c>
      <c r="O48" s="32" t="s">
        <v>94</v>
      </c>
      <c r="P48" s="32" t="s">
        <v>94</v>
      </c>
      <c r="Q48" s="32" t="s">
        <v>94</v>
      </c>
      <c r="R48" s="32" t="s">
        <v>94</v>
      </c>
      <c r="S48" s="32" t="s">
        <v>94</v>
      </c>
      <c r="T48" s="32" t="s">
        <v>94</v>
      </c>
      <c r="U48" s="32" t="s">
        <v>94</v>
      </c>
      <c r="V48" s="32" t="s">
        <v>94</v>
      </c>
      <c r="W48" s="32" t="s">
        <v>94</v>
      </c>
      <c r="X48" s="32" t="s">
        <v>94</v>
      </c>
      <c r="Y48" s="32" t="s">
        <v>94</v>
      </c>
      <c r="Z48" s="32" t="s">
        <v>94</v>
      </c>
      <c r="AA48" s="32" t="s">
        <v>94</v>
      </c>
      <c r="AB48" s="32" t="s">
        <v>94</v>
      </c>
      <c r="AC48" s="32" t="s">
        <v>99</v>
      </c>
      <c r="AD48" s="32" t="s">
        <v>94</v>
      </c>
      <c r="AE48" s="32" t="s">
        <v>94</v>
      </c>
      <c r="AF48" s="32" t="s">
        <v>99</v>
      </c>
      <c r="AG48" s="32" t="s">
        <v>99</v>
      </c>
      <c r="AH48" s="32" t="s">
        <v>99</v>
      </c>
      <c r="AI48" s="32" t="s">
        <v>94</v>
      </c>
      <c r="AJ48" s="32" t="s">
        <v>99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129</v>
      </c>
      <c r="B49" t="s">
        <v>88</v>
      </c>
      <c r="C49" t="s">
        <v>89</v>
      </c>
      <c r="D49" t="s">
        <v>135</v>
      </c>
      <c r="E49" t="s">
        <v>102</v>
      </c>
      <c r="F49" t="s">
        <v>92</v>
      </c>
      <c r="G49" s="32" t="s">
        <v>94</v>
      </c>
      <c r="H49" s="32" t="s">
        <v>94</v>
      </c>
      <c r="I49" s="32" t="s">
        <v>94</v>
      </c>
      <c r="J49" s="32" t="s">
        <v>94</v>
      </c>
      <c r="K49" s="32" t="s">
        <v>94</v>
      </c>
      <c r="L49" s="32" t="s">
        <v>94</v>
      </c>
      <c r="M49" s="32" t="s">
        <v>94</v>
      </c>
      <c r="N49" s="32" t="s">
        <v>94</v>
      </c>
      <c r="O49" s="32" t="s">
        <v>94</v>
      </c>
      <c r="P49" s="32" t="s">
        <v>94</v>
      </c>
      <c r="Q49" s="32" t="s">
        <v>94</v>
      </c>
      <c r="R49" s="32" t="s">
        <v>94</v>
      </c>
      <c r="S49" s="32" t="s">
        <v>94</v>
      </c>
      <c r="T49" s="32" t="s">
        <v>94</v>
      </c>
      <c r="U49" s="32" t="s">
        <v>94</v>
      </c>
      <c r="V49" s="32" t="s">
        <v>94</v>
      </c>
      <c r="W49" s="32" t="s">
        <v>94</v>
      </c>
      <c r="X49" s="32" t="s">
        <v>94</v>
      </c>
      <c r="Y49" s="32" t="s">
        <v>94</v>
      </c>
      <c r="Z49" s="32" t="s">
        <v>94</v>
      </c>
      <c r="AA49" s="32" t="s">
        <v>94</v>
      </c>
      <c r="AB49" s="32" t="s">
        <v>94</v>
      </c>
      <c r="AC49" s="32">
        <v>2.6120000000000001</v>
      </c>
      <c r="AD49" s="32">
        <v>1.071</v>
      </c>
      <c r="AE49" s="32" t="s">
        <v>94</v>
      </c>
      <c r="AF49" s="32" t="s">
        <v>94</v>
      </c>
      <c r="AG49" s="32" t="s">
        <v>94</v>
      </c>
      <c r="AH49" s="32" t="s">
        <v>94</v>
      </c>
      <c r="AI49" s="32" t="s">
        <v>94</v>
      </c>
      <c r="AJ49" s="32" t="s">
        <v>94</v>
      </c>
      <c r="AK49">
        <v>23</v>
      </c>
      <c r="AL49" s="30">
        <v>0.03</v>
      </c>
      <c r="AM49" s="30">
        <v>99.91</v>
      </c>
      <c r="AN49" s="4">
        <v>3.6829999999999998</v>
      </c>
    </row>
    <row r="50" spans="1:40">
      <c r="A50" t="s">
        <v>129</v>
      </c>
      <c r="B50" t="s">
        <v>88</v>
      </c>
      <c r="C50" t="s">
        <v>89</v>
      </c>
      <c r="D50" t="s">
        <v>135</v>
      </c>
      <c r="E50" t="s">
        <v>102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94</v>
      </c>
      <c r="K50" s="32" t="s">
        <v>94</v>
      </c>
      <c r="L50" s="32" t="s">
        <v>94</v>
      </c>
      <c r="M50" s="32" t="s">
        <v>94</v>
      </c>
      <c r="N50" s="32" t="s">
        <v>94</v>
      </c>
      <c r="O50" s="32" t="s">
        <v>94</v>
      </c>
      <c r="P50" s="32" t="s">
        <v>94</v>
      </c>
      <c r="Q50" s="32" t="s">
        <v>94</v>
      </c>
      <c r="R50" s="32" t="s">
        <v>94</v>
      </c>
      <c r="S50" s="32" t="s">
        <v>94</v>
      </c>
      <c r="T50" s="32" t="s">
        <v>94</v>
      </c>
      <c r="U50" s="32" t="s">
        <v>94</v>
      </c>
      <c r="V50" s="32" t="s">
        <v>94</v>
      </c>
      <c r="W50" s="32" t="s">
        <v>94</v>
      </c>
      <c r="X50" s="32" t="s">
        <v>94</v>
      </c>
      <c r="Y50" s="32" t="s">
        <v>94</v>
      </c>
      <c r="Z50" s="32" t="s">
        <v>94</v>
      </c>
      <c r="AA50" s="32" t="s">
        <v>94</v>
      </c>
      <c r="AB50" s="32" t="s">
        <v>94</v>
      </c>
      <c r="AC50" s="32" t="s">
        <v>99</v>
      </c>
      <c r="AD50" s="32" t="s">
        <v>99</v>
      </c>
      <c r="AE50" s="32" t="s">
        <v>94</v>
      </c>
      <c r="AF50" s="32" t="s">
        <v>94</v>
      </c>
      <c r="AG50" s="32" t="s">
        <v>94</v>
      </c>
      <c r="AH50" s="32" t="s">
        <v>94</v>
      </c>
      <c r="AI50" s="32" t="s">
        <v>94</v>
      </c>
      <c r="AJ50" s="32" t="s">
        <v>94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129</v>
      </c>
      <c r="B51" t="s">
        <v>88</v>
      </c>
      <c r="C51" t="s">
        <v>89</v>
      </c>
      <c r="D51" t="s">
        <v>135</v>
      </c>
      <c r="E51" t="s">
        <v>101</v>
      </c>
      <c r="F51" t="s">
        <v>92</v>
      </c>
      <c r="G51" s="32" t="s">
        <v>94</v>
      </c>
      <c r="H51" s="32" t="s">
        <v>94</v>
      </c>
      <c r="I51" s="32" t="s">
        <v>94</v>
      </c>
      <c r="J51" s="32" t="s">
        <v>94</v>
      </c>
      <c r="K51" s="32" t="s">
        <v>94</v>
      </c>
      <c r="L51" s="32" t="s">
        <v>94</v>
      </c>
      <c r="M51" s="32" t="s">
        <v>94</v>
      </c>
      <c r="N51" s="32" t="s">
        <v>94</v>
      </c>
      <c r="O51" s="32" t="s">
        <v>94</v>
      </c>
      <c r="P51" s="32" t="s">
        <v>94</v>
      </c>
      <c r="Q51" s="32" t="s">
        <v>94</v>
      </c>
      <c r="R51" s="32" t="s">
        <v>94</v>
      </c>
      <c r="S51" s="32" t="s">
        <v>94</v>
      </c>
      <c r="T51" s="32" t="s">
        <v>94</v>
      </c>
      <c r="U51" s="32" t="s">
        <v>94</v>
      </c>
      <c r="V51" s="32" t="s">
        <v>94</v>
      </c>
      <c r="W51" s="32" t="s">
        <v>94</v>
      </c>
      <c r="X51" s="32" t="s">
        <v>94</v>
      </c>
      <c r="Y51" s="32" t="s">
        <v>94</v>
      </c>
      <c r="Z51" s="32" t="s">
        <v>94</v>
      </c>
      <c r="AA51" s="32" t="s">
        <v>94</v>
      </c>
      <c r="AB51" s="32" t="s">
        <v>94</v>
      </c>
      <c r="AC51" s="32">
        <v>0.32300000000000001</v>
      </c>
      <c r="AD51" s="32">
        <v>3.3460000000000001</v>
      </c>
      <c r="AE51" s="32" t="s">
        <v>94</v>
      </c>
      <c r="AF51" s="32" t="s">
        <v>94</v>
      </c>
      <c r="AG51" s="32" t="s">
        <v>94</v>
      </c>
      <c r="AH51" s="32" t="s">
        <v>94</v>
      </c>
      <c r="AI51" s="32" t="s">
        <v>94</v>
      </c>
      <c r="AJ51" s="32" t="s">
        <v>94</v>
      </c>
      <c r="AK51">
        <v>24</v>
      </c>
      <c r="AL51" s="30">
        <v>0.03</v>
      </c>
      <c r="AM51" s="30">
        <v>99.94</v>
      </c>
      <c r="AN51" s="4">
        <v>3.669</v>
      </c>
    </row>
    <row r="52" spans="1:40">
      <c r="A52" t="s">
        <v>129</v>
      </c>
      <c r="B52" t="s">
        <v>88</v>
      </c>
      <c r="C52" t="s">
        <v>89</v>
      </c>
      <c r="D52" t="s">
        <v>135</v>
      </c>
      <c r="E52" t="s">
        <v>101</v>
      </c>
      <c r="F52" t="s">
        <v>93</v>
      </c>
      <c r="G52" s="32" t="s">
        <v>94</v>
      </c>
      <c r="H52" s="32" t="s">
        <v>94</v>
      </c>
      <c r="I52" s="32" t="s">
        <v>94</v>
      </c>
      <c r="J52" s="32" t="s">
        <v>94</v>
      </c>
      <c r="K52" s="32" t="s">
        <v>94</v>
      </c>
      <c r="L52" s="32" t="s">
        <v>94</v>
      </c>
      <c r="M52" s="32" t="s">
        <v>94</v>
      </c>
      <c r="N52" s="32" t="s">
        <v>94</v>
      </c>
      <c r="O52" s="32" t="s">
        <v>94</v>
      </c>
      <c r="P52" s="32" t="s">
        <v>94</v>
      </c>
      <c r="Q52" s="32" t="s">
        <v>94</v>
      </c>
      <c r="R52" s="32" t="s">
        <v>94</v>
      </c>
      <c r="S52" s="32" t="s">
        <v>94</v>
      </c>
      <c r="T52" s="32" t="s">
        <v>94</v>
      </c>
      <c r="U52" s="32" t="s">
        <v>94</v>
      </c>
      <c r="V52" s="32" t="s">
        <v>94</v>
      </c>
      <c r="W52" s="32" t="s">
        <v>94</v>
      </c>
      <c r="X52" s="32" t="s">
        <v>94</v>
      </c>
      <c r="Y52" s="32" t="s">
        <v>94</v>
      </c>
      <c r="Z52" s="32" t="s">
        <v>94</v>
      </c>
      <c r="AA52" s="32" t="s">
        <v>94</v>
      </c>
      <c r="AB52" s="32" t="s">
        <v>94</v>
      </c>
      <c r="AC52" s="32" t="s">
        <v>99</v>
      </c>
      <c r="AD52" s="32" t="s">
        <v>99</v>
      </c>
      <c r="AE52" s="32" t="s">
        <v>94</v>
      </c>
      <c r="AF52" s="32" t="s">
        <v>94</v>
      </c>
      <c r="AG52" s="32" t="s">
        <v>94</v>
      </c>
      <c r="AH52" s="32" t="s">
        <v>94</v>
      </c>
      <c r="AI52" s="32" t="s">
        <v>94</v>
      </c>
      <c r="AJ52" s="32" t="s">
        <v>94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129</v>
      </c>
      <c r="B53" t="s">
        <v>88</v>
      </c>
      <c r="C53" t="s">
        <v>89</v>
      </c>
      <c r="D53" t="s">
        <v>126</v>
      </c>
      <c r="E53" t="s">
        <v>96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 t="s">
        <v>94</v>
      </c>
      <c r="L53" s="32" t="s">
        <v>94</v>
      </c>
      <c r="M53" s="32" t="s">
        <v>94</v>
      </c>
      <c r="N53" s="32" t="s">
        <v>94</v>
      </c>
      <c r="O53" s="32" t="s">
        <v>94</v>
      </c>
      <c r="P53" s="32" t="s">
        <v>94</v>
      </c>
      <c r="Q53" s="32" t="s">
        <v>94</v>
      </c>
      <c r="R53" s="32" t="s">
        <v>94</v>
      </c>
      <c r="S53" s="32" t="s">
        <v>94</v>
      </c>
      <c r="T53" s="32" t="s">
        <v>94</v>
      </c>
      <c r="U53" s="32" t="s">
        <v>94</v>
      </c>
      <c r="V53" s="32" t="s">
        <v>94</v>
      </c>
      <c r="W53" s="32" t="s">
        <v>94</v>
      </c>
      <c r="X53" s="32" t="s">
        <v>94</v>
      </c>
      <c r="Y53" s="32" t="s">
        <v>94</v>
      </c>
      <c r="Z53" s="32" t="s">
        <v>94</v>
      </c>
      <c r="AA53" s="32" t="s">
        <v>94</v>
      </c>
      <c r="AB53" s="32" t="s">
        <v>94</v>
      </c>
      <c r="AC53" s="32" t="s">
        <v>94</v>
      </c>
      <c r="AD53" s="32" t="s">
        <v>94</v>
      </c>
      <c r="AE53" s="32" t="s">
        <v>94</v>
      </c>
      <c r="AF53" s="32" t="s">
        <v>94</v>
      </c>
      <c r="AG53" s="32">
        <v>2.649</v>
      </c>
      <c r="AH53" s="32" t="s">
        <v>94</v>
      </c>
      <c r="AI53" s="32" t="s">
        <v>94</v>
      </c>
      <c r="AJ53" s="32" t="s">
        <v>94</v>
      </c>
      <c r="AK53">
        <v>25</v>
      </c>
      <c r="AL53" s="30">
        <v>0.02</v>
      </c>
      <c r="AM53" s="30">
        <v>99.96</v>
      </c>
      <c r="AN53" s="4">
        <v>2.649</v>
      </c>
    </row>
    <row r="54" spans="1:40">
      <c r="A54" t="s">
        <v>129</v>
      </c>
      <c r="B54" t="s">
        <v>88</v>
      </c>
      <c r="C54" t="s">
        <v>89</v>
      </c>
      <c r="D54" t="s">
        <v>126</v>
      </c>
      <c r="E54" t="s">
        <v>96</v>
      </c>
      <c r="F54" t="s">
        <v>93</v>
      </c>
      <c r="G54" s="32" t="s">
        <v>94</v>
      </c>
      <c r="H54" s="32" t="s">
        <v>94</v>
      </c>
      <c r="I54" s="32" t="s">
        <v>94</v>
      </c>
      <c r="J54" s="32" t="s">
        <v>94</v>
      </c>
      <c r="K54" s="32" t="s">
        <v>94</v>
      </c>
      <c r="L54" s="32" t="s">
        <v>94</v>
      </c>
      <c r="M54" s="32" t="s">
        <v>94</v>
      </c>
      <c r="N54" s="32" t="s">
        <v>94</v>
      </c>
      <c r="O54" s="32" t="s">
        <v>94</v>
      </c>
      <c r="P54" s="32" t="s">
        <v>94</v>
      </c>
      <c r="Q54" s="32" t="s">
        <v>94</v>
      </c>
      <c r="R54" s="32" t="s">
        <v>94</v>
      </c>
      <c r="S54" s="32" t="s">
        <v>94</v>
      </c>
      <c r="T54" s="32" t="s">
        <v>94</v>
      </c>
      <c r="U54" s="32" t="s">
        <v>94</v>
      </c>
      <c r="V54" s="32" t="s">
        <v>94</v>
      </c>
      <c r="W54" s="32" t="s">
        <v>94</v>
      </c>
      <c r="X54" s="32" t="s">
        <v>94</v>
      </c>
      <c r="Y54" s="32" t="s">
        <v>94</v>
      </c>
      <c r="Z54" s="32" t="s">
        <v>94</v>
      </c>
      <c r="AA54" s="32" t="s">
        <v>94</v>
      </c>
      <c r="AB54" s="32" t="s">
        <v>94</v>
      </c>
      <c r="AC54" s="32" t="s">
        <v>94</v>
      </c>
      <c r="AD54" s="32" t="s">
        <v>94</v>
      </c>
      <c r="AE54" s="32" t="s">
        <v>94</v>
      </c>
      <c r="AF54" s="32" t="s">
        <v>94</v>
      </c>
      <c r="AG54" s="32" t="s">
        <v>99</v>
      </c>
      <c r="AH54" s="32" t="s">
        <v>94</v>
      </c>
      <c r="AI54" s="32" t="s">
        <v>94</v>
      </c>
      <c r="AJ54" s="32" t="s">
        <v>94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129</v>
      </c>
      <c r="B55" t="s">
        <v>88</v>
      </c>
      <c r="C55" t="s">
        <v>89</v>
      </c>
      <c r="D55" t="s">
        <v>136</v>
      </c>
      <c r="E55" t="s">
        <v>117</v>
      </c>
      <c r="F55" t="s">
        <v>92</v>
      </c>
      <c r="G55" s="32" t="s">
        <v>94</v>
      </c>
      <c r="H55" s="32" t="s">
        <v>94</v>
      </c>
      <c r="I55" s="32" t="s">
        <v>94</v>
      </c>
      <c r="J55" s="32" t="s">
        <v>94</v>
      </c>
      <c r="K55" s="32" t="s">
        <v>94</v>
      </c>
      <c r="L55" s="32" t="s">
        <v>94</v>
      </c>
      <c r="M55" s="32" t="s">
        <v>94</v>
      </c>
      <c r="N55" s="32" t="s">
        <v>94</v>
      </c>
      <c r="O55" s="32" t="s">
        <v>94</v>
      </c>
      <c r="P55" s="32" t="s">
        <v>94</v>
      </c>
      <c r="Q55" s="32" t="s">
        <v>94</v>
      </c>
      <c r="R55" s="32" t="s">
        <v>94</v>
      </c>
      <c r="S55" s="32" t="s">
        <v>94</v>
      </c>
      <c r="T55" s="32" t="s">
        <v>94</v>
      </c>
      <c r="U55" s="32" t="s">
        <v>94</v>
      </c>
      <c r="V55" s="32" t="s">
        <v>94</v>
      </c>
      <c r="W55" s="32" t="s">
        <v>94</v>
      </c>
      <c r="X55" s="32" t="s">
        <v>94</v>
      </c>
      <c r="Y55" s="32" t="s">
        <v>94</v>
      </c>
      <c r="Z55" s="32" t="s">
        <v>94</v>
      </c>
      <c r="AA55" s="32" t="s">
        <v>94</v>
      </c>
      <c r="AB55" s="32" t="s">
        <v>94</v>
      </c>
      <c r="AC55" s="32" t="s">
        <v>94</v>
      </c>
      <c r="AD55" s="32">
        <v>2.3E-2</v>
      </c>
      <c r="AE55" s="32" t="s">
        <v>94</v>
      </c>
      <c r="AF55" s="32" t="s">
        <v>94</v>
      </c>
      <c r="AG55" s="32">
        <v>2.4700000000000002</v>
      </c>
      <c r="AH55" s="32" t="s">
        <v>94</v>
      </c>
      <c r="AI55" s="32" t="s">
        <v>94</v>
      </c>
      <c r="AJ55" s="32" t="s">
        <v>94</v>
      </c>
      <c r="AK55">
        <v>26</v>
      </c>
      <c r="AL55" s="30">
        <v>0.02</v>
      </c>
      <c r="AM55" s="30">
        <v>99.97</v>
      </c>
      <c r="AN55" s="4">
        <v>2.4929999999999999</v>
      </c>
    </row>
    <row r="56" spans="1:40">
      <c r="A56" t="s">
        <v>129</v>
      </c>
      <c r="B56" t="s">
        <v>88</v>
      </c>
      <c r="C56" t="s">
        <v>89</v>
      </c>
      <c r="D56" t="s">
        <v>136</v>
      </c>
      <c r="E56" t="s">
        <v>117</v>
      </c>
      <c r="F56" t="s">
        <v>93</v>
      </c>
      <c r="G56" s="32" t="s">
        <v>94</v>
      </c>
      <c r="H56" s="32" t="s">
        <v>94</v>
      </c>
      <c r="I56" s="32" t="s">
        <v>94</v>
      </c>
      <c r="J56" s="32" t="s">
        <v>94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94</v>
      </c>
      <c r="P56" s="32" t="s">
        <v>94</v>
      </c>
      <c r="Q56" s="32" t="s">
        <v>94</v>
      </c>
      <c r="R56" s="32" t="s">
        <v>94</v>
      </c>
      <c r="S56" s="32" t="s">
        <v>94</v>
      </c>
      <c r="T56" s="32" t="s">
        <v>94</v>
      </c>
      <c r="U56" s="32" t="s">
        <v>94</v>
      </c>
      <c r="V56" s="32" t="s">
        <v>94</v>
      </c>
      <c r="W56" s="32" t="s">
        <v>94</v>
      </c>
      <c r="X56" s="32" t="s">
        <v>94</v>
      </c>
      <c r="Y56" s="32" t="s">
        <v>94</v>
      </c>
      <c r="Z56" s="32" t="s">
        <v>94</v>
      </c>
      <c r="AA56" s="32" t="s">
        <v>94</v>
      </c>
      <c r="AB56" s="32" t="s">
        <v>94</v>
      </c>
      <c r="AC56" s="32" t="s">
        <v>94</v>
      </c>
      <c r="AD56" s="32" t="s">
        <v>99</v>
      </c>
      <c r="AE56" s="32" t="s">
        <v>94</v>
      </c>
      <c r="AF56" s="32" t="s">
        <v>94</v>
      </c>
      <c r="AG56" s="32" t="s">
        <v>99</v>
      </c>
      <c r="AH56" s="32" t="s">
        <v>94</v>
      </c>
      <c r="AI56" s="32" t="s">
        <v>94</v>
      </c>
      <c r="AJ56" s="32" t="s">
        <v>94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129</v>
      </c>
      <c r="B57" t="s">
        <v>88</v>
      </c>
      <c r="C57" t="s">
        <v>89</v>
      </c>
      <c r="D57" t="s">
        <v>131</v>
      </c>
      <c r="E57" t="s">
        <v>123</v>
      </c>
      <c r="F57" t="s">
        <v>92</v>
      </c>
      <c r="G57" s="32" t="s">
        <v>94</v>
      </c>
      <c r="H57" s="32" t="s">
        <v>94</v>
      </c>
      <c r="I57" s="32" t="s">
        <v>94</v>
      </c>
      <c r="J57" s="32" t="s">
        <v>94</v>
      </c>
      <c r="K57" s="32" t="s">
        <v>94</v>
      </c>
      <c r="L57" s="32" t="s">
        <v>94</v>
      </c>
      <c r="M57" s="32" t="s">
        <v>94</v>
      </c>
      <c r="N57" s="32" t="s">
        <v>94</v>
      </c>
      <c r="O57" s="32" t="s">
        <v>94</v>
      </c>
      <c r="P57" s="32" t="s">
        <v>94</v>
      </c>
      <c r="Q57" s="32" t="s">
        <v>94</v>
      </c>
      <c r="R57" s="32" t="s">
        <v>94</v>
      </c>
      <c r="S57" s="32" t="s">
        <v>94</v>
      </c>
      <c r="T57" s="32" t="s">
        <v>94</v>
      </c>
      <c r="U57" s="32" t="s">
        <v>94</v>
      </c>
      <c r="V57" s="32" t="s">
        <v>94</v>
      </c>
      <c r="W57" s="32" t="s">
        <v>94</v>
      </c>
      <c r="X57" s="32" t="s">
        <v>94</v>
      </c>
      <c r="Y57" s="32" t="s">
        <v>94</v>
      </c>
      <c r="Z57" s="32" t="s">
        <v>94</v>
      </c>
      <c r="AA57" s="32" t="s">
        <v>94</v>
      </c>
      <c r="AB57" s="32" t="s">
        <v>94</v>
      </c>
      <c r="AC57" s="32" t="s">
        <v>94</v>
      </c>
      <c r="AD57" s="32" t="s">
        <v>94</v>
      </c>
      <c r="AE57" s="32" t="s">
        <v>94</v>
      </c>
      <c r="AF57" s="32">
        <v>0.64500000000000002</v>
      </c>
      <c r="AG57" s="32">
        <v>0.28000000000000003</v>
      </c>
      <c r="AH57" s="32">
        <v>6.8000000000000005E-2</v>
      </c>
      <c r="AI57" s="32">
        <v>0.56000000000000005</v>
      </c>
      <c r="AJ57" s="32">
        <v>0.52800000000000002</v>
      </c>
      <c r="AK57">
        <v>27</v>
      </c>
      <c r="AL57" s="30">
        <v>0.02</v>
      </c>
      <c r="AM57" s="30">
        <v>99.99</v>
      </c>
      <c r="AN57" s="4">
        <v>2.08</v>
      </c>
    </row>
    <row r="58" spans="1:40">
      <c r="A58" t="s">
        <v>129</v>
      </c>
      <c r="B58" t="s">
        <v>88</v>
      </c>
      <c r="C58" t="s">
        <v>89</v>
      </c>
      <c r="D58" t="s">
        <v>131</v>
      </c>
      <c r="E58" t="s">
        <v>123</v>
      </c>
      <c r="F58" t="s">
        <v>93</v>
      </c>
      <c r="G58" s="32" t="s">
        <v>94</v>
      </c>
      <c r="H58" s="32" t="s">
        <v>94</v>
      </c>
      <c r="I58" s="32" t="s">
        <v>94</v>
      </c>
      <c r="J58" s="32" t="s">
        <v>94</v>
      </c>
      <c r="K58" s="32" t="s">
        <v>94</v>
      </c>
      <c r="L58" s="32" t="s">
        <v>94</v>
      </c>
      <c r="M58" s="32" t="s">
        <v>94</v>
      </c>
      <c r="N58" s="32" t="s">
        <v>94</v>
      </c>
      <c r="O58" s="32" t="s">
        <v>94</v>
      </c>
      <c r="P58" s="32" t="s">
        <v>94</v>
      </c>
      <c r="Q58" s="32" t="s">
        <v>94</v>
      </c>
      <c r="R58" s="32" t="s">
        <v>94</v>
      </c>
      <c r="S58" s="32" t="s">
        <v>94</v>
      </c>
      <c r="T58" s="32" t="s">
        <v>94</v>
      </c>
      <c r="U58" s="32" t="s">
        <v>94</v>
      </c>
      <c r="V58" s="32" t="s">
        <v>94</v>
      </c>
      <c r="W58" s="32" t="s">
        <v>94</v>
      </c>
      <c r="X58" s="32" t="s">
        <v>94</v>
      </c>
      <c r="Y58" s="32" t="s">
        <v>94</v>
      </c>
      <c r="Z58" s="32" t="s">
        <v>94</v>
      </c>
      <c r="AA58" s="32" t="s">
        <v>94</v>
      </c>
      <c r="AB58" s="32" t="s">
        <v>94</v>
      </c>
      <c r="AC58" s="32" t="s">
        <v>94</v>
      </c>
      <c r="AD58" s="32" t="s">
        <v>94</v>
      </c>
      <c r="AE58" s="32" t="s">
        <v>94</v>
      </c>
      <c r="AF58" s="32" t="s">
        <v>14</v>
      </c>
      <c r="AG58" s="32" t="s">
        <v>14</v>
      </c>
      <c r="AH58" s="32" t="s">
        <v>14</v>
      </c>
      <c r="AI58" s="32" t="s">
        <v>14</v>
      </c>
      <c r="AJ58" s="32" t="s">
        <v>14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129</v>
      </c>
      <c r="B59" t="s">
        <v>88</v>
      </c>
      <c r="C59" t="s">
        <v>89</v>
      </c>
      <c r="D59" t="s">
        <v>135</v>
      </c>
      <c r="E59" t="s">
        <v>117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 t="s">
        <v>94</v>
      </c>
      <c r="P59" s="32" t="s">
        <v>94</v>
      </c>
      <c r="Q59" s="32" t="s">
        <v>94</v>
      </c>
      <c r="R59" s="32" t="s">
        <v>94</v>
      </c>
      <c r="S59" s="32" t="s">
        <v>94</v>
      </c>
      <c r="T59" s="32" t="s">
        <v>94</v>
      </c>
      <c r="U59" s="32" t="s">
        <v>94</v>
      </c>
      <c r="V59" s="32" t="s">
        <v>94</v>
      </c>
      <c r="W59" s="32" t="s">
        <v>94</v>
      </c>
      <c r="X59" s="32" t="s">
        <v>94</v>
      </c>
      <c r="Y59" s="32" t="s">
        <v>94</v>
      </c>
      <c r="Z59" s="32" t="s">
        <v>94</v>
      </c>
      <c r="AA59" s="32" t="s">
        <v>94</v>
      </c>
      <c r="AB59" s="32" t="s">
        <v>94</v>
      </c>
      <c r="AC59" s="32" t="s">
        <v>94</v>
      </c>
      <c r="AD59" s="32" t="s">
        <v>94</v>
      </c>
      <c r="AE59" s="32" t="s">
        <v>94</v>
      </c>
      <c r="AF59" s="32">
        <v>0.80400000000000005</v>
      </c>
      <c r="AG59" s="32" t="s">
        <v>94</v>
      </c>
      <c r="AH59" s="32">
        <v>0.34100000000000003</v>
      </c>
      <c r="AI59" s="32" t="s">
        <v>94</v>
      </c>
      <c r="AJ59" s="32" t="s">
        <v>94</v>
      </c>
      <c r="AK59">
        <v>28</v>
      </c>
      <c r="AL59" s="30">
        <v>0.01</v>
      </c>
      <c r="AM59" s="30">
        <v>100</v>
      </c>
      <c r="AN59" s="4">
        <v>1.145</v>
      </c>
    </row>
    <row r="60" spans="1:40">
      <c r="A60" t="s">
        <v>129</v>
      </c>
      <c r="B60" t="s">
        <v>88</v>
      </c>
      <c r="C60" t="s">
        <v>89</v>
      </c>
      <c r="D60" t="s">
        <v>135</v>
      </c>
      <c r="E60" t="s">
        <v>117</v>
      </c>
      <c r="F60" t="s">
        <v>93</v>
      </c>
      <c r="G60" s="32" t="s">
        <v>94</v>
      </c>
      <c r="H60" s="32" t="s">
        <v>94</v>
      </c>
      <c r="I60" s="32" t="s">
        <v>94</v>
      </c>
      <c r="J60" s="32" t="s">
        <v>94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94</v>
      </c>
      <c r="P60" s="32" t="s">
        <v>94</v>
      </c>
      <c r="Q60" s="32" t="s">
        <v>94</v>
      </c>
      <c r="R60" s="32" t="s">
        <v>94</v>
      </c>
      <c r="S60" s="32" t="s">
        <v>94</v>
      </c>
      <c r="T60" s="32" t="s">
        <v>94</v>
      </c>
      <c r="U60" s="32" t="s">
        <v>94</v>
      </c>
      <c r="V60" s="32" t="s">
        <v>94</v>
      </c>
      <c r="W60" s="32" t="s">
        <v>94</v>
      </c>
      <c r="X60" s="32" t="s">
        <v>94</v>
      </c>
      <c r="Y60" s="32" t="s">
        <v>94</v>
      </c>
      <c r="Z60" s="32" t="s">
        <v>94</v>
      </c>
      <c r="AA60" s="32" t="s">
        <v>94</v>
      </c>
      <c r="AB60" s="32" t="s">
        <v>94</v>
      </c>
      <c r="AC60" s="32" t="s">
        <v>94</v>
      </c>
      <c r="AD60" s="32" t="s">
        <v>94</v>
      </c>
      <c r="AE60" s="32" t="s">
        <v>94</v>
      </c>
      <c r="AF60" s="32" t="s">
        <v>99</v>
      </c>
      <c r="AG60" s="32" t="s">
        <v>94</v>
      </c>
      <c r="AH60" s="32" t="s">
        <v>14</v>
      </c>
      <c r="AI60" s="32" t="s">
        <v>14</v>
      </c>
      <c r="AJ60" s="32" t="s">
        <v>14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129</v>
      </c>
      <c r="B61" t="s">
        <v>88</v>
      </c>
      <c r="C61" t="s">
        <v>89</v>
      </c>
      <c r="D61" t="s">
        <v>138</v>
      </c>
      <c r="E61" t="s">
        <v>117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 t="s">
        <v>94</v>
      </c>
      <c r="Q61" s="32" t="s">
        <v>94</v>
      </c>
      <c r="R61" s="32" t="s">
        <v>94</v>
      </c>
      <c r="S61" s="32" t="s">
        <v>94</v>
      </c>
      <c r="T61" s="32" t="s">
        <v>94</v>
      </c>
      <c r="U61" s="32" t="s">
        <v>94</v>
      </c>
      <c r="V61" s="32" t="s">
        <v>94</v>
      </c>
      <c r="W61" s="32">
        <v>9.2999999999999999E-2</v>
      </c>
      <c r="X61" s="32" t="s">
        <v>94</v>
      </c>
      <c r="Y61" s="32" t="s">
        <v>94</v>
      </c>
      <c r="Z61" s="32" t="s">
        <v>94</v>
      </c>
      <c r="AA61" s="32">
        <v>0.1</v>
      </c>
      <c r="AB61" s="32" t="s">
        <v>94</v>
      </c>
      <c r="AC61" s="32" t="s">
        <v>94</v>
      </c>
      <c r="AD61" s="32" t="s">
        <v>94</v>
      </c>
      <c r="AE61" s="32" t="s">
        <v>94</v>
      </c>
      <c r="AF61" s="32" t="s">
        <v>94</v>
      </c>
      <c r="AG61" s="32" t="s">
        <v>94</v>
      </c>
      <c r="AH61" s="32" t="s">
        <v>94</v>
      </c>
      <c r="AI61" s="32" t="s">
        <v>94</v>
      </c>
      <c r="AJ61" s="32" t="s">
        <v>94</v>
      </c>
      <c r="AK61">
        <v>29</v>
      </c>
      <c r="AL61" s="30">
        <v>0</v>
      </c>
      <c r="AM61" s="30">
        <v>100</v>
      </c>
      <c r="AN61" s="4">
        <v>0.193</v>
      </c>
    </row>
    <row r="62" spans="1:40">
      <c r="A62" t="s">
        <v>129</v>
      </c>
      <c r="B62" t="s">
        <v>88</v>
      </c>
      <c r="C62" t="s">
        <v>89</v>
      </c>
      <c r="D62" t="s">
        <v>138</v>
      </c>
      <c r="E62" t="s">
        <v>117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94</v>
      </c>
      <c r="O62" s="32" t="s">
        <v>94</v>
      </c>
      <c r="P62" s="32" t="s">
        <v>94</v>
      </c>
      <c r="Q62" s="32" t="s">
        <v>94</v>
      </c>
      <c r="R62" s="32" t="s">
        <v>94</v>
      </c>
      <c r="S62" s="32" t="s">
        <v>94</v>
      </c>
      <c r="T62" s="32" t="s">
        <v>94</v>
      </c>
      <c r="U62" s="32" t="s">
        <v>94</v>
      </c>
      <c r="V62" s="32" t="s">
        <v>94</v>
      </c>
      <c r="W62" s="32" t="s">
        <v>99</v>
      </c>
      <c r="X62" s="32" t="s">
        <v>94</v>
      </c>
      <c r="Y62" s="32" t="s">
        <v>94</v>
      </c>
      <c r="Z62" s="32" t="s">
        <v>94</v>
      </c>
      <c r="AA62" s="32" t="s">
        <v>99</v>
      </c>
      <c r="AB62" s="32" t="s">
        <v>94</v>
      </c>
      <c r="AC62" s="32" t="s">
        <v>94</v>
      </c>
      <c r="AD62" s="32" t="s">
        <v>94</v>
      </c>
      <c r="AE62" s="32" t="s">
        <v>94</v>
      </c>
      <c r="AF62" s="32" t="s">
        <v>94</v>
      </c>
      <c r="AG62" s="32" t="s">
        <v>94</v>
      </c>
      <c r="AH62" s="32" t="s">
        <v>94</v>
      </c>
      <c r="AI62" s="32" t="s">
        <v>94</v>
      </c>
      <c r="AJ62" s="32" t="s">
        <v>94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129</v>
      </c>
      <c r="B63" t="s">
        <v>88</v>
      </c>
      <c r="C63" t="s">
        <v>89</v>
      </c>
      <c r="D63" t="s">
        <v>131</v>
      </c>
      <c r="E63" t="s">
        <v>101</v>
      </c>
      <c r="F63" t="s">
        <v>92</v>
      </c>
      <c r="G63" s="32" t="s">
        <v>94</v>
      </c>
      <c r="H63" s="32" t="s">
        <v>94</v>
      </c>
      <c r="I63" s="32" t="s">
        <v>94</v>
      </c>
      <c r="J63" s="32" t="s">
        <v>94</v>
      </c>
      <c r="K63" s="32" t="s">
        <v>94</v>
      </c>
      <c r="L63" s="32" t="s">
        <v>94</v>
      </c>
      <c r="M63" s="32" t="s">
        <v>94</v>
      </c>
      <c r="N63" s="32" t="s">
        <v>94</v>
      </c>
      <c r="O63" s="32" t="s">
        <v>94</v>
      </c>
      <c r="P63" s="32" t="s">
        <v>94</v>
      </c>
      <c r="Q63" s="32" t="s">
        <v>94</v>
      </c>
      <c r="R63" s="32" t="s">
        <v>94</v>
      </c>
      <c r="S63" s="32" t="s">
        <v>94</v>
      </c>
      <c r="T63" s="32" t="s">
        <v>94</v>
      </c>
      <c r="U63" s="32" t="s">
        <v>94</v>
      </c>
      <c r="V63" s="32" t="s">
        <v>94</v>
      </c>
      <c r="W63" s="32" t="s">
        <v>94</v>
      </c>
      <c r="X63" s="32" t="s">
        <v>94</v>
      </c>
      <c r="Y63" s="32" t="s">
        <v>94</v>
      </c>
      <c r="Z63" s="32" t="s">
        <v>94</v>
      </c>
      <c r="AA63" s="32" t="s">
        <v>94</v>
      </c>
      <c r="AB63" s="32" t="s">
        <v>94</v>
      </c>
      <c r="AC63" s="32" t="s">
        <v>94</v>
      </c>
      <c r="AD63" s="32" t="s">
        <v>94</v>
      </c>
      <c r="AE63" s="32" t="s">
        <v>94</v>
      </c>
      <c r="AF63" s="32">
        <v>6.7000000000000004E-2</v>
      </c>
      <c r="AG63" s="32">
        <v>5.0000000000000001E-3</v>
      </c>
      <c r="AH63" s="32" t="s">
        <v>94</v>
      </c>
      <c r="AI63" s="32">
        <v>5.0000000000000001E-3</v>
      </c>
      <c r="AJ63" s="32">
        <v>8.0000000000000002E-3</v>
      </c>
      <c r="AK63">
        <v>30</v>
      </c>
      <c r="AL63" s="30">
        <v>0</v>
      </c>
      <c r="AM63" s="30">
        <v>100</v>
      </c>
      <c r="AN63" s="4">
        <v>8.5000000000000006E-2</v>
      </c>
    </row>
    <row r="64" spans="1:40">
      <c r="A64" t="s">
        <v>129</v>
      </c>
      <c r="B64" t="s">
        <v>88</v>
      </c>
      <c r="C64" t="s">
        <v>89</v>
      </c>
      <c r="D64" t="s">
        <v>131</v>
      </c>
      <c r="E64" t="s">
        <v>101</v>
      </c>
      <c r="F64" t="s">
        <v>93</v>
      </c>
      <c r="G64" s="32" t="s">
        <v>94</v>
      </c>
      <c r="H64" s="32" t="s">
        <v>94</v>
      </c>
      <c r="I64" s="32" t="s">
        <v>94</v>
      </c>
      <c r="J64" s="32" t="s">
        <v>94</v>
      </c>
      <c r="K64" s="32" t="s">
        <v>94</v>
      </c>
      <c r="L64" s="32" t="s">
        <v>94</v>
      </c>
      <c r="M64" s="32" t="s">
        <v>94</v>
      </c>
      <c r="N64" s="32" t="s">
        <v>94</v>
      </c>
      <c r="O64" s="32" t="s">
        <v>94</v>
      </c>
      <c r="P64" s="32" t="s">
        <v>94</v>
      </c>
      <c r="Q64" s="32" t="s">
        <v>94</v>
      </c>
      <c r="R64" s="32" t="s">
        <v>94</v>
      </c>
      <c r="S64" s="32" t="s">
        <v>94</v>
      </c>
      <c r="T64" s="32" t="s">
        <v>94</v>
      </c>
      <c r="U64" s="32" t="s">
        <v>94</v>
      </c>
      <c r="V64" s="32" t="s">
        <v>94</v>
      </c>
      <c r="W64" s="32" t="s">
        <v>94</v>
      </c>
      <c r="X64" s="32" t="s">
        <v>94</v>
      </c>
      <c r="Y64" s="32" t="s">
        <v>94</v>
      </c>
      <c r="Z64" s="32" t="s">
        <v>94</v>
      </c>
      <c r="AA64" s="32" t="s">
        <v>94</v>
      </c>
      <c r="AB64" s="32" t="s">
        <v>94</v>
      </c>
      <c r="AC64" s="32" t="s">
        <v>94</v>
      </c>
      <c r="AD64" s="32" t="s">
        <v>94</v>
      </c>
      <c r="AE64" s="32" t="s">
        <v>94</v>
      </c>
      <c r="AF64" s="32" t="s">
        <v>14</v>
      </c>
      <c r="AG64" s="32" t="s">
        <v>14</v>
      </c>
      <c r="AH64" s="32" t="s">
        <v>94</v>
      </c>
      <c r="AI64" s="32" t="s">
        <v>14</v>
      </c>
      <c r="AJ64" s="32" t="s">
        <v>14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129</v>
      </c>
      <c r="B65" t="s">
        <v>88</v>
      </c>
      <c r="C65" t="s">
        <v>89</v>
      </c>
      <c r="D65" t="s">
        <v>97</v>
      </c>
      <c r="E65" t="s">
        <v>117</v>
      </c>
      <c r="F65" t="s">
        <v>92</v>
      </c>
      <c r="G65" s="32" t="s">
        <v>94</v>
      </c>
      <c r="H65" s="32" t="s">
        <v>94</v>
      </c>
      <c r="I65" s="32" t="s">
        <v>94</v>
      </c>
      <c r="J65" s="32" t="s">
        <v>94</v>
      </c>
      <c r="K65" s="32" t="s">
        <v>94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 t="s">
        <v>94</v>
      </c>
      <c r="R65" s="32" t="s">
        <v>94</v>
      </c>
      <c r="S65" s="32" t="s">
        <v>94</v>
      </c>
      <c r="T65" s="32" t="s">
        <v>94</v>
      </c>
      <c r="U65" s="32">
        <v>4.5999999999999999E-2</v>
      </c>
      <c r="V65" s="32" t="s">
        <v>94</v>
      </c>
      <c r="W65" s="32" t="s">
        <v>94</v>
      </c>
      <c r="X65" s="32" t="s">
        <v>94</v>
      </c>
      <c r="Y65" s="32" t="s">
        <v>94</v>
      </c>
      <c r="Z65" s="32" t="s">
        <v>94</v>
      </c>
      <c r="AA65" s="32" t="s">
        <v>94</v>
      </c>
      <c r="AB65" s="32" t="s">
        <v>94</v>
      </c>
      <c r="AC65" s="32" t="s">
        <v>94</v>
      </c>
      <c r="AD65" s="32" t="s">
        <v>94</v>
      </c>
      <c r="AE65" s="32" t="s">
        <v>94</v>
      </c>
      <c r="AF65" s="32" t="s">
        <v>94</v>
      </c>
      <c r="AG65" s="32" t="s">
        <v>94</v>
      </c>
      <c r="AH65" s="32" t="s">
        <v>94</v>
      </c>
      <c r="AI65" s="32" t="s">
        <v>94</v>
      </c>
      <c r="AJ65" s="32" t="s">
        <v>94</v>
      </c>
      <c r="AK65">
        <v>31</v>
      </c>
      <c r="AL65" s="30">
        <v>0</v>
      </c>
      <c r="AM65" s="30">
        <v>100</v>
      </c>
      <c r="AN65" s="4">
        <v>4.5999999999999999E-2</v>
      </c>
    </row>
    <row r="66" spans="1:40">
      <c r="A66" t="s">
        <v>129</v>
      </c>
      <c r="B66" t="s">
        <v>88</v>
      </c>
      <c r="C66" t="s">
        <v>89</v>
      </c>
      <c r="D66" t="s">
        <v>97</v>
      </c>
      <c r="E66" t="s">
        <v>117</v>
      </c>
      <c r="F66" t="s">
        <v>93</v>
      </c>
      <c r="G66" s="32" t="s">
        <v>94</v>
      </c>
      <c r="H66" s="32" t="s">
        <v>94</v>
      </c>
      <c r="I66" s="32" t="s">
        <v>94</v>
      </c>
      <c r="J66" s="32" t="s">
        <v>94</v>
      </c>
      <c r="K66" s="32" t="s">
        <v>94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94</v>
      </c>
      <c r="T66" s="32" t="s">
        <v>94</v>
      </c>
      <c r="U66" s="32" t="s">
        <v>99</v>
      </c>
      <c r="V66" s="32" t="s">
        <v>94</v>
      </c>
      <c r="W66" s="32" t="s">
        <v>94</v>
      </c>
      <c r="X66" s="32" t="s">
        <v>94</v>
      </c>
      <c r="Y66" s="32" t="s">
        <v>94</v>
      </c>
      <c r="Z66" s="32" t="s">
        <v>94</v>
      </c>
      <c r="AA66" s="32" t="s">
        <v>94</v>
      </c>
      <c r="AB66" s="32" t="s">
        <v>94</v>
      </c>
      <c r="AC66" s="32" t="s">
        <v>94</v>
      </c>
      <c r="AD66" s="32" t="s">
        <v>94</v>
      </c>
      <c r="AE66" s="32" t="s">
        <v>94</v>
      </c>
      <c r="AF66" s="32" t="s">
        <v>94</v>
      </c>
      <c r="AG66" s="32" t="s">
        <v>94</v>
      </c>
      <c r="AH66" s="32" t="s">
        <v>94</v>
      </c>
      <c r="AI66" s="32" t="s">
        <v>94</v>
      </c>
      <c r="AJ66" s="32" t="s">
        <v>94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129</v>
      </c>
      <c r="B67" t="s">
        <v>88</v>
      </c>
      <c r="C67" t="s">
        <v>106</v>
      </c>
      <c r="D67" t="s">
        <v>107</v>
      </c>
      <c r="E67" t="s">
        <v>104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 t="s">
        <v>94</v>
      </c>
      <c r="S67" s="32" t="s">
        <v>94</v>
      </c>
      <c r="T67" s="32" t="s">
        <v>94</v>
      </c>
      <c r="U67" s="32" t="s">
        <v>94</v>
      </c>
      <c r="V67" s="32" t="s">
        <v>94</v>
      </c>
      <c r="W67" s="32" t="s">
        <v>94</v>
      </c>
      <c r="X67" s="32" t="s">
        <v>94</v>
      </c>
      <c r="Y67" s="32" t="s">
        <v>94</v>
      </c>
      <c r="Z67" s="32" t="s">
        <v>94</v>
      </c>
      <c r="AA67" s="32" t="s">
        <v>94</v>
      </c>
      <c r="AB67" s="32">
        <v>8.0000000000000002E-3</v>
      </c>
      <c r="AC67" s="32" t="s">
        <v>94</v>
      </c>
      <c r="AD67" s="32" t="s">
        <v>94</v>
      </c>
      <c r="AE67" s="32" t="s">
        <v>94</v>
      </c>
      <c r="AF67" s="32" t="s">
        <v>94</v>
      </c>
      <c r="AG67" s="32" t="s">
        <v>94</v>
      </c>
      <c r="AH67" s="32" t="s">
        <v>94</v>
      </c>
      <c r="AI67" s="32" t="s">
        <v>94</v>
      </c>
      <c r="AJ67" s="32" t="s">
        <v>94</v>
      </c>
      <c r="AK67">
        <v>32</v>
      </c>
      <c r="AL67" s="30">
        <v>0</v>
      </c>
      <c r="AM67" s="30">
        <v>100</v>
      </c>
      <c r="AN67" s="4">
        <v>8.0000000000000002E-3</v>
      </c>
    </row>
    <row r="68" spans="1:40">
      <c r="A68" t="s">
        <v>129</v>
      </c>
      <c r="B68" t="s">
        <v>88</v>
      </c>
      <c r="C68" t="s">
        <v>106</v>
      </c>
      <c r="D68" t="s">
        <v>107</v>
      </c>
      <c r="E68" t="s">
        <v>104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94</v>
      </c>
      <c r="Q68" s="32" t="s">
        <v>94</v>
      </c>
      <c r="R68" s="32" t="s">
        <v>94</v>
      </c>
      <c r="S68" s="32" t="s">
        <v>94</v>
      </c>
      <c r="T68" s="32" t="s">
        <v>94</v>
      </c>
      <c r="U68" s="32" t="s">
        <v>94</v>
      </c>
      <c r="V68" s="32" t="s">
        <v>94</v>
      </c>
      <c r="W68" s="32" t="s">
        <v>94</v>
      </c>
      <c r="X68" s="32" t="s">
        <v>94</v>
      </c>
      <c r="Y68" s="32" t="s">
        <v>94</v>
      </c>
      <c r="Z68" s="32" t="s">
        <v>94</v>
      </c>
      <c r="AA68" s="32" t="s">
        <v>94</v>
      </c>
      <c r="AB68" s="32" t="s">
        <v>99</v>
      </c>
      <c r="AC68" s="32" t="s">
        <v>94</v>
      </c>
      <c r="AD68" s="32" t="s">
        <v>94</v>
      </c>
      <c r="AE68" s="32" t="s">
        <v>94</v>
      </c>
      <c r="AF68" s="32" t="s">
        <v>94</v>
      </c>
      <c r="AG68" s="32" t="s">
        <v>94</v>
      </c>
      <c r="AH68" s="32" t="s">
        <v>94</v>
      </c>
      <c r="AI68" s="32" t="s">
        <v>94</v>
      </c>
      <c r="AJ68" s="32" t="s">
        <v>94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</row>
  </sheetData>
  <mergeCells count="2">
    <mergeCell ref="A1:G1"/>
    <mergeCell ref="E2:F2"/>
  </mergeCells>
  <conditionalFormatting sqref="E5:E69">
    <cfRule type="expression" dxfId="1085" priority="1">
      <formula>E5="UN"</formula>
    </cfRule>
  </conditionalFormatting>
  <conditionalFormatting sqref="G5:AJ69">
    <cfRule type="expression" dxfId="1084" priority="2">
      <formula>G5="-1"</formula>
    </cfRule>
  </conditionalFormatting>
  <conditionalFormatting sqref="G5:AJ69">
    <cfRule type="expression" dxfId="1083" priority="3">
      <formula>G5="a"</formula>
    </cfRule>
  </conditionalFormatting>
  <conditionalFormatting sqref="G5:AJ69">
    <cfRule type="expression" dxfId="1082" priority="4">
      <formula>G5="b"</formula>
    </cfRule>
  </conditionalFormatting>
  <conditionalFormatting sqref="G5:AJ69">
    <cfRule type="expression" dxfId="1081" priority="5">
      <formula>G5="c"</formula>
    </cfRule>
  </conditionalFormatting>
  <conditionalFormatting sqref="G5:AJ69">
    <cfRule type="expression" dxfId="1080" priority="6">
      <formula>G5="bc"</formula>
    </cfRule>
  </conditionalFormatting>
  <conditionalFormatting sqref="G5:AJ69">
    <cfRule type="expression" dxfId="1079" priority="7">
      <formula>G5="ab"</formula>
    </cfRule>
  </conditionalFormatting>
  <conditionalFormatting sqref="G5:AJ69">
    <cfRule type="expression" dxfId="1078" priority="8">
      <formula>G5="ac"</formula>
    </cfRule>
  </conditionalFormatting>
  <conditionalFormatting sqref="G5:AJ69">
    <cfRule type="expression" dxfId="1077" priority="9">
      <formula>G5="abc"</formula>
    </cfRule>
  </conditionalFormatting>
  <conditionalFormatting sqref="G5:AJ5">
    <cfRule type="expression" dxfId="1076" priority="10">
      <formula>AND($E5&lt;&gt;"UN", G5="", G6&lt;&gt;"", G6&lt;&gt;"-1")</formula>
    </cfRule>
  </conditionalFormatting>
  <conditionalFormatting sqref="G7:AJ7">
    <cfRule type="expression" dxfId="1075" priority="11">
      <formula>AND($E7&lt;&gt;"UN", G7="", G8&lt;&gt;"", G8&lt;&gt;"-1")</formula>
    </cfRule>
  </conditionalFormatting>
  <conditionalFormatting sqref="G9:AJ9">
    <cfRule type="expression" dxfId="1074" priority="12">
      <formula>AND($E9&lt;&gt;"UN", G9="", G10&lt;&gt;"", G10&lt;&gt;"-1")</formula>
    </cfRule>
  </conditionalFormatting>
  <conditionalFormatting sqref="G11:AJ11">
    <cfRule type="expression" dxfId="1073" priority="13">
      <formula>AND($E11&lt;&gt;"UN", G11="", G12&lt;&gt;"", G12&lt;&gt;"-1")</formula>
    </cfRule>
  </conditionalFormatting>
  <conditionalFormatting sqref="G13:AJ13">
    <cfRule type="expression" dxfId="1072" priority="14">
      <formula>AND($E13&lt;&gt;"UN", G13="", G14&lt;&gt;"", G14&lt;&gt;"-1")</formula>
    </cfRule>
  </conditionalFormatting>
  <conditionalFormatting sqref="G15:AJ15">
    <cfRule type="expression" dxfId="1071" priority="15">
      <formula>AND($E15&lt;&gt;"UN", G15="", G16&lt;&gt;"", G16&lt;&gt;"-1")</formula>
    </cfRule>
  </conditionalFormatting>
  <conditionalFormatting sqref="G17:AJ17">
    <cfRule type="expression" dxfId="1070" priority="16">
      <formula>AND($E17&lt;&gt;"UN", G17="", G18&lt;&gt;"", G18&lt;&gt;"-1")</formula>
    </cfRule>
  </conditionalFormatting>
  <conditionalFormatting sqref="G19:AJ19">
    <cfRule type="expression" dxfId="1069" priority="17">
      <formula>AND($E19&lt;&gt;"UN", G19="", G20&lt;&gt;"", G20&lt;&gt;"-1")</formula>
    </cfRule>
  </conditionalFormatting>
  <conditionalFormatting sqref="G21:AJ21">
    <cfRule type="expression" dxfId="1068" priority="18">
      <formula>AND($E21&lt;&gt;"UN", G21="", G22&lt;&gt;"", G22&lt;&gt;"-1")</formula>
    </cfRule>
  </conditionalFormatting>
  <conditionalFormatting sqref="G23:AJ23">
    <cfRule type="expression" dxfId="1067" priority="19">
      <formula>AND($E23&lt;&gt;"UN", G23="", G24&lt;&gt;"", G24&lt;&gt;"-1")</formula>
    </cfRule>
  </conditionalFormatting>
  <conditionalFormatting sqref="G25:AJ25">
    <cfRule type="expression" dxfId="1066" priority="20">
      <formula>AND($E25&lt;&gt;"UN", G25="", G26&lt;&gt;"", G26&lt;&gt;"-1")</formula>
    </cfRule>
  </conditionalFormatting>
  <conditionalFormatting sqref="G27:AJ27">
    <cfRule type="expression" dxfId="1065" priority="21">
      <formula>AND($E27&lt;&gt;"UN", G27="", G28&lt;&gt;"", G28&lt;&gt;"-1")</formula>
    </cfRule>
  </conditionalFormatting>
  <conditionalFormatting sqref="G29:AJ29">
    <cfRule type="expression" dxfId="1064" priority="22">
      <formula>AND($E29&lt;&gt;"UN", G29="", G30&lt;&gt;"", G30&lt;&gt;"-1")</formula>
    </cfRule>
  </conditionalFormatting>
  <conditionalFormatting sqref="G31:AJ31">
    <cfRule type="expression" dxfId="1063" priority="23">
      <formula>AND($E31&lt;&gt;"UN", G31="", G32&lt;&gt;"", G32&lt;&gt;"-1")</formula>
    </cfRule>
  </conditionalFormatting>
  <conditionalFormatting sqref="G33:AJ33">
    <cfRule type="expression" dxfId="1062" priority="24">
      <formula>AND($E33&lt;&gt;"UN", G33="", G34&lt;&gt;"", G34&lt;&gt;"-1")</formula>
    </cfRule>
  </conditionalFormatting>
  <conditionalFormatting sqref="G35:AJ35">
    <cfRule type="expression" dxfId="1061" priority="25">
      <formula>AND($E35&lt;&gt;"UN", G35="", G36&lt;&gt;"", G36&lt;&gt;"-1")</formula>
    </cfRule>
  </conditionalFormatting>
  <conditionalFormatting sqref="G37:AJ37">
    <cfRule type="expression" dxfId="1060" priority="26">
      <formula>AND($E37&lt;&gt;"UN", G37="", G38&lt;&gt;"", G38&lt;&gt;"-1")</formula>
    </cfRule>
  </conditionalFormatting>
  <conditionalFormatting sqref="G39:AJ39">
    <cfRule type="expression" dxfId="1059" priority="27">
      <formula>AND($E39&lt;&gt;"UN", G39="", G40&lt;&gt;"", G40&lt;&gt;"-1")</formula>
    </cfRule>
  </conditionalFormatting>
  <conditionalFormatting sqref="G41:AJ41">
    <cfRule type="expression" dxfId="1058" priority="28">
      <formula>AND($E41&lt;&gt;"UN", G41="", G42&lt;&gt;"", G42&lt;&gt;"-1")</formula>
    </cfRule>
  </conditionalFormatting>
  <conditionalFormatting sqref="G43:AJ43">
    <cfRule type="expression" dxfId="1057" priority="29">
      <formula>AND($E43&lt;&gt;"UN", G43="", G44&lt;&gt;"", G44&lt;&gt;"-1")</formula>
    </cfRule>
  </conditionalFormatting>
  <conditionalFormatting sqref="G45:AJ45">
    <cfRule type="expression" dxfId="1056" priority="30">
      <formula>AND($E45&lt;&gt;"UN", G45="", G46&lt;&gt;"", G46&lt;&gt;"-1")</formula>
    </cfRule>
  </conditionalFormatting>
  <conditionalFormatting sqref="G47:AJ47">
    <cfRule type="expression" dxfId="1055" priority="31">
      <formula>AND($E47&lt;&gt;"UN", G47="", G48&lt;&gt;"", G48&lt;&gt;"-1")</formula>
    </cfRule>
  </conditionalFormatting>
  <conditionalFormatting sqref="G49:AJ49">
    <cfRule type="expression" dxfId="1054" priority="32">
      <formula>AND($E49&lt;&gt;"UN", G49="", G50&lt;&gt;"", G50&lt;&gt;"-1")</formula>
    </cfRule>
  </conditionalFormatting>
  <conditionalFormatting sqref="G51:AJ51">
    <cfRule type="expression" dxfId="1053" priority="33">
      <formula>AND($E51&lt;&gt;"UN", G51="", G52&lt;&gt;"", G52&lt;&gt;"-1")</formula>
    </cfRule>
  </conditionalFormatting>
  <conditionalFormatting sqref="G53:AJ53">
    <cfRule type="expression" dxfId="1052" priority="34">
      <formula>AND($E53&lt;&gt;"UN", G53="", G54&lt;&gt;"", G54&lt;&gt;"-1")</formula>
    </cfRule>
  </conditionalFormatting>
  <conditionalFormatting sqref="G55:AJ55">
    <cfRule type="expression" dxfId="1051" priority="35">
      <formula>AND($E55&lt;&gt;"UN", G55="", G56&lt;&gt;"", G56&lt;&gt;"-1")</formula>
    </cfRule>
  </conditionalFormatting>
  <conditionalFormatting sqref="G57:AJ57">
    <cfRule type="expression" dxfId="1050" priority="36">
      <formula>AND($E57&lt;&gt;"UN", G57="", G58&lt;&gt;"", G58&lt;&gt;"-1")</formula>
    </cfRule>
  </conditionalFormatting>
  <conditionalFormatting sqref="G59:AJ59">
    <cfRule type="expression" dxfId="1049" priority="37">
      <formula>AND($E59&lt;&gt;"UN", G59="", G60&lt;&gt;"", G60&lt;&gt;"-1")</formula>
    </cfRule>
  </conditionalFormatting>
  <conditionalFormatting sqref="G61:AJ61">
    <cfRule type="expression" dxfId="1048" priority="38">
      <formula>AND($E61&lt;&gt;"UN", G61="", G62&lt;&gt;"", G62&lt;&gt;"-1")</formula>
    </cfRule>
  </conditionalFormatting>
  <conditionalFormatting sqref="G63:AJ63">
    <cfRule type="expression" dxfId="1047" priority="39">
      <formula>AND($E63&lt;&gt;"UN", G63="", G64&lt;&gt;"", G64&lt;&gt;"-1")</formula>
    </cfRule>
  </conditionalFormatting>
  <conditionalFormatting sqref="G65:AJ65">
    <cfRule type="expression" dxfId="1046" priority="40">
      <formula>AND($E65&lt;&gt;"UN", G65="", G66&lt;&gt;"", G66&lt;&gt;"-1")</formula>
    </cfRule>
  </conditionalFormatting>
  <conditionalFormatting sqref="G67:AJ67">
    <cfRule type="expression" dxfId="1045" priority="41">
      <formula>AND($E67&lt;&gt;"UN", G67="", G68&lt;&gt;"", G68&lt;&gt;"-1")</formula>
    </cfRule>
  </conditionalFormatting>
  <conditionalFormatting sqref="G69:AJ69">
    <cfRule type="expression" dxfId="1044" priority="42">
      <formula>AND($E69&lt;&gt;"UN", G69="", G70&lt;&gt;"", G70&lt;&gt;"-1")</formula>
    </cfRule>
  </conditionalFormatting>
  <conditionalFormatting sqref="AL4:AL68">
    <cfRule type="colorScale" priority="43">
      <colorScale>
        <cfvo type="num" val="0"/>
        <cfvo type="num" val="1.19"/>
        <cfvo type="num" val="37.86"/>
        <color rgb="FFF8696B"/>
        <color rgb="FFFFEB84"/>
        <color rgb="FF63BE7B"/>
      </colorScale>
    </cfRule>
  </conditionalFormatting>
  <conditionalFormatting sqref="AM4:AM68">
    <cfRule type="colorScale" priority="44">
      <colorScale>
        <cfvo type="num" val="37.86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69 H4:H69 I4:I69 J4:J69 K4:K69 L4:L69 M4:M69 N4:N69 O4:O69 P4:P69 Q4:Q69 R4:R69 S4:S69 T4:T69 U4:U69 V4:V69 W4:W69 X4:X69 Y4:Y69 Z4:Z69 AA4:AA69 AB4:AB69 AC4:AC69 AD4:AD69 AE4:AE69 AF4:AF69 AG4:AG69 AH4:AH69 AI4:AI69 AJ4:AJ6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9646"/>
  </sheetPr>
  <dimension ref="A1:AN129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139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4301.299</v>
      </c>
      <c r="H2" s="44">
        <v>5908.5410000000002</v>
      </c>
      <c r="I2" s="44">
        <v>3069.5819999999999</v>
      </c>
      <c r="J2" s="44">
        <v>2280.8420000000001</v>
      </c>
      <c r="K2" s="44">
        <v>2383.373</v>
      </c>
      <c r="L2" s="44">
        <v>3009.7820000000002</v>
      </c>
      <c r="M2" s="44">
        <v>4559.402</v>
      </c>
      <c r="N2" s="44">
        <v>5415.5860000000002</v>
      </c>
      <c r="O2" s="44">
        <v>3441.34</v>
      </c>
      <c r="P2" s="44">
        <v>5822.5429999999997</v>
      </c>
      <c r="Q2" s="44">
        <v>3512.5650000000001</v>
      </c>
      <c r="R2" s="44">
        <v>3343.5929999999998</v>
      </c>
      <c r="S2" s="44">
        <v>5015.1660000000002</v>
      </c>
      <c r="T2" s="44">
        <v>6491.3779999999997</v>
      </c>
      <c r="U2" s="44">
        <v>5072.3019999999997</v>
      </c>
      <c r="V2" s="44">
        <v>7205.5870000000004</v>
      </c>
      <c r="W2" s="44">
        <v>8976.9459999999999</v>
      </c>
      <c r="X2" s="44">
        <v>5718.6</v>
      </c>
      <c r="Y2" s="44">
        <v>6494.3909999999996</v>
      </c>
      <c r="Z2" s="44">
        <v>3549.0329999999999</v>
      </c>
      <c r="AA2" s="44">
        <v>4816.326</v>
      </c>
      <c r="AB2" s="44">
        <v>5253.3029999999999</v>
      </c>
      <c r="AC2" s="44">
        <v>3116.143</v>
      </c>
      <c r="AD2" s="44">
        <v>3854.683</v>
      </c>
      <c r="AE2" s="44">
        <v>3217.5369999999998</v>
      </c>
      <c r="AF2" s="44">
        <v>3346.5039999999999</v>
      </c>
      <c r="AG2" s="44">
        <v>3474.6689999999999</v>
      </c>
      <c r="AH2" s="44">
        <v>4978.0690000000004</v>
      </c>
      <c r="AI2" s="44">
        <v>4343.2550000000001</v>
      </c>
      <c r="AJ2" s="44">
        <v>3508.739</v>
      </c>
    </row>
    <row r="3" spans="1:40">
      <c r="A3" s="26" t="s">
        <v>47</v>
      </c>
      <c r="B3" s="27">
        <v>0.97270955165691997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129</v>
      </c>
      <c r="B5" t="s">
        <v>140</v>
      </c>
      <c r="C5" t="s">
        <v>89</v>
      </c>
      <c r="D5" t="s">
        <v>135</v>
      </c>
      <c r="E5" t="s">
        <v>98</v>
      </c>
      <c r="F5" t="s">
        <v>92</v>
      </c>
      <c r="G5" s="32">
        <v>1233</v>
      </c>
      <c r="H5" s="32">
        <v>1962</v>
      </c>
      <c r="I5" s="32">
        <v>408</v>
      </c>
      <c r="J5" s="32">
        <v>221</v>
      </c>
      <c r="K5" s="32">
        <v>527</v>
      </c>
      <c r="L5" s="32">
        <v>411.18099999999998</v>
      </c>
      <c r="M5" s="32">
        <v>750</v>
      </c>
      <c r="N5" s="32">
        <v>317.2</v>
      </c>
      <c r="O5" s="32">
        <v>495.4</v>
      </c>
      <c r="P5" s="32">
        <v>1009.198</v>
      </c>
      <c r="Q5" s="32">
        <v>827.74900000000002</v>
      </c>
      <c r="R5" s="32">
        <v>1026.8710000000001</v>
      </c>
      <c r="S5" s="32">
        <v>2978.587</v>
      </c>
      <c r="T5" s="32">
        <v>3265.3119999999999</v>
      </c>
      <c r="U5" s="32">
        <v>606.56899999999996</v>
      </c>
      <c r="V5" s="32">
        <v>3747.694</v>
      </c>
      <c r="W5" s="32">
        <v>3098.89</v>
      </c>
      <c r="X5" s="32">
        <v>1463.45</v>
      </c>
      <c r="Y5" s="32">
        <v>2418.2489999999998</v>
      </c>
      <c r="Z5" s="32">
        <v>600.476</v>
      </c>
      <c r="AA5" s="32">
        <v>165.30799999999999</v>
      </c>
      <c r="AB5" s="32">
        <v>113.14100000000001</v>
      </c>
      <c r="AC5" s="32" t="s">
        <v>94</v>
      </c>
      <c r="AD5" s="32">
        <v>27.436</v>
      </c>
      <c r="AE5" s="32">
        <v>53.811999999999998</v>
      </c>
      <c r="AF5" s="32" t="s">
        <v>94</v>
      </c>
      <c r="AG5" s="32" t="s">
        <v>94</v>
      </c>
      <c r="AH5" s="32">
        <v>3.0000000000000001E-3</v>
      </c>
      <c r="AI5" s="32">
        <v>0.13200000000000001</v>
      </c>
      <c r="AJ5" s="32" t="s">
        <v>94</v>
      </c>
      <c r="AK5">
        <v>1</v>
      </c>
      <c r="AL5" s="30">
        <v>20.47</v>
      </c>
      <c r="AM5" s="30">
        <v>20.47</v>
      </c>
      <c r="AN5" s="4">
        <v>27727.659</v>
      </c>
    </row>
    <row r="6" spans="1:40">
      <c r="A6" t="s">
        <v>129</v>
      </c>
      <c r="B6" t="s">
        <v>140</v>
      </c>
      <c r="C6" t="s">
        <v>89</v>
      </c>
      <c r="D6" t="s">
        <v>135</v>
      </c>
      <c r="E6" t="s">
        <v>98</v>
      </c>
      <c r="F6" t="s">
        <v>93</v>
      </c>
      <c r="G6" s="32" t="s">
        <v>99</v>
      </c>
      <c r="H6" s="32" t="s">
        <v>99</v>
      </c>
      <c r="I6" s="32" t="s">
        <v>99</v>
      </c>
      <c r="J6" s="32" t="s">
        <v>99</v>
      </c>
      <c r="K6" s="32" t="s">
        <v>99</v>
      </c>
      <c r="L6" s="32" t="s">
        <v>99</v>
      </c>
      <c r="M6" s="32" t="s">
        <v>99</v>
      </c>
      <c r="N6" s="32" t="s">
        <v>99</v>
      </c>
      <c r="O6" s="32" t="s">
        <v>99</v>
      </c>
      <c r="P6" s="32" t="s">
        <v>99</v>
      </c>
      <c r="Q6" s="32" t="s">
        <v>99</v>
      </c>
      <c r="R6" s="32" t="s">
        <v>99</v>
      </c>
      <c r="S6" s="32" t="s">
        <v>99</v>
      </c>
      <c r="T6" s="32" t="s">
        <v>99</v>
      </c>
      <c r="U6" s="32" t="s">
        <v>14</v>
      </c>
      <c r="V6" s="32" t="s">
        <v>14</v>
      </c>
      <c r="W6" s="32" t="s">
        <v>14</v>
      </c>
      <c r="X6" s="32" t="s">
        <v>14</v>
      </c>
      <c r="Y6" s="32" t="s">
        <v>14</v>
      </c>
      <c r="Z6" s="32" t="s">
        <v>14</v>
      </c>
      <c r="AA6" s="32" t="s">
        <v>14</v>
      </c>
      <c r="AB6" s="32" t="s">
        <v>17</v>
      </c>
      <c r="AC6" s="32" t="s">
        <v>94</v>
      </c>
      <c r="AD6" s="32" t="s">
        <v>99</v>
      </c>
      <c r="AE6" s="32" t="s">
        <v>14</v>
      </c>
      <c r="AF6" s="32" t="s">
        <v>14</v>
      </c>
      <c r="AG6" s="32" t="s">
        <v>94</v>
      </c>
      <c r="AH6" s="32" t="s">
        <v>14</v>
      </c>
      <c r="AI6" s="32" t="s">
        <v>14</v>
      </c>
      <c r="AJ6" s="32" t="s">
        <v>94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129</v>
      </c>
      <c r="B7" t="s">
        <v>140</v>
      </c>
      <c r="C7" t="s">
        <v>89</v>
      </c>
      <c r="D7" t="s">
        <v>141</v>
      </c>
      <c r="E7" t="s">
        <v>96</v>
      </c>
      <c r="F7" t="s">
        <v>92</v>
      </c>
      <c r="G7" s="32" t="s">
        <v>94</v>
      </c>
      <c r="H7" s="32" t="s">
        <v>94</v>
      </c>
      <c r="I7" s="32" t="s">
        <v>94</v>
      </c>
      <c r="J7" s="32" t="s">
        <v>94</v>
      </c>
      <c r="K7" s="32">
        <v>316</v>
      </c>
      <c r="L7" s="32">
        <v>316</v>
      </c>
      <c r="M7" s="32">
        <v>316</v>
      </c>
      <c r="N7" s="32">
        <v>316</v>
      </c>
      <c r="O7" s="32" t="s">
        <v>94</v>
      </c>
      <c r="P7" s="32">
        <v>284</v>
      </c>
      <c r="Q7" s="32">
        <v>1020</v>
      </c>
      <c r="R7" s="32">
        <v>1031</v>
      </c>
      <c r="S7" s="32">
        <v>993</v>
      </c>
      <c r="T7" s="32">
        <v>836</v>
      </c>
      <c r="U7" s="32">
        <v>1873</v>
      </c>
      <c r="V7" s="32">
        <v>1081</v>
      </c>
      <c r="W7" s="32">
        <v>2551.8000000000002</v>
      </c>
      <c r="X7" s="32">
        <v>907.2</v>
      </c>
      <c r="Y7" s="32">
        <v>863.3</v>
      </c>
      <c r="Z7" s="32">
        <v>561.70000000000005</v>
      </c>
      <c r="AA7" s="32">
        <v>476</v>
      </c>
      <c r="AB7" s="32">
        <v>406.8</v>
      </c>
      <c r="AC7" s="32">
        <v>474.1</v>
      </c>
      <c r="AD7" s="32">
        <v>367</v>
      </c>
      <c r="AE7" s="32">
        <v>441.35</v>
      </c>
      <c r="AF7" s="32">
        <v>1064.0999999999999</v>
      </c>
      <c r="AG7" s="32">
        <v>729.89</v>
      </c>
      <c r="AH7" s="32">
        <v>793.60599999999999</v>
      </c>
      <c r="AI7" s="32">
        <v>471.75</v>
      </c>
      <c r="AJ7" s="32">
        <v>801.67</v>
      </c>
      <c r="AK7">
        <v>2</v>
      </c>
      <c r="AL7" s="30">
        <v>14.24</v>
      </c>
      <c r="AM7" s="30">
        <v>34.71</v>
      </c>
      <c r="AN7" s="4">
        <v>19292.266</v>
      </c>
    </row>
    <row r="8" spans="1:40">
      <c r="A8" t="s">
        <v>129</v>
      </c>
      <c r="B8" t="s">
        <v>140</v>
      </c>
      <c r="C8" t="s">
        <v>89</v>
      </c>
      <c r="D8" t="s">
        <v>141</v>
      </c>
      <c r="E8" t="s">
        <v>96</v>
      </c>
      <c r="F8" t="s">
        <v>93</v>
      </c>
      <c r="G8" s="32" t="s">
        <v>94</v>
      </c>
      <c r="H8" s="32" t="s">
        <v>94</v>
      </c>
      <c r="I8" s="32" t="s">
        <v>94</v>
      </c>
      <c r="J8" s="32" t="s">
        <v>94</v>
      </c>
      <c r="K8" s="32" t="s">
        <v>99</v>
      </c>
      <c r="L8" s="32" t="s">
        <v>99</v>
      </c>
      <c r="M8" s="32" t="s">
        <v>99</v>
      </c>
      <c r="N8" s="32" t="s">
        <v>99</v>
      </c>
      <c r="O8" s="32" t="s">
        <v>94</v>
      </c>
      <c r="P8" s="32" t="s">
        <v>99</v>
      </c>
      <c r="Q8" s="32" t="s">
        <v>99</v>
      </c>
      <c r="R8" s="32" t="s">
        <v>99</v>
      </c>
      <c r="S8" s="32" t="s">
        <v>99</v>
      </c>
      <c r="T8" s="32" t="s">
        <v>99</v>
      </c>
      <c r="U8" s="32" t="s">
        <v>99</v>
      </c>
      <c r="V8" s="32" t="s">
        <v>99</v>
      </c>
      <c r="W8" s="32" t="s">
        <v>99</v>
      </c>
      <c r="X8" s="32" t="s">
        <v>99</v>
      </c>
      <c r="Y8" s="32" t="s">
        <v>99</v>
      </c>
      <c r="Z8" s="32" t="s">
        <v>99</v>
      </c>
      <c r="AA8" s="32" t="s">
        <v>99</v>
      </c>
      <c r="AB8" s="32" t="s">
        <v>99</v>
      </c>
      <c r="AC8" s="32" t="s">
        <v>99</v>
      </c>
      <c r="AD8" s="32" t="s">
        <v>99</v>
      </c>
      <c r="AE8" s="32" t="s">
        <v>99</v>
      </c>
      <c r="AF8" s="32" t="s">
        <v>99</v>
      </c>
      <c r="AG8" s="32" t="s">
        <v>99</v>
      </c>
      <c r="AH8" s="32" t="s">
        <v>99</v>
      </c>
      <c r="AI8" s="32" t="s">
        <v>99</v>
      </c>
      <c r="AJ8" s="32" t="s">
        <v>99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129</v>
      </c>
      <c r="B9" t="s">
        <v>140</v>
      </c>
      <c r="C9" t="s">
        <v>89</v>
      </c>
      <c r="D9" t="s">
        <v>142</v>
      </c>
      <c r="E9" t="s">
        <v>96</v>
      </c>
      <c r="F9" t="s">
        <v>92</v>
      </c>
      <c r="G9" s="32">
        <v>188</v>
      </c>
      <c r="H9" s="32">
        <v>202</v>
      </c>
      <c r="I9" s="32">
        <v>156</v>
      </c>
      <c r="J9" s="32">
        <v>245</v>
      </c>
      <c r="K9" s="32">
        <v>149</v>
      </c>
      <c r="L9" s="32">
        <v>178</v>
      </c>
      <c r="M9" s="32">
        <v>166</v>
      </c>
      <c r="N9" s="32">
        <v>306</v>
      </c>
      <c r="O9" s="32" t="s">
        <v>94</v>
      </c>
      <c r="P9" s="32">
        <v>153</v>
      </c>
      <c r="Q9" s="32">
        <v>201</v>
      </c>
      <c r="R9" s="32">
        <v>472</v>
      </c>
      <c r="S9" s="32">
        <v>437</v>
      </c>
      <c r="T9" s="32" t="s">
        <v>94</v>
      </c>
      <c r="U9" s="32">
        <v>218.5</v>
      </c>
      <c r="V9" s="32">
        <v>109.25</v>
      </c>
      <c r="W9" s="32">
        <v>986.24</v>
      </c>
      <c r="X9" s="32">
        <v>982.58299999999997</v>
      </c>
      <c r="Y9" s="32">
        <v>443.04</v>
      </c>
      <c r="Z9" s="32">
        <v>913.75</v>
      </c>
      <c r="AA9" s="32">
        <v>1845.729</v>
      </c>
      <c r="AB9" s="32">
        <v>1563.4190000000001</v>
      </c>
      <c r="AC9" s="32">
        <v>191.916</v>
      </c>
      <c r="AD9" s="32">
        <v>778.33900000000006</v>
      </c>
      <c r="AE9" s="32">
        <v>361.54</v>
      </c>
      <c r="AF9" s="32">
        <v>666.81700000000001</v>
      </c>
      <c r="AG9" s="32">
        <v>1707.1010000000001</v>
      </c>
      <c r="AH9" s="32" t="s">
        <v>94</v>
      </c>
      <c r="AI9" s="32">
        <v>1575.63</v>
      </c>
      <c r="AJ9" s="32">
        <v>606.15</v>
      </c>
      <c r="AK9">
        <v>3</v>
      </c>
      <c r="AL9" s="30">
        <v>11.66</v>
      </c>
      <c r="AM9" s="30">
        <v>46.37</v>
      </c>
      <c r="AN9" s="4">
        <v>15803.004000000001</v>
      </c>
    </row>
    <row r="10" spans="1:40">
      <c r="A10" t="s">
        <v>129</v>
      </c>
      <c r="B10" t="s">
        <v>140</v>
      </c>
      <c r="C10" t="s">
        <v>89</v>
      </c>
      <c r="D10" t="s">
        <v>142</v>
      </c>
      <c r="E10" t="s">
        <v>96</v>
      </c>
      <c r="F10" t="s">
        <v>93</v>
      </c>
      <c r="G10" s="32" t="s">
        <v>99</v>
      </c>
      <c r="H10" s="32" t="s">
        <v>99</v>
      </c>
      <c r="I10" s="32" t="s">
        <v>99</v>
      </c>
      <c r="J10" s="32" t="s">
        <v>99</v>
      </c>
      <c r="K10" s="32" t="s">
        <v>99</v>
      </c>
      <c r="L10" s="32" t="s">
        <v>99</v>
      </c>
      <c r="M10" s="32" t="s">
        <v>99</v>
      </c>
      <c r="N10" s="32" t="s">
        <v>99</v>
      </c>
      <c r="O10" s="32" t="s">
        <v>94</v>
      </c>
      <c r="P10" s="32" t="s">
        <v>99</v>
      </c>
      <c r="Q10" s="32" t="s">
        <v>99</v>
      </c>
      <c r="R10" s="32" t="s">
        <v>99</v>
      </c>
      <c r="S10" s="32" t="s">
        <v>99</v>
      </c>
      <c r="T10" s="32" t="s">
        <v>94</v>
      </c>
      <c r="U10" s="32" t="s">
        <v>99</v>
      </c>
      <c r="V10" s="32" t="s">
        <v>99</v>
      </c>
      <c r="W10" s="32" t="s">
        <v>14</v>
      </c>
      <c r="X10" s="32" t="s">
        <v>14</v>
      </c>
      <c r="Y10" s="32" t="s">
        <v>14</v>
      </c>
      <c r="Z10" s="32" t="s">
        <v>14</v>
      </c>
      <c r="AA10" s="32" t="s">
        <v>14</v>
      </c>
      <c r="AB10" s="32" t="s">
        <v>99</v>
      </c>
      <c r="AC10" s="32" t="s">
        <v>99</v>
      </c>
      <c r="AD10" s="32" t="s">
        <v>99</v>
      </c>
      <c r="AE10" s="32" t="s">
        <v>14</v>
      </c>
      <c r="AF10" s="32" t="s">
        <v>14</v>
      </c>
      <c r="AG10" s="32" t="s">
        <v>14</v>
      </c>
      <c r="AH10" s="32" t="s">
        <v>94</v>
      </c>
      <c r="AI10" s="32" t="s">
        <v>14</v>
      </c>
      <c r="AJ10" s="32" t="s">
        <v>34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129</v>
      </c>
      <c r="B11" t="s">
        <v>140</v>
      </c>
      <c r="C11" t="s">
        <v>89</v>
      </c>
      <c r="D11" t="s">
        <v>143</v>
      </c>
      <c r="E11" t="s">
        <v>98</v>
      </c>
      <c r="F11" t="s">
        <v>92</v>
      </c>
      <c r="G11" s="32">
        <v>531</v>
      </c>
      <c r="H11" s="32">
        <v>229</v>
      </c>
      <c r="I11" s="32">
        <v>229</v>
      </c>
      <c r="J11" s="32">
        <v>229</v>
      </c>
      <c r="K11" s="32">
        <v>462</v>
      </c>
      <c r="L11" s="32">
        <v>462</v>
      </c>
      <c r="M11" s="32">
        <v>462</v>
      </c>
      <c r="N11" s="32">
        <v>2328</v>
      </c>
      <c r="O11" s="32">
        <v>973.59</v>
      </c>
      <c r="P11" s="32">
        <v>1308.73</v>
      </c>
      <c r="Q11" s="32">
        <v>627.24</v>
      </c>
      <c r="R11" s="32" t="s">
        <v>94</v>
      </c>
      <c r="S11" s="32" t="s">
        <v>94</v>
      </c>
      <c r="T11" s="32">
        <v>73.658000000000001</v>
      </c>
      <c r="U11" s="32" t="s">
        <v>94</v>
      </c>
      <c r="V11" s="32">
        <v>73.658000000000001</v>
      </c>
      <c r="W11" s="32">
        <v>37</v>
      </c>
      <c r="X11" s="32">
        <v>55.329000000000001</v>
      </c>
      <c r="Y11" s="32">
        <v>848.89300000000003</v>
      </c>
      <c r="Z11" s="32" t="s">
        <v>94</v>
      </c>
      <c r="AA11" s="32" t="s">
        <v>94</v>
      </c>
      <c r="AB11" s="32" t="s">
        <v>94</v>
      </c>
      <c r="AC11" s="32" t="s">
        <v>94</v>
      </c>
      <c r="AD11" s="32" t="s">
        <v>94</v>
      </c>
      <c r="AE11" s="32" t="s">
        <v>94</v>
      </c>
      <c r="AF11" s="32" t="s">
        <v>94</v>
      </c>
      <c r="AG11" s="32" t="s">
        <v>94</v>
      </c>
      <c r="AH11" s="32" t="s">
        <v>94</v>
      </c>
      <c r="AI11" s="32" t="s">
        <v>94</v>
      </c>
      <c r="AJ11" s="32" t="s">
        <v>94</v>
      </c>
      <c r="AK11">
        <v>4</v>
      </c>
      <c r="AL11" s="30">
        <v>6.59</v>
      </c>
      <c r="AM11" s="30">
        <v>52.96</v>
      </c>
      <c r="AN11" s="4">
        <v>8930.0990000000002</v>
      </c>
    </row>
    <row r="12" spans="1:40">
      <c r="A12" t="s">
        <v>129</v>
      </c>
      <c r="B12" t="s">
        <v>140</v>
      </c>
      <c r="C12" t="s">
        <v>89</v>
      </c>
      <c r="D12" t="s">
        <v>143</v>
      </c>
      <c r="E12" t="s">
        <v>98</v>
      </c>
      <c r="F12" t="s">
        <v>93</v>
      </c>
      <c r="G12" s="32" t="s">
        <v>99</v>
      </c>
      <c r="H12" s="32" t="s">
        <v>99</v>
      </c>
      <c r="I12" s="32" t="s">
        <v>99</v>
      </c>
      <c r="J12" s="32" t="s">
        <v>99</v>
      </c>
      <c r="K12" s="32" t="s">
        <v>99</v>
      </c>
      <c r="L12" s="32" t="s">
        <v>99</v>
      </c>
      <c r="M12" s="32" t="s">
        <v>99</v>
      </c>
      <c r="N12" s="32" t="s">
        <v>99</v>
      </c>
      <c r="O12" s="32" t="s">
        <v>99</v>
      </c>
      <c r="P12" s="32" t="s">
        <v>99</v>
      </c>
      <c r="Q12" s="32" t="s">
        <v>99</v>
      </c>
      <c r="R12" s="32" t="s">
        <v>94</v>
      </c>
      <c r="S12" s="32" t="s">
        <v>94</v>
      </c>
      <c r="T12" s="32" t="s">
        <v>99</v>
      </c>
      <c r="U12" s="32" t="s">
        <v>94</v>
      </c>
      <c r="V12" s="32" t="s">
        <v>99</v>
      </c>
      <c r="W12" s="32" t="s">
        <v>99</v>
      </c>
      <c r="X12" s="32" t="s">
        <v>99</v>
      </c>
      <c r="Y12" s="32" t="s">
        <v>99</v>
      </c>
      <c r="Z12" s="32" t="s">
        <v>94</v>
      </c>
      <c r="AA12" s="32" t="s">
        <v>94</v>
      </c>
      <c r="AB12" s="32" t="s">
        <v>94</v>
      </c>
      <c r="AC12" s="32" t="s">
        <v>94</v>
      </c>
      <c r="AD12" s="32" t="s">
        <v>94</v>
      </c>
      <c r="AE12" s="32" t="s">
        <v>94</v>
      </c>
      <c r="AF12" s="32" t="s">
        <v>94</v>
      </c>
      <c r="AG12" s="32" t="s">
        <v>94</v>
      </c>
      <c r="AH12" s="32" t="s">
        <v>94</v>
      </c>
      <c r="AI12" s="32" t="s">
        <v>94</v>
      </c>
      <c r="AJ12" s="32" t="s">
        <v>94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129</v>
      </c>
      <c r="B13" t="s">
        <v>140</v>
      </c>
      <c r="C13" t="s">
        <v>89</v>
      </c>
      <c r="D13" t="s">
        <v>135</v>
      </c>
      <c r="E13" t="s">
        <v>96</v>
      </c>
      <c r="F13" t="s">
        <v>92</v>
      </c>
      <c r="G13" s="32" t="s">
        <v>94</v>
      </c>
      <c r="H13" s="32" t="s">
        <v>94</v>
      </c>
      <c r="I13" s="32" t="s">
        <v>94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 t="s">
        <v>94</v>
      </c>
      <c r="P13" s="32" t="s">
        <v>94</v>
      </c>
      <c r="Q13" s="32" t="s">
        <v>94</v>
      </c>
      <c r="R13" s="32" t="s">
        <v>94</v>
      </c>
      <c r="S13" s="32" t="s">
        <v>94</v>
      </c>
      <c r="T13" s="32" t="s">
        <v>94</v>
      </c>
      <c r="U13" s="32" t="s">
        <v>94</v>
      </c>
      <c r="V13" s="32" t="s">
        <v>94</v>
      </c>
      <c r="W13" s="32" t="s">
        <v>94</v>
      </c>
      <c r="X13" s="32" t="s">
        <v>94</v>
      </c>
      <c r="Y13" s="32" t="s">
        <v>94</v>
      </c>
      <c r="Z13" s="32" t="s">
        <v>94</v>
      </c>
      <c r="AA13" s="32">
        <v>911.64700000000005</v>
      </c>
      <c r="AB13" s="32">
        <v>881.14200000000005</v>
      </c>
      <c r="AC13" s="32">
        <v>1977.989</v>
      </c>
      <c r="AD13" s="32">
        <v>522.76800000000003</v>
      </c>
      <c r="AE13" s="32">
        <v>792.6</v>
      </c>
      <c r="AF13" s="32">
        <v>878.74300000000005</v>
      </c>
      <c r="AG13" s="32">
        <v>417.15300000000002</v>
      </c>
      <c r="AH13" s="32">
        <v>118.55200000000001</v>
      </c>
      <c r="AI13" s="32">
        <v>868.20100000000002</v>
      </c>
      <c r="AJ13" s="32">
        <v>390.86900000000003</v>
      </c>
      <c r="AK13">
        <v>5</v>
      </c>
      <c r="AL13" s="30">
        <v>5.73</v>
      </c>
      <c r="AM13" s="30">
        <v>58.69</v>
      </c>
      <c r="AN13" s="4">
        <v>7759.6639999999998</v>
      </c>
    </row>
    <row r="14" spans="1:40">
      <c r="A14" t="s">
        <v>129</v>
      </c>
      <c r="B14" t="s">
        <v>140</v>
      </c>
      <c r="C14" t="s">
        <v>89</v>
      </c>
      <c r="D14" t="s">
        <v>135</v>
      </c>
      <c r="E14" t="s">
        <v>96</v>
      </c>
      <c r="F14" t="s">
        <v>93</v>
      </c>
      <c r="G14" s="32" t="s">
        <v>94</v>
      </c>
      <c r="H14" s="32" t="s">
        <v>94</v>
      </c>
      <c r="I14" s="32" t="s">
        <v>94</v>
      </c>
      <c r="J14" s="32" t="s">
        <v>94</v>
      </c>
      <c r="K14" s="32" t="s">
        <v>94</v>
      </c>
      <c r="L14" s="32" t="s">
        <v>94</v>
      </c>
      <c r="M14" s="32" t="s">
        <v>94</v>
      </c>
      <c r="N14" s="32" t="s">
        <v>94</v>
      </c>
      <c r="O14" s="32" t="s">
        <v>94</v>
      </c>
      <c r="P14" s="32" t="s">
        <v>94</v>
      </c>
      <c r="Q14" s="32" t="s">
        <v>94</v>
      </c>
      <c r="R14" s="32" t="s">
        <v>94</v>
      </c>
      <c r="S14" s="32" t="s">
        <v>94</v>
      </c>
      <c r="T14" s="32" t="s">
        <v>94</v>
      </c>
      <c r="U14" s="32" t="s">
        <v>94</v>
      </c>
      <c r="V14" s="32" t="s">
        <v>94</v>
      </c>
      <c r="W14" s="32" t="s">
        <v>94</v>
      </c>
      <c r="X14" s="32" t="s">
        <v>94</v>
      </c>
      <c r="Y14" s="32" t="s">
        <v>94</v>
      </c>
      <c r="Z14" s="32" t="s">
        <v>94</v>
      </c>
      <c r="AA14" s="32" t="s">
        <v>34</v>
      </c>
      <c r="AB14" s="32" t="s">
        <v>17</v>
      </c>
      <c r="AC14" s="32" t="s">
        <v>17</v>
      </c>
      <c r="AD14" s="32" t="s">
        <v>34</v>
      </c>
      <c r="AE14" s="32" t="s">
        <v>34</v>
      </c>
      <c r="AF14" s="32" t="s">
        <v>14</v>
      </c>
      <c r="AG14" s="32" t="s">
        <v>34</v>
      </c>
      <c r="AH14" s="32" t="s">
        <v>14</v>
      </c>
      <c r="AI14" s="32" t="s">
        <v>34</v>
      </c>
      <c r="AJ14" s="32" t="s">
        <v>14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129</v>
      </c>
      <c r="B15" t="s">
        <v>140</v>
      </c>
      <c r="C15" t="s">
        <v>89</v>
      </c>
      <c r="D15" t="s">
        <v>142</v>
      </c>
      <c r="E15" t="s">
        <v>102</v>
      </c>
      <c r="F15" t="s">
        <v>92</v>
      </c>
      <c r="G15" s="32" t="s">
        <v>94</v>
      </c>
      <c r="H15" s="32" t="s">
        <v>94</v>
      </c>
      <c r="I15" s="32" t="s">
        <v>94</v>
      </c>
      <c r="J15" s="32" t="s">
        <v>94</v>
      </c>
      <c r="K15" s="32" t="s">
        <v>94</v>
      </c>
      <c r="L15" s="32" t="s">
        <v>94</v>
      </c>
      <c r="M15" s="32" t="s">
        <v>94</v>
      </c>
      <c r="N15" s="32" t="s">
        <v>94</v>
      </c>
      <c r="O15" s="32" t="s">
        <v>94</v>
      </c>
      <c r="P15" s="32">
        <v>99</v>
      </c>
      <c r="Q15" s="32">
        <v>156</v>
      </c>
      <c r="R15" s="32">
        <v>111</v>
      </c>
      <c r="S15" s="32">
        <v>39</v>
      </c>
      <c r="T15" s="32" t="s">
        <v>94</v>
      </c>
      <c r="U15" s="32">
        <v>19.5</v>
      </c>
      <c r="V15" s="32">
        <v>9.75</v>
      </c>
      <c r="W15" s="32">
        <v>127.43</v>
      </c>
      <c r="X15" s="32">
        <v>103.482</v>
      </c>
      <c r="Y15" s="32">
        <v>131.78</v>
      </c>
      <c r="Z15" s="32">
        <v>108.6</v>
      </c>
      <c r="AA15" s="32">
        <v>123.833</v>
      </c>
      <c r="AB15" s="32">
        <v>27.254999999999999</v>
      </c>
      <c r="AC15" s="32">
        <v>39.167999999999999</v>
      </c>
      <c r="AD15" s="32">
        <v>20.212</v>
      </c>
      <c r="AE15" s="32">
        <v>543.45799999999997</v>
      </c>
      <c r="AF15" s="32">
        <v>64.064999999999998</v>
      </c>
      <c r="AG15" s="32">
        <v>94.569000000000003</v>
      </c>
      <c r="AH15" s="32">
        <v>3228.96</v>
      </c>
      <c r="AI15" s="32">
        <v>675.27</v>
      </c>
      <c r="AJ15" s="32">
        <v>1332.933</v>
      </c>
      <c r="AK15">
        <v>6</v>
      </c>
      <c r="AL15" s="30">
        <v>5.21</v>
      </c>
      <c r="AM15" s="30">
        <v>63.9</v>
      </c>
      <c r="AN15" s="4">
        <v>7055.2650000000003</v>
      </c>
    </row>
    <row r="16" spans="1:40">
      <c r="A16" t="s">
        <v>129</v>
      </c>
      <c r="B16" t="s">
        <v>140</v>
      </c>
      <c r="C16" t="s">
        <v>89</v>
      </c>
      <c r="D16" t="s">
        <v>142</v>
      </c>
      <c r="E16" t="s">
        <v>102</v>
      </c>
      <c r="F16" t="s">
        <v>93</v>
      </c>
      <c r="G16" s="32" t="s">
        <v>94</v>
      </c>
      <c r="H16" s="32" t="s">
        <v>94</v>
      </c>
      <c r="I16" s="32" t="s">
        <v>94</v>
      </c>
      <c r="J16" s="32" t="s">
        <v>94</v>
      </c>
      <c r="K16" s="32" t="s">
        <v>94</v>
      </c>
      <c r="L16" s="32" t="s">
        <v>94</v>
      </c>
      <c r="M16" s="32" t="s">
        <v>94</v>
      </c>
      <c r="N16" s="32" t="s">
        <v>94</v>
      </c>
      <c r="O16" s="32" t="s">
        <v>94</v>
      </c>
      <c r="P16" s="32" t="s">
        <v>99</v>
      </c>
      <c r="Q16" s="32" t="s">
        <v>99</v>
      </c>
      <c r="R16" s="32" t="s">
        <v>99</v>
      </c>
      <c r="S16" s="32" t="s">
        <v>99</v>
      </c>
      <c r="T16" s="32" t="s">
        <v>94</v>
      </c>
      <c r="U16" s="32" t="s">
        <v>99</v>
      </c>
      <c r="V16" s="32" t="s">
        <v>99</v>
      </c>
      <c r="W16" s="32" t="s">
        <v>14</v>
      </c>
      <c r="X16" s="32" t="s">
        <v>14</v>
      </c>
      <c r="Y16" s="32" t="s">
        <v>14</v>
      </c>
      <c r="Z16" s="32" t="s">
        <v>14</v>
      </c>
      <c r="AA16" s="32" t="s">
        <v>14</v>
      </c>
      <c r="AB16" s="32" t="s">
        <v>99</v>
      </c>
      <c r="AC16" s="32" t="s">
        <v>99</v>
      </c>
      <c r="AD16" s="32" t="s">
        <v>99</v>
      </c>
      <c r="AE16" s="32" t="s">
        <v>14</v>
      </c>
      <c r="AF16" s="32" t="s">
        <v>14</v>
      </c>
      <c r="AG16" s="32" t="s">
        <v>14</v>
      </c>
      <c r="AH16" s="32" t="s">
        <v>14</v>
      </c>
      <c r="AI16" s="32" t="s">
        <v>34</v>
      </c>
      <c r="AJ16" s="32" t="s">
        <v>14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129</v>
      </c>
      <c r="B17" t="s">
        <v>140</v>
      </c>
      <c r="C17" t="s">
        <v>89</v>
      </c>
      <c r="D17" t="s">
        <v>144</v>
      </c>
      <c r="E17" t="s">
        <v>98</v>
      </c>
      <c r="F17" t="s">
        <v>92</v>
      </c>
      <c r="G17" s="32">
        <v>14</v>
      </c>
      <c r="H17" s="32">
        <v>13</v>
      </c>
      <c r="I17" s="32">
        <v>32</v>
      </c>
      <c r="J17" s="32">
        <v>93</v>
      </c>
      <c r="K17" s="32">
        <v>45</v>
      </c>
      <c r="L17" s="32">
        <v>15</v>
      </c>
      <c r="M17" s="32">
        <v>2300</v>
      </c>
      <c r="N17" s="32">
        <v>932</v>
      </c>
      <c r="O17" s="32">
        <v>989</v>
      </c>
      <c r="P17" s="32">
        <v>1760</v>
      </c>
      <c r="Q17" s="32" t="s">
        <v>94</v>
      </c>
      <c r="R17" s="32" t="s">
        <v>94</v>
      </c>
      <c r="S17" s="32" t="s">
        <v>94</v>
      </c>
      <c r="T17" s="32" t="s">
        <v>94</v>
      </c>
      <c r="U17" s="32" t="s">
        <v>94</v>
      </c>
      <c r="V17" s="32" t="s">
        <v>94</v>
      </c>
      <c r="W17" s="32" t="s">
        <v>94</v>
      </c>
      <c r="X17" s="32" t="s">
        <v>94</v>
      </c>
      <c r="Y17" s="32" t="s">
        <v>94</v>
      </c>
      <c r="Z17" s="32" t="s">
        <v>94</v>
      </c>
      <c r="AA17" s="32" t="s">
        <v>94</v>
      </c>
      <c r="AB17" s="32" t="s">
        <v>94</v>
      </c>
      <c r="AC17" s="32" t="s">
        <v>94</v>
      </c>
      <c r="AD17" s="32" t="s">
        <v>94</v>
      </c>
      <c r="AE17" s="32" t="s">
        <v>94</v>
      </c>
      <c r="AF17" s="32" t="s">
        <v>94</v>
      </c>
      <c r="AG17" s="32" t="s">
        <v>94</v>
      </c>
      <c r="AH17" s="32" t="s">
        <v>94</v>
      </c>
      <c r="AI17" s="32" t="s">
        <v>94</v>
      </c>
      <c r="AJ17" s="32" t="s">
        <v>94</v>
      </c>
      <c r="AK17">
        <v>7</v>
      </c>
      <c r="AL17" s="30">
        <v>4.57</v>
      </c>
      <c r="AM17" s="30">
        <v>68.47</v>
      </c>
      <c r="AN17" s="4">
        <v>6193</v>
      </c>
    </row>
    <row r="18" spans="1:40">
      <c r="A18" t="s">
        <v>129</v>
      </c>
      <c r="B18" t="s">
        <v>140</v>
      </c>
      <c r="C18" t="s">
        <v>89</v>
      </c>
      <c r="D18" t="s">
        <v>144</v>
      </c>
      <c r="E18" t="s">
        <v>98</v>
      </c>
      <c r="F18" t="s">
        <v>93</v>
      </c>
      <c r="G18" s="32" t="s">
        <v>99</v>
      </c>
      <c r="H18" s="32" t="s">
        <v>99</v>
      </c>
      <c r="I18" s="32" t="s">
        <v>99</v>
      </c>
      <c r="J18" s="32" t="s">
        <v>99</v>
      </c>
      <c r="K18" s="32" t="s">
        <v>99</v>
      </c>
      <c r="L18" s="32" t="s">
        <v>99</v>
      </c>
      <c r="M18" s="32" t="s">
        <v>99</v>
      </c>
      <c r="N18" s="32" t="s">
        <v>99</v>
      </c>
      <c r="O18" s="32" t="s">
        <v>99</v>
      </c>
      <c r="P18" s="32" t="s">
        <v>99</v>
      </c>
      <c r="Q18" s="32" t="s">
        <v>94</v>
      </c>
      <c r="R18" s="32" t="s">
        <v>94</v>
      </c>
      <c r="S18" s="32" t="s">
        <v>94</v>
      </c>
      <c r="T18" s="32" t="s">
        <v>94</v>
      </c>
      <c r="U18" s="32" t="s">
        <v>94</v>
      </c>
      <c r="V18" s="32" t="s">
        <v>94</v>
      </c>
      <c r="W18" s="32" t="s">
        <v>94</v>
      </c>
      <c r="X18" s="32" t="s">
        <v>94</v>
      </c>
      <c r="Y18" s="32" t="s">
        <v>94</v>
      </c>
      <c r="Z18" s="32" t="s">
        <v>94</v>
      </c>
      <c r="AA18" s="32" t="s">
        <v>94</v>
      </c>
      <c r="AB18" s="32" t="s">
        <v>94</v>
      </c>
      <c r="AC18" s="32" t="s">
        <v>94</v>
      </c>
      <c r="AD18" s="32" t="s">
        <v>94</v>
      </c>
      <c r="AE18" s="32" t="s">
        <v>94</v>
      </c>
      <c r="AF18" s="32" t="s">
        <v>94</v>
      </c>
      <c r="AG18" s="32" t="s">
        <v>94</v>
      </c>
      <c r="AH18" s="32" t="s">
        <v>94</v>
      </c>
      <c r="AI18" s="32" t="s">
        <v>94</v>
      </c>
      <c r="AJ18" s="32" t="s">
        <v>94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129</v>
      </c>
      <c r="B19" t="s">
        <v>140</v>
      </c>
      <c r="C19" t="s">
        <v>89</v>
      </c>
      <c r="D19" t="s">
        <v>145</v>
      </c>
      <c r="E19" t="s">
        <v>96</v>
      </c>
      <c r="F19" t="s">
        <v>92</v>
      </c>
      <c r="G19" s="32" t="s">
        <v>94</v>
      </c>
      <c r="H19" s="32">
        <v>26</v>
      </c>
      <c r="I19" s="32">
        <v>26</v>
      </c>
      <c r="J19" s="32" t="s">
        <v>94</v>
      </c>
      <c r="K19" s="32" t="s">
        <v>94</v>
      </c>
      <c r="L19" s="32">
        <v>196</v>
      </c>
      <c r="M19" s="32">
        <v>125</v>
      </c>
      <c r="N19" s="32">
        <v>120</v>
      </c>
      <c r="O19" s="32">
        <v>246</v>
      </c>
      <c r="P19" s="32">
        <v>226</v>
      </c>
      <c r="Q19" s="32">
        <v>180</v>
      </c>
      <c r="R19" s="32">
        <v>273.5</v>
      </c>
      <c r="S19" s="32">
        <v>157.1</v>
      </c>
      <c r="T19" s="32">
        <v>619.79999999999995</v>
      </c>
      <c r="U19" s="32">
        <v>506</v>
      </c>
      <c r="V19" s="32">
        <v>169.07</v>
      </c>
      <c r="W19" s="32">
        <v>128.9</v>
      </c>
      <c r="X19" s="32">
        <v>118.36</v>
      </c>
      <c r="Y19" s="32">
        <v>155</v>
      </c>
      <c r="Z19" s="32">
        <v>108.4</v>
      </c>
      <c r="AA19" s="32">
        <v>311.38</v>
      </c>
      <c r="AB19" s="32">
        <v>207.297</v>
      </c>
      <c r="AC19" s="32">
        <v>181</v>
      </c>
      <c r="AD19" s="32">
        <v>294.15100000000001</v>
      </c>
      <c r="AE19" s="32">
        <v>513.41999999999996</v>
      </c>
      <c r="AF19" s="32">
        <v>262.09699999999998</v>
      </c>
      <c r="AG19" s="32">
        <v>139.36000000000001</v>
      </c>
      <c r="AH19" s="32">
        <v>273.24900000000002</v>
      </c>
      <c r="AI19" s="32">
        <v>309.45499999999998</v>
      </c>
      <c r="AJ19" s="32">
        <v>155.488</v>
      </c>
      <c r="AK19">
        <v>8</v>
      </c>
      <c r="AL19" s="30">
        <v>4.45</v>
      </c>
      <c r="AM19" s="30">
        <v>72.92</v>
      </c>
      <c r="AN19" s="4">
        <v>6028.0249999999996</v>
      </c>
    </row>
    <row r="20" spans="1:40">
      <c r="A20" t="s">
        <v>129</v>
      </c>
      <c r="B20" t="s">
        <v>140</v>
      </c>
      <c r="C20" t="s">
        <v>89</v>
      </c>
      <c r="D20" t="s">
        <v>145</v>
      </c>
      <c r="E20" t="s">
        <v>96</v>
      </c>
      <c r="F20" t="s">
        <v>93</v>
      </c>
      <c r="G20" s="32" t="s">
        <v>94</v>
      </c>
      <c r="H20" s="32" t="s">
        <v>99</v>
      </c>
      <c r="I20" s="32" t="s">
        <v>99</v>
      </c>
      <c r="J20" s="32" t="s">
        <v>94</v>
      </c>
      <c r="K20" s="32" t="s">
        <v>94</v>
      </c>
      <c r="L20" s="32" t="s">
        <v>99</v>
      </c>
      <c r="M20" s="32" t="s">
        <v>99</v>
      </c>
      <c r="N20" s="32" t="s">
        <v>99</v>
      </c>
      <c r="O20" s="32" t="s">
        <v>99</v>
      </c>
      <c r="P20" s="32" t="s">
        <v>99</v>
      </c>
      <c r="Q20" s="32" t="s">
        <v>99</v>
      </c>
      <c r="R20" s="32" t="s">
        <v>99</v>
      </c>
      <c r="S20" s="32" t="s">
        <v>99</v>
      </c>
      <c r="T20" s="32" t="s">
        <v>99</v>
      </c>
      <c r="U20" s="32" t="s">
        <v>99</v>
      </c>
      <c r="V20" s="32" t="s">
        <v>99</v>
      </c>
      <c r="W20" s="32" t="s">
        <v>99</v>
      </c>
      <c r="X20" s="32" t="s">
        <v>99</v>
      </c>
      <c r="Y20" s="32" t="s">
        <v>99</v>
      </c>
      <c r="Z20" s="32" t="s">
        <v>99</v>
      </c>
      <c r="AA20" s="32" t="s">
        <v>99</v>
      </c>
      <c r="AB20" s="32" t="s">
        <v>99</v>
      </c>
      <c r="AC20" s="32" t="s">
        <v>99</v>
      </c>
      <c r="AD20" s="32" t="s">
        <v>99</v>
      </c>
      <c r="AE20" s="32" t="s">
        <v>99</v>
      </c>
      <c r="AF20" s="32" t="s">
        <v>99</v>
      </c>
      <c r="AG20" s="32" t="s">
        <v>99</v>
      </c>
      <c r="AH20" s="32" t="s">
        <v>99</v>
      </c>
      <c r="AI20" s="32" t="s">
        <v>99</v>
      </c>
      <c r="AJ20" s="32" t="s">
        <v>99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129</v>
      </c>
      <c r="B21" t="s">
        <v>140</v>
      </c>
      <c r="C21" t="s">
        <v>89</v>
      </c>
      <c r="D21" t="s">
        <v>146</v>
      </c>
      <c r="E21" t="s">
        <v>117</v>
      </c>
      <c r="F21" t="s">
        <v>92</v>
      </c>
      <c r="G21" s="32">
        <v>566</v>
      </c>
      <c r="H21" s="32">
        <v>1673</v>
      </c>
      <c r="I21" s="32">
        <v>555</v>
      </c>
      <c r="J21" s="32">
        <v>629</v>
      </c>
      <c r="K21" s="32">
        <v>463</v>
      </c>
      <c r="L21" s="32">
        <v>536</v>
      </c>
      <c r="M21" s="32">
        <v>232</v>
      </c>
      <c r="N21" s="32">
        <v>621</v>
      </c>
      <c r="O21" s="32">
        <v>246</v>
      </c>
      <c r="P21" s="32">
        <v>96</v>
      </c>
      <c r="Q21" s="32">
        <v>5</v>
      </c>
      <c r="R21" s="32" t="s">
        <v>94</v>
      </c>
      <c r="S21" s="32">
        <v>1</v>
      </c>
      <c r="T21" s="32">
        <v>7</v>
      </c>
      <c r="U21" s="32">
        <v>8</v>
      </c>
      <c r="V21" s="32">
        <v>6</v>
      </c>
      <c r="W21" s="32" t="s">
        <v>94</v>
      </c>
      <c r="X21" s="32" t="s">
        <v>94</v>
      </c>
      <c r="Y21" s="32" t="s">
        <v>94</v>
      </c>
      <c r="Z21" s="32" t="s">
        <v>94</v>
      </c>
      <c r="AA21" s="32" t="s">
        <v>94</v>
      </c>
      <c r="AB21" s="32" t="s">
        <v>94</v>
      </c>
      <c r="AC21" s="32" t="s">
        <v>94</v>
      </c>
      <c r="AD21" s="32" t="s">
        <v>94</v>
      </c>
      <c r="AE21" s="32" t="s">
        <v>94</v>
      </c>
      <c r="AF21" s="32" t="s">
        <v>94</v>
      </c>
      <c r="AG21" s="32" t="s">
        <v>94</v>
      </c>
      <c r="AH21" s="32" t="s">
        <v>94</v>
      </c>
      <c r="AI21" s="32" t="s">
        <v>94</v>
      </c>
      <c r="AJ21" s="32" t="s">
        <v>94</v>
      </c>
      <c r="AK21">
        <v>9</v>
      </c>
      <c r="AL21" s="30">
        <v>4.17</v>
      </c>
      <c r="AM21" s="30">
        <v>77.08</v>
      </c>
      <c r="AN21" s="4">
        <v>5644</v>
      </c>
    </row>
    <row r="22" spans="1:40">
      <c r="A22" t="s">
        <v>129</v>
      </c>
      <c r="B22" t="s">
        <v>140</v>
      </c>
      <c r="C22" t="s">
        <v>89</v>
      </c>
      <c r="D22" t="s">
        <v>146</v>
      </c>
      <c r="E22" t="s">
        <v>117</v>
      </c>
      <c r="F22" t="s">
        <v>93</v>
      </c>
      <c r="G22" s="32" t="s">
        <v>99</v>
      </c>
      <c r="H22" s="32" t="s">
        <v>99</v>
      </c>
      <c r="I22" s="32" t="s">
        <v>99</v>
      </c>
      <c r="J22" s="32" t="s">
        <v>99</v>
      </c>
      <c r="K22" s="32" t="s">
        <v>99</v>
      </c>
      <c r="L22" s="32" t="s">
        <v>99</v>
      </c>
      <c r="M22" s="32" t="s">
        <v>99</v>
      </c>
      <c r="N22" s="32" t="s">
        <v>99</v>
      </c>
      <c r="O22" s="32" t="s">
        <v>99</v>
      </c>
      <c r="P22" s="32" t="s">
        <v>99</v>
      </c>
      <c r="Q22" s="32" t="s">
        <v>99</v>
      </c>
      <c r="R22" s="32" t="s">
        <v>94</v>
      </c>
      <c r="S22" s="32" t="s">
        <v>99</v>
      </c>
      <c r="T22" s="32" t="s">
        <v>99</v>
      </c>
      <c r="U22" s="32" t="s">
        <v>99</v>
      </c>
      <c r="V22" s="32" t="s">
        <v>99</v>
      </c>
      <c r="W22" s="32" t="s">
        <v>94</v>
      </c>
      <c r="X22" s="32" t="s">
        <v>94</v>
      </c>
      <c r="Y22" s="32" t="s">
        <v>94</v>
      </c>
      <c r="Z22" s="32" t="s">
        <v>94</v>
      </c>
      <c r="AA22" s="32" t="s">
        <v>94</v>
      </c>
      <c r="AB22" s="32" t="s">
        <v>94</v>
      </c>
      <c r="AC22" s="32" t="s">
        <v>94</v>
      </c>
      <c r="AD22" s="32" t="s">
        <v>94</v>
      </c>
      <c r="AE22" s="32" t="s">
        <v>94</v>
      </c>
      <c r="AF22" s="32" t="s">
        <v>94</v>
      </c>
      <c r="AG22" s="32" t="s">
        <v>94</v>
      </c>
      <c r="AH22" s="32" t="s">
        <v>94</v>
      </c>
      <c r="AI22" s="32" t="s">
        <v>94</v>
      </c>
      <c r="AJ22" s="32" t="s">
        <v>94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129</v>
      </c>
      <c r="B23" t="s">
        <v>140</v>
      </c>
      <c r="C23" t="s">
        <v>89</v>
      </c>
      <c r="D23" t="s">
        <v>144</v>
      </c>
      <c r="E23" t="s">
        <v>96</v>
      </c>
      <c r="F23" t="s">
        <v>92</v>
      </c>
      <c r="G23" s="32" t="s">
        <v>94</v>
      </c>
      <c r="H23" s="32" t="s">
        <v>94</v>
      </c>
      <c r="I23" s="32" t="s">
        <v>94</v>
      </c>
      <c r="J23" s="32" t="s">
        <v>94</v>
      </c>
      <c r="K23" s="32" t="s">
        <v>94</v>
      </c>
      <c r="L23" s="32" t="s">
        <v>94</v>
      </c>
      <c r="M23" s="32" t="s">
        <v>94</v>
      </c>
      <c r="N23" s="32" t="s">
        <v>94</v>
      </c>
      <c r="O23" s="32" t="s">
        <v>94</v>
      </c>
      <c r="P23" s="32" t="s">
        <v>94</v>
      </c>
      <c r="Q23" s="32" t="s">
        <v>94</v>
      </c>
      <c r="R23" s="32" t="s">
        <v>94</v>
      </c>
      <c r="S23" s="32" t="s">
        <v>94</v>
      </c>
      <c r="T23" s="32" t="s">
        <v>94</v>
      </c>
      <c r="U23" s="32" t="s">
        <v>94</v>
      </c>
      <c r="V23" s="32" t="s">
        <v>94</v>
      </c>
      <c r="W23" s="32">
        <v>940</v>
      </c>
      <c r="X23" s="32">
        <v>935</v>
      </c>
      <c r="Y23" s="32">
        <v>938</v>
      </c>
      <c r="Z23" s="32">
        <v>920</v>
      </c>
      <c r="AA23" s="32">
        <v>13.4</v>
      </c>
      <c r="AB23" s="32">
        <v>23.446999999999999</v>
      </c>
      <c r="AC23" s="32">
        <v>25.931000000000001</v>
      </c>
      <c r="AD23" s="32">
        <v>135.977</v>
      </c>
      <c r="AE23" s="32">
        <v>67.093999999999994</v>
      </c>
      <c r="AF23" s="32">
        <v>90.866</v>
      </c>
      <c r="AG23" s="32">
        <v>138.65799999999999</v>
      </c>
      <c r="AH23" s="32">
        <v>147.19399999999999</v>
      </c>
      <c r="AI23" s="32">
        <v>161.72900000000001</v>
      </c>
      <c r="AJ23" s="32">
        <v>111.783</v>
      </c>
      <c r="AK23">
        <v>10</v>
      </c>
      <c r="AL23" s="30">
        <v>3.43</v>
      </c>
      <c r="AM23" s="30">
        <v>80.510000000000005</v>
      </c>
      <c r="AN23" s="4">
        <v>4649.0789999999997</v>
      </c>
    </row>
    <row r="24" spans="1:40">
      <c r="A24" t="s">
        <v>129</v>
      </c>
      <c r="B24" t="s">
        <v>140</v>
      </c>
      <c r="C24" t="s">
        <v>89</v>
      </c>
      <c r="D24" t="s">
        <v>144</v>
      </c>
      <c r="E24" t="s">
        <v>96</v>
      </c>
      <c r="F24" t="s">
        <v>93</v>
      </c>
      <c r="G24" s="32" t="s">
        <v>94</v>
      </c>
      <c r="H24" s="32" t="s">
        <v>94</v>
      </c>
      <c r="I24" s="32" t="s">
        <v>94</v>
      </c>
      <c r="J24" s="32" t="s">
        <v>94</v>
      </c>
      <c r="K24" s="32" t="s">
        <v>94</v>
      </c>
      <c r="L24" s="32" t="s">
        <v>94</v>
      </c>
      <c r="M24" s="32" t="s">
        <v>94</v>
      </c>
      <c r="N24" s="32" t="s">
        <v>94</v>
      </c>
      <c r="O24" s="32" t="s">
        <v>94</v>
      </c>
      <c r="P24" s="32" t="s">
        <v>94</v>
      </c>
      <c r="Q24" s="32" t="s">
        <v>94</v>
      </c>
      <c r="R24" s="32" t="s">
        <v>94</v>
      </c>
      <c r="S24" s="32" t="s">
        <v>94</v>
      </c>
      <c r="T24" s="32" t="s">
        <v>94</v>
      </c>
      <c r="U24" s="32" t="s">
        <v>94</v>
      </c>
      <c r="V24" s="32" t="s">
        <v>94</v>
      </c>
      <c r="W24" s="32" t="s">
        <v>99</v>
      </c>
      <c r="X24" s="32" t="s">
        <v>99</v>
      </c>
      <c r="Y24" s="32" t="s">
        <v>99</v>
      </c>
      <c r="Z24" s="32" t="s">
        <v>99</v>
      </c>
      <c r="AA24" s="32" t="s">
        <v>99</v>
      </c>
      <c r="AB24" s="32" t="s">
        <v>99</v>
      </c>
      <c r="AC24" s="32" t="s">
        <v>99</v>
      </c>
      <c r="AD24" s="32" t="s">
        <v>99</v>
      </c>
      <c r="AE24" s="32" t="s">
        <v>99</v>
      </c>
      <c r="AF24" s="32" t="s">
        <v>99</v>
      </c>
      <c r="AG24" s="32" t="s">
        <v>99</v>
      </c>
      <c r="AH24" s="32" t="s">
        <v>99</v>
      </c>
      <c r="AI24" s="32" t="s">
        <v>99</v>
      </c>
      <c r="AJ24" s="32" t="s">
        <v>99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129</v>
      </c>
      <c r="B25" t="s">
        <v>140</v>
      </c>
      <c r="C25" t="s">
        <v>89</v>
      </c>
      <c r="D25" t="s">
        <v>135</v>
      </c>
      <c r="E25" t="s">
        <v>120</v>
      </c>
      <c r="F25" t="s">
        <v>92</v>
      </c>
      <c r="G25" s="32">
        <v>239</v>
      </c>
      <c r="H25" s="32">
        <v>334</v>
      </c>
      <c r="I25" s="32">
        <v>196</v>
      </c>
      <c r="J25" s="32">
        <v>266</v>
      </c>
      <c r="K25" s="32">
        <v>142</v>
      </c>
      <c r="L25" s="32">
        <v>612.4</v>
      </c>
      <c r="M25" s="32">
        <v>111</v>
      </c>
      <c r="N25" s="32">
        <v>176.2</v>
      </c>
      <c r="O25" s="32" t="s">
        <v>94</v>
      </c>
      <c r="P25" s="32" t="s">
        <v>94</v>
      </c>
      <c r="Q25" s="32">
        <v>17.702999999999999</v>
      </c>
      <c r="R25" s="32">
        <v>73.796999999999997</v>
      </c>
      <c r="S25" s="32">
        <v>104.23</v>
      </c>
      <c r="T25" s="32">
        <v>123.60599999999999</v>
      </c>
      <c r="U25" s="32">
        <v>119.767</v>
      </c>
      <c r="V25" s="32">
        <v>39.262999999999998</v>
      </c>
      <c r="W25" s="32">
        <v>128.392</v>
      </c>
      <c r="X25" s="32">
        <v>156.24299999999999</v>
      </c>
      <c r="Y25" s="32">
        <v>235.88800000000001</v>
      </c>
      <c r="Z25" s="32">
        <v>134.584</v>
      </c>
      <c r="AA25" s="32">
        <v>114.235</v>
      </c>
      <c r="AB25" s="32">
        <v>87.045000000000002</v>
      </c>
      <c r="AC25" s="32">
        <v>119.508</v>
      </c>
      <c r="AD25" s="32">
        <v>223.565</v>
      </c>
      <c r="AE25" s="32">
        <v>179.55699999999999</v>
      </c>
      <c r="AF25" s="32">
        <v>71.322000000000003</v>
      </c>
      <c r="AG25" s="32">
        <v>80.578999999999994</v>
      </c>
      <c r="AH25" s="32">
        <v>127.589</v>
      </c>
      <c r="AI25" s="32">
        <v>93.367000000000004</v>
      </c>
      <c r="AJ25" s="32">
        <v>25.608000000000001</v>
      </c>
      <c r="AK25">
        <v>11</v>
      </c>
      <c r="AL25" s="30">
        <v>3.2</v>
      </c>
      <c r="AM25" s="30">
        <v>83.71</v>
      </c>
      <c r="AN25" s="4">
        <v>4332.4489999999996</v>
      </c>
    </row>
    <row r="26" spans="1:40">
      <c r="A26" t="s">
        <v>129</v>
      </c>
      <c r="B26" t="s">
        <v>140</v>
      </c>
      <c r="C26" t="s">
        <v>89</v>
      </c>
      <c r="D26" t="s">
        <v>135</v>
      </c>
      <c r="E26" t="s">
        <v>120</v>
      </c>
      <c r="F26" t="s">
        <v>93</v>
      </c>
      <c r="G26" s="32" t="s">
        <v>99</v>
      </c>
      <c r="H26" s="32" t="s">
        <v>99</v>
      </c>
      <c r="I26" s="32" t="s">
        <v>99</v>
      </c>
      <c r="J26" s="32" t="s">
        <v>99</v>
      </c>
      <c r="K26" s="32" t="s">
        <v>99</v>
      </c>
      <c r="L26" s="32" t="s">
        <v>99</v>
      </c>
      <c r="M26" s="32" t="s">
        <v>99</v>
      </c>
      <c r="N26" s="32" t="s">
        <v>99</v>
      </c>
      <c r="O26" s="32" t="s">
        <v>94</v>
      </c>
      <c r="P26" s="32" t="s">
        <v>94</v>
      </c>
      <c r="Q26" s="32" t="s">
        <v>99</v>
      </c>
      <c r="R26" s="32" t="s">
        <v>99</v>
      </c>
      <c r="S26" s="32" t="s">
        <v>99</v>
      </c>
      <c r="T26" s="32" t="s">
        <v>99</v>
      </c>
      <c r="U26" s="32" t="s">
        <v>39</v>
      </c>
      <c r="V26" s="32" t="s">
        <v>39</v>
      </c>
      <c r="W26" s="32" t="s">
        <v>14</v>
      </c>
      <c r="X26" s="32" t="s">
        <v>37</v>
      </c>
      <c r="Y26" s="32" t="s">
        <v>34</v>
      </c>
      <c r="Z26" s="32" t="s">
        <v>34</v>
      </c>
      <c r="AA26" s="32" t="s">
        <v>34</v>
      </c>
      <c r="AB26" s="32" t="s">
        <v>17</v>
      </c>
      <c r="AC26" s="32" t="s">
        <v>34</v>
      </c>
      <c r="AD26" s="32" t="s">
        <v>34</v>
      </c>
      <c r="AE26" s="32" t="s">
        <v>34</v>
      </c>
      <c r="AF26" s="32" t="s">
        <v>14</v>
      </c>
      <c r="AG26" s="32" t="s">
        <v>34</v>
      </c>
      <c r="AH26" s="32" t="s">
        <v>34</v>
      </c>
      <c r="AI26" s="32" t="s">
        <v>34</v>
      </c>
      <c r="AJ26" s="32" t="s">
        <v>14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129</v>
      </c>
      <c r="B27" t="s">
        <v>140</v>
      </c>
      <c r="C27" t="s">
        <v>89</v>
      </c>
      <c r="D27" t="s">
        <v>145</v>
      </c>
      <c r="E27" t="s">
        <v>98</v>
      </c>
      <c r="F27" t="s">
        <v>92</v>
      </c>
      <c r="G27" s="32">
        <v>1400</v>
      </c>
      <c r="H27" s="32">
        <v>1400</v>
      </c>
      <c r="I27" s="32">
        <v>1400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 t="s">
        <v>94</v>
      </c>
      <c r="AA27" s="32" t="s">
        <v>94</v>
      </c>
      <c r="AB27" s="32" t="s">
        <v>94</v>
      </c>
      <c r="AC27" s="32" t="s">
        <v>94</v>
      </c>
      <c r="AD27" s="32" t="s">
        <v>94</v>
      </c>
      <c r="AE27" s="32" t="s">
        <v>94</v>
      </c>
      <c r="AF27" s="32" t="s">
        <v>94</v>
      </c>
      <c r="AG27" s="32" t="s">
        <v>94</v>
      </c>
      <c r="AH27" s="32" t="s">
        <v>94</v>
      </c>
      <c r="AI27" s="32" t="s">
        <v>94</v>
      </c>
      <c r="AJ27" s="32" t="s">
        <v>94</v>
      </c>
      <c r="AK27">
        <v>12</v>
      </c>
      <c r="AL27" s="30">
        <v>3.1</v>
      </c>
      <c r="AM27" s="30">
        <v>86.81</v>
      </c>
      <c r="AN27" s="4">
        <v>4200</v>
      </c>
    </row>
    <row r="28" spans="1:40">
      <c r="A28" t="s">
        <v>129</v>
      </c>
      <c r="B28" t="s">
        <v>140</v>
      </c>
      <c r="C28" t="s">
        <v>89</v>
      </c>
      <c r="D28" t="s">
        <v>145</v>
      </c>
      <c r="E28" t="s">
        <v>98</v>
      </c>
      <c r="F28" t="s">
        <v>93</v>
      </c>
      <c r="G28" s="32" t="s">
        <v>99</v>
      </c>
      <c r="H28" s="32" t="s">
        <v>99</v>
      </c>
      <c r="I28" s="32" t="s">
        <v>99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32" t="s">
        <v>94</v>
      </c>
      <c r="AB28" s="32" t="s">
        <v>94</v>
      </c>
      <c r="AC28" s="32" t="s">
        <v>94</v>
      </c>
      <c r="AD28" s="32" t="s">
        <v>94</v>
      </c>
      <c r="AE28" s="32" t="s">
        <v>94</v>
      </c>
      <c r="AF28" s="32" t="s">
        <v>94</v>
      </c>
      <c r="AG28" s="32" t="s">
        <v>94</v>
      </c>
      <c r="AH28" s="32" t="s">
        <v>94</v>
      </c>
      <c r="AI28" s="32" t="s">
        <v>94</v>
      </c>
      <c r="AJ28" s="32" t="s">
        <v>94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129</v>
      </c>
      <c r="B29" t="s">
        <v>140</v>
      </c>
      <c r="C29" t="s">
        <v>89</v>
      </c>
      <c r="D29" t="s">
        <v>142</v>
      </c>
      <c r="E29" t="s">
        <v>98</v>
      </c>
      <c r="F29" t="s">
        <v>92</v>
      </c>
      <c r="G29" s="32">
        <v>11</v>
      </c>
      <c r="H29" s="32">
        <v>9.5</v>
      </c>
      <c r="I29" s="32">
        <v>5</v>
      </c>
      <c r="J29" s="32">
        <v>15</v>
      </c>
      <c r="K29" s="32">
        <v>9</v>
      </c>
      <c r="L29" s="32">
        <v>17</v>
      </c>
      <c r="M29" s="32">
        <v>22</v>
      </c>
      <c r="N29" s="32">
        <v>27</v>
      </c>
      <c r="O29" s="32" t="s">
        <v>94</v>
      </c>
      <c r="P29" s="32">
        <v>41</v>
      </c>
      <c r="Q29" s="32" t="s">
        <v>94</v>
      </c>
      <c r="R29" s="32" t="s">
        <v>94</v>
      </c>
      <c r="S29" s="32" t="s">
        <v>94</v>
      </c>
      <c r="T29" s="32">
        <v>1134</v>
      </c>
      <c r="U29" s="32">
        <v>567</v>
      </c>
      <c r="V29" s="32">
        <v>850.5</v>
      </c>
      <c r="W29" s="32" t="s">
        <v>94</v>
      </c>
      <c r="X29" s="32" t="s">
        <v>94</v>
      </c>
      <c r="Y29" s="32" t="s">
        <v>94</v>
      </c>
      <c r="Z29" s="32" t="s">
        <v>94</v>
      </c>
      <c r="AA29" s="32" t="s">
        <v>94</v>
      </c>
      <c r="AB29" s="32" t="s">
        <v>94</v>
      </c>
      <c r="AC29" s="32" t="s">
        <v>94</v>
      </c>
      <c r="AD29" s="32" t="s">
        <v>94</v>
      </c>
      <c r="AE29" s="32" t="s">
        <v>94</v>
      </c>
      <c r="AF29" s="32" t="s">
        <v>94</v>
      </c>
      <c r="AG29" s="32" t="s">
        <v>94</v>
      </c>
      <c r="AH29" s="32" t="s">
        <v>94</v>
      </c>
      <c r="AI29" s="32" t="s">
        <v>94</v>
      </c>
      <c r="AJ29" s="32" t="s">
        <v>94</v>
      </c>
      <c r="AK29">
        <v>13</v>
      </c>
      <c r="AL29" s="30">
        <v>2</v>
      </c>
      <c r="AM29" s="30">
        <v>88.81</v>
      </c>
      <c r="AN29" s="4">
        <v>2708</v>
      </c>
    </row>
    <row r="30" spans="1:40">
      <c r="A30" t="s">
        <v>129</v>
      </c>
      <c r="B30" t="s">
        <v>140</v>
      </c>
      <c r="C30" t="s">
        <v>89</v>
      </c>
      <c r="D30" t="s">
        <v>142</v>
      </c>
      <c r="E30" t="s">
        <v>98</v>
      </c>
      <c r="F30" t="s">
        <v>93</v>
      </c>
      <c r="G30" s="32" t="s">
        <v>99</v>
      </c>
      <c r="H30" s="32" t="s">
        <v>99</v>
      </c>
      <c r="I30" s="32" t="s">
        <v>99</v>
      </c>
      <c r="J30" s="32" t="s">
        <v>99</v>
      </c>
      <c r="K30" s="32" t="s">
        <v>99</v>
      </c>
      <c r="L30" s="32" t="s">
        <v>99</v>
      </c>
      <c r="M30" s="32" t="s">
        <v>99</v>
      </c>
      <c r="N30" s="32" t="s">
        <v>99</v>
      </c>
      <c r="O30" s="32" t="s">
        <v>94</v>
      </c>
      <c r="P30" s="32" t="s">
        <v>99</v>
      </c>
      <c r="Q30" s="32" t="s">
        <v>94</v>
      </c>
      <c r="R30" s="32" t="s">
        <v>94</v>
      </c>
      <c r="S30" s="32" t="s">
        <v>94</v>
      </c>
      <c r="T30" s="32" t="s">
        <v>99</v>
      </c>
      <c r="U30" s="32" t="s">
        <v>99</v>
      </c>
      <c r="V30" s="32" t="s">
        <v>99</v>
      </c>
      <c r="W30" s="32" t="s">
        <v>94</v>
      </c>
      <c r="X30" s="32" t="s">
        <v>94</v>
      </c>
      <c r="Y30" s="32" t="s">
        <v>94</v>
      </c>
      <c r="Z30" s="32" t="s">
        <v>94</v>
      </c>
      <c r="AA30" s="32" t="s">
        <v>94</v>
      </c>
      <c r="AB30" s="32" t="s">
        <v>94</v>
      </c>
      <c r="AC30" s="32" t="s">
        <v>94</v>
      </c>
      <c r="AD30" s="32" t="s">
        <v>94</v>
      </c>
      <c r="AE30" s="32" t="s">
        <v>94</v>
      </c>
      <c r="AF30" s="32" t="s">
        <v>94</v>
      </c>
      <c r="AG30" s="32" t="s">
        <v>94</v>
      </c>
      <c r="AH30" s="32" t="s">
        <v>94</v>
      </c>
      <c r="AI30" s="32" t="s">
        <v>94</v>
      </c>
      <c r="AJ30" s="32" t="s">
        <v>94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129</v>
      </c>
      <c r="B31" t="s">
        <v>140</v>
      </c>
      <c r="C31" t="s">
        <v>89</v>
      </c>
      <c r="D31" t="s">
        <v>143</v>
      </c>
      <c r="E31" t="s">
        <v>117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 t="s">
        <v>94</v>
      </c>
      <c r="S31" s="32">
        <v>99.763000000000005</v>
      </c>
      <c r="T31" s="32" t="s">
        <v>94</v>
      </c>
      <c r="U31" s="32">
        <v>692.77499999999998</v>
      </c>
      <c r="V31" s="32">
        <v>346.38799999999998</v>
      </c>
      <c r="W31" s="32">
        <v>519.58100000000002</v>
      </c>
      <c r="X31" s="32">
        <v>432.98500000000001</v>
      </c>
      <c r="Y31" s="32" t="s">
        <v>94</v>
      </c>
      <c r="Z31" s="32" t="s">
        <v>94</v>
      </c>
      <c r="AA31" s="32" t="s">
        <v>94</v>
      </c>
      <c r="AB31" s="32">
        <v>135.86799999999999</v>
      </c>
      <c r="AC31" s="32" t="s">
        <v>94</v>
      </c>
      <c r="AD31" s="32">
        <v>325.63799999999998</v>
      </c>
      <c r="AE31" s="32">
        <v>0.58299999999999996</v>
      </c>
      <c r="AF31" s="32">
        <v>2.3340000000000001</v>
      </c>
      <c r="AG31" s="32">
        <v>1.5</v>
      </c>
      <c r="AH31" s="32">
        <v>0.308</v>
      </c>
      <c r="AI31" s="32" t="s">
        <v>94</v>
      </c>
      <c r="AJ31" s="32" t="s">
        <v>94</v>
      </c>
      <c r="AK31">
        <v>14</v>
      </c>
      <c r="AL31" s="30">
        <v>1.89</v>
      </c>
      <c r="AM31" s="30">
        <v>90.7</v>
      </c>
      <c r="AN31" s="4">
        <v>2557.7240000000002</v>
      </c>
    </row>
    <row r="32" spans="1:40">
      <c r="A32" t="s">
        <v>129</v>
      </c>
      <c r="B32" t="s">
        <v>140</v>
      </c>
      <c r="C32" t="s">
        <v>89</v>
      </c>
      <c r="D32" t="s">
        <v>143</v>
      </c>
      <c r="E32" t="s">
        <v>117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94</v>
      </c>
      <c r="M32" s="32" t="s">
        <v>94</v>
      </c>
      <c r="N32" s="32" t="s">
        <v>94</v>
      </c>
      <c r="O32" s="32" t="s">
        <v>94</v>
      </c>
      <c r="P32" s="32" t="s">
        <v>94</v>
      </c>
      <c r="Q32" s="32" t="s">
        <v>94</v>
      </c>
      <c r="R32" s="32" t="s">
        <v>94</v>
      </c>
      <c r="S32" s="32" t="s">
        <v>99</v>
      </c>
      <c r="T32" s="32" t="s">
        <v>94</v>
      </c>
      <c r="U32" s="32" t="s">
        <v>99</v>
      </c>
      <c r="V32" s="32" t="s">
        <v>99</v>
      </c>
      <c r="W32" s="32" t="s">
        <v>99</v>
      </c>
      <c r="X32" s="32" t="s">
        <v>99</v>
      </c>
      <c r="Y32" s="32" t="s">
        <v>94</v>
      </c>
      <c r="Z32" s="32" t="s">
        <v>94</v>
      </c>
      <c r="AA32" s="32" t="s">
        <v>94</v>
      </c>
      <c r="AB32" s="32" t="s">
        <v>99</v>
      </c>
      <c r="AC32" s="32" t="s">
        <v>94</v>
      </c>
      <c r="AD32" s="32" t="s">
        <v>99</v>
      </c>
      <c r="AE32" s="32" t="s">
        <v>99</v>
      </c>
      <c r="AF32" s="32" t="s">
        <v>99</v>
      </c>
      <c r="AG32" s="32" t="s">
        <v>99</v>
      </c>
      <c r="AH32" s="32" t="s">
        <v>99</v>
      </c>
      <c r="AI32" s="32" t="s">
        <v>94</v>
      </c>
      <c r="AJ32" s="32" t="s">
        <v>94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129</v>
      </c>
      <c r="B33" t="s">
        <v>140</v>
      </c>
      <c r="C33" t="s">
        <v>89</v>
      </c>
      <c r="D33" t="s">
        <v>143</v>
      </c>
      <c r="E33" t="s">
        <v>96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 t="s">
        <v>94</v>
      </c>
      <c r="O33" s="32" t="s">
        <v>94</v>
      </c>
      <c r="P33" s="32" t="s">
        <v>94</v>
      </c>
      <c r="Q33" s="32" t="s">
        <v>94</v>
      </c>
      <c r="R33" s="32">
        <v>132.601</v>
      </c>
      <c r="S33" s="32">
        <v>46.786000000000001</v>
      </c>
      <c r="T33" s="32">
        <v>221.94900000000001</v>
      </c>
      <c r="U33" s="32">
        <v>38.643999999999998</v>
      </c>
      <c r="V33" s="32">
        <v>130.29599999999999</v>
      </c>
      <c r="W33" s="32">
        <v>84.47</v>
      </c>
      <c r="X33" s="32">
        <v>107.383</v>
      </c>
      <c r="Y33" s="32">
        <v>32.17</v>
      </c>
      <c r="Z33" s="32" t="s">
        <v>94</v>
      </c>
      <c r="AA33" s="32" t="s">
        <v>94</v>
      </c>
      <c r="AB33" s="32">
        <v>730.69500000000005</v>
      </c>
      <c r="AC33" s="32" t="s">
        <v>94</v>
      </c>
      <c r="AD33" s="32">
        <v>433.56900000000002</v>
      </c>
      <c r="AE33" s="32">
        <v>23.826000000000001</v>
      </c>
      <c r="AF33" s="32">
        <v>1.7450000000000001</v>
      </c>
      <c r="AG33" s="32">
        <v>11.596</v>
      </c>
      <c r="AH33" s="32">
        <v>12.582000000000001</v>
      </c>
      <c r="AI33" s="32">
        <v>12.089</v>
      </c>
      <c r="AJ33" s="32">
        <v>12.089</v>
      </c>
      <c r="AK33">
        <v>15</v>
      </c>
      <c r="AL33" s="30">
        <v>1.5</v>
      </c>
      <c r="AM33" s="30">
        <v>92.2</v>
      </c>
      <c r="AN33" s="4">
        <v>2032.492</v>
      </c>
    </row>
    <row r="34" spans="1:40">
      <c r="A34" t="s">
        <v>129</v>
      </c>
      <c r="B34" t="s">
        <v>140</v>
      </c>
      <c r="C34" t="s">
        <v>89</v>
      </c>
      <c r="D34" t="s">
        <v>143</v>
      </c>
      <c r="E34" t="s">
        <v>96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94</v>
      </c>
      <c r="O34" s="32" t="s">
        <v>94</v>
      </c>
      <c r="P34" s="32" t="s">
        <v>94</v>
      </c>
      <c r="Q34" s="32" t="s">
        <v>94</v>
      </c>
      <c r="R34" s="32" t="s">
        <v>99</v>
      </c>
      <c r="S34" s="32" t="s">
        <v>99</v>
      </c>
      <c r="T34" s="32" t="s">
        <v>99</v>
      </c>
      <c r="U34" s="32" t="s">
        <v>99</v>
      </c>
      <c r="V34" s="32" t="s">
        <v>99</v>
      </c>
      <c r="W34" s="32" t="s">
        <v>99</v>
      </c>
      <c r="X34" s="32" t="s">
        <v>99</v>
      </c>
      <c r="Y34" s="32" t="s">
        <v>99</v>
      </c>
      <c r="Z34" s="32" t="s">
        <v>94</v>
      </c>
      <c r="AA34" s="32" t="s">
        <v>94</v>
      </c>
      <c r="AB34" s="32" t="s">
        <v>99</v>
      </c>
      <c r="AC34" s="32" t="s">
        <v>94</v>
      </c>
      <c r="AD34" s="32" t="s">
        <v>17</v>
      </c>
      <c r="AE34" s="32" t="s">
        <v>34</v>
      </c>
      <c r="AF34" s="32" t="s">
        <v>34</v>
      </c>
      <c r="AG34" s="32" t="s">
        <v>14</v>
      </c>
      <c r="AH34" s="32" t="s">
        <v>99</v>
      </c>
      <c r="AI34" s="32" t="s">
        <v>99</v>
      </c>
      <c r="AJ34" s="32" t="s">
        <v>99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129</v>
      </c>
      <c r="B35" t="s">
        <v>140</v>
      </c>
      <c r="C35" t="s">
        <v>89</v>
      </c>
      <c r="D35" t="s">
        <v>146</v>
      </c>
      <c r="E35" t="s">
        <v>101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>
        <v>78</v>
      </c>
      <c r="Q35" s="32">
        <v>9</v>
      </c>
      <c r="R35" s="32">
        <v>9</v>
      </c>
      <c r="S35" s="32">
        <v>5</v>
      </c>
      <c r="T35" s="32">
        <v>10</v>
      </c>
      <c r="U35" s="32">
        <v>10</v>
      </c>
      <c r="V35" s="32">
        <v>16</v>
      </c>
      <c r="W35" s="32">
        <v>4</v>
      </c>
      <c r="X35" s="32">
        <v>11</v>
      </c>
      <c r="Y35" s="32">
        <v>16.8</v>
      </c>
      <c r="Z35" s="32">
        <v>97.4</v>
      </c>
      <c r="AA35" s="32">
        <v>723</v>
      </c>
      <c r="AB35" s="32">
        <v>155</v>
      </c>
      <c r="AC35" s="32" t="s">
        <v>94</v>
      </c>
      <c r="AD35" s="32">
        <v>265</v>
      </c>
      <c r="AE35" s="32">
        <v>30</v>
      </c>
      <c r="AF35" s="32">
        <v>58</v>
      </c>
      <c r="AG35" s="32">
        <v>54.92</v>
      </c>
      <c r="AH35" s="32">
        <v>31.222999999999999</v>
      </c>
      <c r="AI35" s="32">
        <v>25.86</v>
      </c>
      <c r="AJ35" s="32">
        <v>20.38</v>
      </c>
      <c r="AK35">
        <v>16</v>
      </c>
      <c r="AL35" s="30">
        <v>1.2</v>
      </c>
      <c r="AM35" s="30">
        <v>93.4</v>
      </c>
      <c r="AN35" s="4">
        <v>1629.5830000000001</v>
      </c>
    </row>
    <row r="36" spans="1:40">
      <c r="A36" t="s">
        <v>129</v>
      </c>
      <c r="B36" t="s">
        <v>140</v>
      </c>
      <c r="C36" t="s">
        <v>89</v>
      </c>
      <c r="D36" t="s">
        <v>146</v>
      </c>
      <c r="E36" t="s">
        <v>101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99</v>
      </c>
      <c r="Q36" s="32" t="s">
        <v>99</v>
      </c>
      <c r="R36" s="32" t="s">
        <v>99</v>
      </c>
      <c r="S36" s="32" t="s">
        <v>99</v>
      </c>
      <c r="T36" s="32" t="s">
        <v>99</v>
      </c>
      <c r="U36" s="32" t="s">
        <v>99</v>
      </c>
      <c r="V36" s="32" t="s">
        <v>99</v>
      </c>
      <c r="W36" s="32" t="s">
        <v>99</v>
      </c>
      <c r="X36" s="32" t="s">
        <v>99</v>
      </c>
      <c r="Y36" s="32" t="s">
        <v>99</v>
      </c>
      <c r="Z36" s="32" t="s">
        <v>99</v>
      </c>
      <c r="AA36" s="32" t="s">
        <v>99</v>
      </c>
      <c r="AB36" s="32" t="s">
        <v>99</v>
      </c>
      <c r="AC36" s="32" t="s">
        <v>94</v>
      </c>
      <c r="AD36" s="32" t="s">
        <v>99</v>
      </c>
      <c r="AE36" s="32" t="s">
        <v>99</v>
      </c>
      <c r="AF36" s="32" t="s">
        <v>99</v>
      </c>
      <c r="AG36" s="32" t="s">
        <v>99</v>
      </c>
      <c r="AH36" s="32" t="s">
        <v>99</v>
      </c>
      <c r="AI36" s="32" t="s">
        <v>99</v>
      </c>
      <c r="AJ36" s="32" t="s">
        <v>99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129</v>
      </c>
      <c r="B37" t="s">
        <v>140</v>
      </c>
      <c r="C37" t="s">
        <v>89</v>
      </c>
      <c r="D37" t="s">
        <v>143</v>
      </c>
      <c r="E37" t="s">
        <v>101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 t="s">
        <v>94</v>
      </c>
      <c r="N37" s="32">
        <v>124</v>
      </c>
      <c r="O37" s="32">
        <v>489</v>
      </c>
      <c r="P37" s="32">
        <v>510</v>
      </c>
      <c r="Q37" s="32">
        <v>238.5</v>
      </c>
      <c r="R37" s="32" t="s">
        <v>94</v>
      </c>
      <c r="S37" s="32" t="s">
        <v>94</v>
      </c>
      <c r="T37" s="32" t="s">
        <v>94</v>
      </c>
      <c r="U37" s="32" t="s">
        <v>94</v>
      </c>
      <c r="V37" s="32" t="s">
        <v>94</v>
      </c>
      <c r="W37" s="32" t="s">
        <v>94</v>
      </c>
      <c r="X37" s="32" t="s">
        <v>94</v>
      </c>
      <c r="Y37" s="32" t="s">
        <v>94</v>
      </c>
      <c r="Z37" s="32" t="s">
        <v>94</v>
      </c>
      <c r="AA37" s="32" t="s">
        <v>94</v>
      </c>
      <c r="AB37" s="32" t="s">
        <v>94</v>
      </c>
      <c r="AC37" s="32" t="s">
        <v>94</v>
      </c>
      <c r="AD37" s="32" t="s">
        <v>94</v>
      </c>
      <c r="AE37" s="32" t="s">
        <v>94</v>
      </c>
      <c r="AF37" s="32" t="s">
        <v>94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1</v>
      </c>
      <c r="AM37" s="30">
        <v>94.41</v>
      </c>
      <c r="AN37" s="4">
        <v>1361.5</v>
      </c>
    </row>
    <row r="38" spans="1:40">
      <c r="A38" t="s">
        <v>129</v>
      </c>
      <c r="B38" t="s">
        <v>140</v>
      </c>
      <c r="C38" t="s">
        <v>89</v>
      </c>
      <c r="D38" t="s">
        <v>143</v>
      </c>
      <c r="E38" t="s">
        <v>101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94</v>
      </c>
      <c r="N38" s="32" t="s">
        <v>99</v>
      </c>
      <c r="O38" s="32" t="s">
        <v>99</v>
      </c>
      <c r="P38" s="32" t="s">
        <v>99</v>
      </c>
      <c r="Q38" s="32" t="s">
        <v>99</v>
      </c>
      <c r="R38" s="32" t="s">
        <v>94</v>
      </c>
      <c r="S38" s="32" t="s">
        <v>94</v>
      </c>
      <c r="T38" s="32" t="s">
        <v>94</v>
      </c>
      <c r="U38" s="32" t="s">
        <v>94</v>
      </c>
      <c r="V38" s="32" t="s">
        <v>94</v>
      </c>
      <c r="W38" s="32" t="s">
        <v>94</v>
      </c>
      <c r="X38" s="32" t="s">
        <v>94</v>
      </c>
      <c r="Y38" s="32" t="s">
        <v>94</v>
      </c>
      <c r="Z38" s="32" t="s">
        <v>94</v>
      </c>
      <c r="AA38" s="32" t="s">
        <v>94</v>
      </c>
      <c r="AB38" s="32" t="s">
        <v>94</v>
      </c>
      <c r="AC38" s="32" t="s">
        <v>94</v>
      </c>
      <c r="AD38" s="32" t="s">
        <v>94</v>
      </c>
      <c r="AE38" s="32" t="s">
        <v>94</v>
      </c>
      <c r="AF38" s="32" t="s">
        <v>94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129</v>
      </c>
      <c r="B39" t="s">
        <v>140</v>
      </c>
      <c r="C39" t="s">
        <v>89</v>
      </c>
      <c r="D39" t="s">
        <v>146</v>
      </c>
      <c r="E39" t="s">
        <v>102</v>
      </c>
      <c r="F39" t="s">
        <v>92</v>
      </c>
      <c r="G39" s="32" t="s">
        <v>94</v>
      </c>
      <c r="H39" s="32" t="s">
        <v>94</v>
      </c>
      <c r="I39" s="32" t="s">
        <v>94</v>
      </c>
      <c r="J39" s="32" t="s">
        <v>94</v>
      </c>
      <c r="K39" s="32" t="s">
        <v>94</v>
      </c>
      <c r="L39" s="32" t="s">
        <v>94</v>
      </c>
      <c r="M39" s="32" t="s">
        <v>94</v>
      </c>
      <c r="N39" s="32" t="s">
        <v>94</v>
      </c>
      <c r="O39" s="32" t="s">
        <v>94</v>
      </c>
      <c r="P39" s="32">
        <v>97</v>
      </c>
      <c r="Q39" s="32">
        <v>20</v>
      </c>
      <c r="R39" s="32">
        <v>188</v>
      </c>
      <c r="S39" s="32">
        <v>28</v>
      </c>
      <c r="T39" s="32">
        <v>60</v>
      </c>
      <c r="U39" s="32">
        <v>104</v>
      </c>
      <c r="V39" s="32">
        <v>187</v>
      </c>
      <c r="W39" s="32">
        <v>143</v>
      </c>
      <c r="X39" s="32">
        <v>113</v>
      </c>
      <c r="Y39" s="32">
        <v>160</v>
      </c>
      <c r="Z39" s="32">
        <v>6</v>
      </c>
      <c r="AA39" s="32">
        <v>52</v>
      </c>
      <c r="AB39" s="32">
        <v>30</v>
      </c>
      <c r="AC39" s="32" t="s">
        <v>94</v>
      </c>
      <c r="AD39" s="32">
        <v>66</v>
      </c>
      <c r="AE39" s="32">
        <v>7.5</v>
      </c>
      <c r="AF39" s="32">
        <v>14.5</v>
      </c>
      <c r="AG39" s="32">
        <v>13.68</v>
      </c>
      <c r="AH39" s="32">
        <v>7.78</v>
      </c>
      <c r="AI39" s="32">
        <v>6.44</v>
      </c>
      <c r="AJ39" s="32">
        <v>5.08</v>
      </c>
      <c r="AK39">
        <v>18</v>
      </c>
      <c r="AL39" s="30">
        <v>0.97</v>
      </c>
      <c r="AM39" s="30">
        <v>95.37</v>
      </c>
      <c r="AN39" s="4">
        <v>1308.98</v>
      </c>
    </row>
    <row r="40" spans="1:40">
      <c r="A40" t="s">
        <v>129</v>
      </c>
      <c r="B40" t="s">
        <v>140</v>
      </c>
      <c r="C40" t="s">
        <v>89</v>
      </c>
      <c r="D40" t="s">
        <v>146</v>
      </c>
      <c r="E40" t="s">
        <v>102</v>
      </c>
      <c r="F40" t="s">
        <v>93</v>
      </c>
      <c r="G40" s="32" t="s">
        <v>94</v>
      </c>
      <c r="H40" s="32" t="s">
        <v>94</v>
      </c>
      <c r="I40" s="32" t="s">
        <v>94</v>
      </c>
      <c r="J40" s="32" t="s">
        <v>94</v>
      </c>
      <c r="K40" s="32" t="s">
        <v>94</v>
      </c>
      <c r="L40" s="32" t="s">
        <v>94</v>
      </c>
      <c r="M40" s="32" t="s">
        <v>94</v>
      </c>
      <c r="N40" s="32" t="s">
        <v>94</v>
      </c>
      <c r="O40" s="32" t="s">
        <v>94</v>
      </c>
      <c r="P40" s="32" t="s">
        <v>99</v>
      </c>
      <c r="Q40" s="32" t="s">
        <v>99</v>
      </c>
      <c r="R40" s="32" t="s">
        <v>99</v>
      </c>
      <c r="S40" s="32" t="s">
        <v>99</v>
      </c>
      <c r="T40" s="32" t="s">
        <v>99</v>
      </c>
      <c r="U40" s="32" t="s">
        <v>99</v>
      </c>
      <c r="V40" s="32" t="s">
        <v>99</v>
      </c>
      <c r="W40" s="32" t="s">
        <v>99</v>
      </c>
      <c r="X40" s="32" t="s">
        <v>99</v>
      </c>
      <c r="Y40" s="32" t="s">
        <v>99</v>
      </c>
      <c r="Z40" s="32" t="s">
        <v>99</v>
      </c>
      <c r="AA40" s="32" t="s">
        <v>99</v>
      </c>
      <c r="AB40" s="32" t="s">
        <v>99</v>
      </c>
      <c r="AC40" s="32" t="s">
        <v>94</v>
      </c>
      <c r="AD40" s="32" t="s">
        <v>99</v>
      </c>
      <c r="AE40" s="32" t="s">
        <v>99</v>
      </c>
      <c r="AF40" s="32" t="s">
        <v>99</v>
      </c>
      <c r="AG40" s="32" t="s">
        <v>99</v>
      </c>
      <c r="AH40" s="32" t="s">
        <v>99</v>
      </c>
      <c r="AI40" s="32" t="s">
        <v>99</v>
      </c>
      <c r="AJ40" s="32" t="s">
        <v>99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129</v>
      </c>
      <c r="B41" t="s">
        <v>140</v>
      </c>
      <c r="C41" t="s">
        <v>89</v>
      </c>
      <c r="D41" t="s">
        <v>146</v>
      </c>
      <c r="E41" t="s">
        <v>96</v>
      </c>
      <c r="F41" t="s">
        <v>92</v>
      </c>
      <c r="G41" s="32" t="s">
        <v>94</v>
      </c>
      <c r="H41" s="32" t="s">
        <v>94</v>
      </c>
      <c r="I41" s="32" t="s">
        <v>94</v>
      </c>
      <c r="J41" s="32">
        <v>33</v>
      </c>
      <c r="K41" s="32">
        <v>9</v>
      </c>
      <c r="L41" s="32" t="s">
        <v>94</v>
      </c>
      <c r="M41" s="32" t="s">
        <v>94</v>
      </c>
      <c r="N41" s="32" t="s">
        <v>94</v>
      </c>
      <c r="O41" s="32" t="s">
        <v>94</v>
      </c>
      <c r="P41" s="32">
        <v>55</v>
      </c>
      <c r="Q41" s="32">
        <v>16</v>
      </c>
      <c r="R41" s="32">
        <v>2</v>
      </c>
      <c r="S41" s="32">
        <v>1</v>
      </c>
      <c r="T41" s="32">
        <v>6</v>
      </c>
      <c r="U41" s="32">
        <v>214</v>
      </c>
      <c r="V41" s="32">
        <v>316</v>
      </c>
      <c r="W41" s="32">
        <v>90</v>
      </c>
      <c r="X41" s="32">
        <v>70</v>
      </c>
      <c r="Y41" s="32">
        <v>60</v>
      </c>
      <c r="Z41" s="32">
        <v>68</v>
      </c>
      <c r="AA41" s="32">
        <v>36</v>
      </c>
      <c r="AB41" s="32">
        <v>15</v>
      </c>
      <c r="AC41" s="32" t="s">
        <v>94</v>
      </c>
      <c r="AD41" s="32">
        <v>111.4</v>
      </c>
      <c r="AE41" s="32">
        <v>12.3</v>
      </c>
      <c r="AF41" s="32">
        <v>23.8</v>
      </c>
      <c r="AG41" s="32">
        <v>22.6</v>
      </c>
      <c r="AH41" s="32">
        <v>12.85</v>
      </c>
      <c r="AI41" s="32">
        <v>10.65</v>
      </c>
      <c r="AJ41" s="32">
        <v>8.39</v>
      </c>
      <c r="AK41" s="34">
        <v>19</v>
      </c>
      <c r="AL41" s="30">
        <v>0.88</v>
      </c>
      <c r="AM41" s="30">
        <v>96.25</v>
      </c>
      <c r="AN41" s="4">
        <v>1192.99</v>
      </c>
    </row>
    <row r="42" spans="1:40">
      <c r="A42" t="s">
        <v>129</v>
      </c>
      <c r="B42" t="s">
        <v>140</v>
      </c>
      <c r="C42" t="s">
        <v>89</v>
      </c>
      <c r="D42" t="s">
        <v>146</v>
      </c>
      <c r="E42" t="s">
        <v>96</v>
      </c>
      <c r="F42" t="s">
        <v>93</v>
      </c>
      <c r="G42" s="32" t="s">
        <v>94</v>
      </c>
      <c r="H42" s="32" t="s">
        <v>94</v>
      </c>
      <c r="I42" s="32" t="s">
        <v>94</v>
      </c>
      <c r="J42" s="32" t="s">
        <v>99</v>
      </c>
      <c r="K42" s="32" t="s">
        <v>99</v>
      </c>
      <c r="L42" s="32" t="s">
        <v>94</v>
      </c>
      <c r="M42" s="32" t="s">
        <v>94</v>
      </c>
      <c r="N42" s="32" t="s">
        <v>94</v>
      </c>
      <c r="O42" s="32" t="s">
        <v>94</v>
      </c>
      <c r="P42" s="32" t="s">
        <v>99</v>
      </c>
      <c r="Q42" s="32" t="s">
        <v>99</v>
      </c>
      <c r="R42" s="32" t="s">
        <v>99</v>
      </c>
      <c r="S42" s="32" t="s">
        <v>99</v>
      </c>
      <c r="T42" s="32" t="s">
        <v>99</v>
      </c>
      <c r="U42" s="32" t="s">
        <v>99</v>
      </c>
      <c r="V42" s="32" t="s">
        <v>99</v>
      </c>
      <c r="W42" s="32" t="s">
        <v>99</v>
      </c>
      <c r="X42" s="32" t="s">
        <v>99</v>
      </c>
      <c r="Y42" s="32" t="s">
        <v>99</v>
      </c>
      <c r="Z42" s="32" t="s">
        <v>99</v>
      </c>
      <c r="AA42" s="32" t="s">
        <v>99</v>
      </c>
      <c r="AB42" s="32" t="s">
        <v>99</v>
      </c>
      <c r="AC42" s="32" t="s">
        <v>94</v>
      </c>
      <c r="AD42" s="32" t="s">
        <v>99</v>
      </c>
      <c r="AE42" s="32" t="s">
        <v>99</v>
      </c>
      <c r="AF42" s="32" t="s">
        <v>99</v>
      </c>
      <c r="AG42" s="32" t="s">
        <v>99</v>
      </c>
      <c r="AH42" s="32" t="s">
        <v>99</v>
      </c>
      <c r="AI42" s="32" t="s">
        <v>99</v>
      </c>
      <c r="AJ42" s="32" t="s">
        <v>99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129</v>
      </c>
      <c r="B43" t="s">
        <v>140</v>
      </c>
      <c r="C43" t="s">
        <v>89</v>
      </c>
      <c r="D43" t="s">
        <v>146</v>
      </c>
      <c r="E43" t="s">
        <v>120</v>
      </c>
      <c r="F43" t="s">
        <v>92</v>
      </c>
      <c r="G43" s="32">
        <v>55</v>
      </c>
      <c r="H43" s="32" t="s">
        <v>94</v>
      </c>
      <c r="I43" s="32">
        <v>7</v>
      </c>
      <c r="J43" s="32">
        <v>478</v>
      </c>
      <c r="K43" s="32">
        <v>210</v>
      </c>
      <c r="L43" s="32">
        <v>227</v>
      </c>
      <c r="M43" s="32">
        <v>24</v>
      </c>
      <c r="N43" s="32" t="s">
        <v>94</v>
      </c>
      <c r="O43" s="32" t="s">
        <v>94</v>
      </c>
      <c r="P43" s="32" t="s">
        <v>94</v>
      </c>
      <c r="Q43" s="32" t="s">
        <v>94</v>
      </c>
      <c r="R43" s="32" t="s">
        <v>94</v>
      </c>
      <c r="S43" s="32" t="s">
        <v>94</v>
      </c>
      <c r="T43" s="32" t="s">
        <v>94</v>
      </c>
      <c r="U43" s="32" t="s">
        <v>94</v>
      </c>
      <c r="V43" s="32" t="s">
        <v>94</v>
      </c>
      <c r="W43" s="32" t="s">
        <v>94</v>
      </c>
      <c r="X43" s="32" t="s">
        <v>94</v>
      </c>
      <c r="Y43" s="32" t="s">
        <v>94</v>
      </c>
      <c r="Z43" s="32" t="s">
        <v>94</v>
      </c>
      <c r="AA43" s="32" t="s">
        <v>94</v>
      </c>
      <c r="AB43" s="32" t="s">
        <v>94</v>
      </c>
      <c r="AC43" s="32" t="s">
        <v>94</v>
      </c>
      <c r="AD43" s="32" t="s">
        <v>94</v>
      </c>
      <c r="AE43" s="32" t="s">
        <v>94</v>
      </c>
      <c r="AF43" s="32" t="s">
        <v>94</v>
      </c>
      <c r="AG43" s="32" t="s">
        <v>94</v>
      </c>
      <c r="AH43" s="32" t="s">
        <v>94</v>
      </c>
      <c r="AI43" s="32" t="s">
        <v>94</v>
      </c>
      <c r="AJ43" s="32" t="s">
        <v>94</v>
      </c>
      <c r="AK43">
        <v>20</v>
      </c>
      <c r="AL43" s="30">
        <v>0.74</v>
      </c>
      <c r="AM43" s="30">
        <v>96.99</v>
      </c>
      <c r="AN43" s="4">
        <v>1001</v>
      </c>
    </row>
    <row r="44" spans="1:40">
      <c r="A44" t="s">
        <v>129</v>
      </c>
      <c r="B44" t="s">
        <v>140</v>
      </c>
      <c r="C44" t="s">
        <v>89</v>
      </c>
      <c r="D44" t="s">
        <v>146</v>
      </c>
      <c r="E44" t="s">
        <v>120</v>
      </c>
      <c r="F44" t="s">
        <v>93</v>
      </c>
      <c r="G44" s="32" t="s">
        <v>99</v>
      </c>
      <c r="H44" s="32" t="s">
        <v>94</v>
      </c>
      <c r="I44" s="32" t="s">
        <v>99</v>
      </c>
      <c r="J44" s="32" t="s">
        <v>99</v>
      </c>
      <c r="K44" s="32" t="s">
        <v>99</v>
      </c>
      <c r="L44" s="32" t="s">
        <v>99</v>
      </c>
      <c r="M44" s="32" t="s">
        <v>99</v>
      </c>
      <c r="N44" s="32" t="s">
        <v>94</v>
      </c>
      <c r="O44" s="32" t="s">
        <v>94</v>
      </c>
      <c r="P44" s="32" t="s">
        <v>94</v>
      </c>
      <c r="Q44" s="32" t="s">
        <v>94</v>
      </c>
      <c r="R44" s="32" t="s">
        <v>94</v>
      </c>
      <c r="S44" s="32" t="s">
        <v>94</v>
      </c>
      <c r="T44" s="32" t="s">
        <v>94</v>
      </c>
      <c r="U44" s="32" t="s">
        <v>94</v>
      </c>
      <c r="V44" s="32" t="s">
        <v>94</v>
      </c>
      <c r="W44" s="32" t="s">
        <v>94</v>
      </c>
      <c r="X44" s="32" t="s">
        <v>94</v>
      </c>
      <c r="Y44" s="32" t="s">
        <v>94</v>
      </c>
      <c r="Z44" s="32" t="s">
        <v>94</v>
      </c>
      <c r="AA44" s="32" t="s">
        <v>94</v>
      </c>
      <c r="AB44" s="32" t="s">
        <v>94</v>
      </c>
      <c r="AC44" s="32" t="s">
        <v>94</v>
      </c>
      <c r="AD44" s="32" t="s">
        <v>94</v>
      </c>
      <c r="AE44" s="32" t="s">
        <v>94</v>
      </c>
      <c r="AF44" s="32" t="s">
        <v>94</v>
      </c>
      <c r="AG44" s="32" t="s">
        <v>94</v>
      </c>
      <c r="AH44" s="32" t="s">
        <v>94</v>
      </c>
      <c r="AI44" s="32" t="s">
        <v>94</v>
      </c>
      <c r="AJ44" s="32" t="s">
        <v>94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129</v>
      </c>
      <c r="B45" t="s">
        <v>140</v>
      </c>
      <c r="C45" t="s">
        <v>89</v>
      </c>
      <c r="D45" t="s">
        <v>143</v>
      </c>
      <c r="E45" t="s">
        <v>119</v>
      </c>
      <c r="F45" t="s">
        <v>92</v>
      </c>
      <c r="G45" s="32" t="s">
        <v>94</v>
      </c>
      <c r="H45" s="32" t="s">
        <v>94</v>
      </c>
      <c r="I45" s="32" t="s">
        <v>94</v>
      </c>
      <c r="J45" s="32" t="s">
        <v>94</v>
      </c>
      <c r="K45" s="32" t="s">
        <v>94</v>
      </c>
      <c r="L45" s="32" t="s">
        <v>94</v>
      </c>
      <c r="M45" s="32" t="s">
        <v>94</v>
      </c>
      <c r="N45" s="32" t="s">
        <v>94</v>
      </c>
      <c r="O45" s="32" t="s">
        <v>94</v>
      </c>
      <c r="P45" s="32" t="s">
        <v>94</v>
      </c>
      <c r="Q45" s="32" t="s">
        <v>94</v>
      </c>
      <c r="R45" s="32" t="s">
        <v>94</v>
      </c>
      <c r="S45" s="32" t="s">
        <v>94</v>
      </c>
      <c r="T45" s="32" t="s">
        <v>94</v>
      </c>
      <c r="U45" s="32">
        <v>0.27500000000000002</v>
      </c>
      <c r="V45" s="32">
        <v>0.13800000000000001</v>
      </c>
      <c r="W45" s="32" t="s">
        <v>94</v>
      </c>
      <c r="X45" s="32">
        <v>6.9000000000000006E-2</v>
      </c>
      <c r="Y45" s="32">
        <v>0.78200000000000003</v>
      </c>
      <c r="Z45" s="32" t="s">
        <v>94</v>
      </c>
      <c r="AA45" s="32" t="s">
        <v>94</v>
      </c>
      <c r="AB45" s="32">
        <v>726.346</v>
      </c>
      <c r="AC45" s="32" t="s">
        <v>94</v>
      </c>
      <c r="AD45" s="32">
        <v>178.65</v>
      </c>
      <c r="AE45" s="32">
        <v>0.86399999999999999</v>
      </c>
      <c r="AF45" s="32">
        <v>0.16500000000000001</v>
      </c>
      <c r="AG45" s="32">
        <v>0.106</v>
      </c>
      <c r="AH45" s="32">
        <v>8.4000000000000005E-2</v>
      </c>
      <c r="AI45" s="32" t="s">
        <v>94</v>
      </c>
      <c r="AJ45" s="32" t="s">
        <v>94</v>
      </c>
      <c r="AK45">
        <v>21</v>
      </c>
      <c r="AL45" s="30">
        <v>0.67</v>
      </c>
      <c r="AM45" s="30">
        <v>97.66</v>
      </c>
      <c r="AN45" s="4">
        <v>907.47900000000004</v>
      </c>
    </row>
    <row r="46" spans="1:40">
      <c r="A46" t="s">
        <v>129</v>
      </c>
      <c r="B46" t="s">
        <v>140</v>
      </c>
      <c r="C46" t="s">
        <v>89</v>
      </c>
      <c r="D46" t="s">
        <v>143</v>
      </c>
      <c r="E46" t="s">
        <v>119</v>
      </c>
      <c r="F46" t="s">
        <v>93</v>
      </c>
      <c r="G46" s="32" t="s">
        <v>94</v>
      </c>
      <c r="H46" s="32" t="s">
        <v>94</v>
      </c>
      <c r="I46" s="32" t="s">
        <v>94</v>
      </c>
      <c r="J46" s="32" t="s">
        <v>94</v>
      </c>
      <c r="K46" s="32" t="s">
        <v>94</v>
      </c>
      <c r="L46" s="32" t="s">
        <v>94</v>
      </c>
      <c r="M46" s="32" t="s">
        <v>94</v>
      </c>
      <c r="N46" s="32" t="s">
        <v>94</v>
      </c>
      <c r="O46" s="32" t="s">
        <v>94</v>
      </c>
      <c r="P46" s="32" t="s">
        <v>94</v>
      </c>
      <c r="Q46" s="32" t="s">
        <v>94</v>
      </c>
      <c r="R46" s="32" t="s">
        <v>94</v>
      </c>
      <c r="S46" s="32" t="s">
        <v>94</v>
      </c>
      <c r="T46" s="32" t="s">
        <v>94</v>
      </c>
      <c r="U46" s="32" t="s">
        <v>99</v>
      </c>
      <c r="V46" s="32" t="s">
        <v>99</v>
      </c>
      <c r="W46" s="32" t="s">
        <v>94</v>
      </c>
      <c r="X46" s="32" t="s">
        <v>99</v>
      </c>
      <c r="Y46" s="32" t="s">
        <v>99</v>
      </c>
      <c r="Z46" s="32" t="s">
        <v>94</v>
      </c>
      <c r="AA46" s="32" t="s">
        <v>94</v>
      </c>
      <c r="AB46" s="32" t="s">
        <v>99</v>
      </c>
      <c r="AC46" s="32" t="s">
        <v>94</v>
      </c>
      <c r="AD46" s="32" t="s">
        <v>99</v>
      </c>
      <c r="AE46" s="32" t="s">
        <v>99</v>
      </c>
      <c r="AF46" s="32" t="s">
        <v>99</v>
      </c>
      <c r="AG46" s="32" t="s">
        <v>99</v>
      </c>
      <c r="AH46" s="32" t="s">
        <v>99</v>
      </c>
      <c r="AI46" s="32" t="s">
        <v>94</v>
      </c>
      <c r="AJ46" s="32" t="s">
        <v>94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129</v>
      </c>
      <c r="B47" t="s">
        <v>140</v>
      </c>
      <c r="C47" t="s">
        <v>89</v>
      </c>
      <c r="D47" t="s">
        <v>147</v>
      </c>
      <c r="E47" t="s">
        <v>98</v>
      </c>
      <c r="F47" t="s">
        <v>92</v>
      </c>
      <c r="G47" s="32" t="s">
        <v>94</v>
      </c>
      <c r="H47" s="32" t="s">
        <v>94</v>
      </c>
      <c r="I47" s="32" t="s">
        <v>94</v>
      </c>
      <c r="J47" s="32" t="s">
        <v>94</v>
      </c>
      <c r="K47" s="32" t="s">
        <v>94</v>
      </c>
      <c r="L47" s="32" t="s">
        <v>94</v>
      </c>
      <c r="M47" s="32" t="s">
        <v>94</v>
      </c>
      <c r="N47" s="32" t="s">
        <v>94</v>
      </c>
      <c r="O47" s="32" t="s">
        <v>94</v>
      </c>
      <c r="P47" s="32" t="s">
        <v>94</v>
      </c>
      <c r="Q47" s="32" t="s">
        <v>94</v>
      </c>
      <c r="R47" s="32" t="s">
        <v>94</v>
      </c>
      <c r="S47" s="32">
        <v>98.515000000000001</v>
      </c>
      <c r="T47" s="32">
        <v>75.375</v>
      </c>
      <c r="U47" s="32">
        <v>86.944999999999993</v>
      </c>
      <c r="V47" s="32">
        <v>81.16</v>
      </c>
      <c r="W47" s="32">
        <v>84.052000000000007</v>
      </c>
      <c r="X47" s="32">
        <v>82.605999999999995</v>
      </c>
      <c r="Y47" s="32">
        <v>83.328999999999994</v>
      </c>
      <c r="Z47" s="32" t="s">
        <v>94</v>
      </c>
      <c r="AA47" s="32" t="s">
        <v>94</v>
      </c>
      <c r="AB47" s="32" t="s">
        <v>94</v>
      </c>
      <c r="AC47" s="32" t="s">
        <v>94</v>
      </c>
      <c r="AD47" s="32" t="s">
        <v>94</v>
      </c>
      <c r="AE47" s="32" t="s">
        <v>94</v>
      </c>
      <c r="AF47" s="32" t="s">
        <v>94</v>
      </c>
      <c r="AG47" s="32" t="s">
        <v>94</v>
      </c>
      <c r="AH47" s="32" t="s">
        <v>94</v>
      </c>
      <c r="AI47" s="32" t="s">
        <v>94</v>
      </c>
      <c r="AJ47" s="32" t="s">
        <v>94</v>
      </c>
      <c r="AK47">
        <v>22</v>
      </c>
      <c r="AL47" s="30">
        <v>0.44</v>
      </c>
      <c r="AM47" s="30">
        <v>98.1</v>
      </c>
      <c r="AN47" s="4">
        <v>591.98299999999995</v>
      </c>
    </row>
    <row r="48" spans="1:40">
      <c r="A48" t="s">
        <v>129</v>
      </c>
      <c r="B48" t="s">
        <v>140</v>
      </c>
      <c r="C48" t="s">
        <v>89</v>
      </c>
      <c r="D48" t="s">
        <v>147</v>
      </c>
      <c r="E48" t="s">
        <v>98</v>
      </c>
      <c r="F48" t="s">
        <v>93</v>
      </c>
      <c r="G48" s="32" t="s">
        <v>94</v>
      </c>
      <c r="H48" s="32" t="s">
        <v>94</v>
      </c>
      <c r="I48" s="32" t="s">
        <v>94</v>
      </c>
      <c r="J48" s="32" t="s">
        <v>94</v>
      </c>
      <c r="K48" s="32" t="s">
        <v>94</v>
      </c>
      <c r="L48" s="32" t="s">
        <v>94</v>
      </c>
      <c r="M48" s="32" t="s">
        <v>94</v>
      </c>
      <c r="N48" s="32" t="s">
        <v>94</v>
      </c>
      <c r="O48" s="32" t="s">
        <v>94</v>
      </c>
      <c r="P48" s="32" t="s">
        <v>94</v>
      </c>
      <c r="Q48" s="32" t="s">
        <v>94</v>
      </c>
      <c r="R48" s="32" t="s">
        <v>94</v>
      </c>
      <c r="S48" s="32" t="s">
        <v>99</v>
      </c>
      <c r="T48" s="32" t="s">
        <v>99</v>
      </c>
      <c r="U48" s="32" t="s">
        <v>99</v>
      </c>
      <c r="V48" s="32" t="s">
        <v>99</v>
      </c>
      <c r="W48" s="32" t="s">
        <v>99</v>
      </c>
      <c r="X48" s="32" t="s">
        <v>99</v>
      </c>
      <c r="Y48" s="32" t="s">
        <v>99</v>
      </c>
      <c r="Z48" s="32" t="s">
        <v>94</v>
      </c>
      <c r="AA48" s="32" t="s">
        <v>94</v>
      </c>
      <c r="AB48" s="32" t="s">
        <v>94</v>
      </c>
      <c r="AC48" s="32" t="s">
        <v>94</v>
      </c>
      <c r="AD48" s="32" t="s">
        <v>94</v>
      </c>
      <c r="AE48" s="32" t="s">
        <v>94</v>
      </c>
      <c r="AF48" s="32" t="s">
        <v>94</v>
      </c>
      <c r="AG48" s="32" t="s">
        <v>94</v>
      </c>
      <c r="AH48" s="32" t="s">
        <v>94</v>
      </c>
      <c r="AI48" s="32" t="s">
        <v>94</v>
      </c>
      <c r="AJ48" s="32" t="s">
        <v>94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129</v>
      </c>
      <c r="B49" t="s">
        <v>140</v>
      </c>
      <c r="C49" t="s">
        <v>89</v>
      </c>
      <c r="D49" t="s">
        <v>142</v>
      </c>
      <c r="E49" t="s">
        <v>117</v>
      </c>
      <c r="F49" t="s">
        <v>92</v>
      </c>
      <c r="G49" s="32">
        <v>31</v>
      </c>
      <c r="H49" s="32">
        <v>25.5</v>
      </c>
      <c r="I49" s="32">
        <v>18</v>
      </c>
      <c r="J49" s="32">
        <v>39</v>
      </c>
      <c r="K49" s="32">
        <v>15</v>
      </c>
      <c r="L49" s="32">
        <v>30</v>
      </c>
      <c r="M49" s="32">
        <v>42</v>
      </c>
      <c r="N49" s="32">
        <v>121</v>
      </c>
      <c r="O49" s="32" t="s">
        <v>94</v>
      </c>
      <c r="P49" s="32">
        <v>83</v>
      </c>
      <c r="Q49" s="32">
        <v>159</v>
      </c>
      <c r="R49" s="32">
        <v>3</v>
      </c>
      <c r="S49" s="32">
        <v>1</v>
      </c>
      <c r="T49" s="32" t="s">
        <v>94</v>
      </c>
      <c r="U49" s="32">
        <v>0.5</v>
      </c>
      <c r="V49" s="32">
        <v>0.25</v>
      </c>
      <c r="W49" s="32" t="s">
        <v>94</v>
      </c>
      <c r="X49" s="32" t="s">
        <v>94</v>
      </c>
      <c r="Y49" s="32" t="s">
        <v>94</v>
      </c>
      <c r="Z49" s="32" t="s">
        <v>94</v>
      </c>
      <c r="AA49" s="32" t="s">
        <v>94</v>
      </c>
      <c r="AB49" s="32" t="s">
        <v>94</v>
      </c>
      <c r="AC49" s="32" t="s">
        <v>94</v>
      </c>
      <c r="AD49" s="32" t="s">
        <v>94</v>
      </c>
      <c r="AE49" s="32" t="s">
        <v>94</v>
      </c>
      <c r="AF49" s="32" t="s">
        <v>94</v>
      </c>
      <c r="AG49" s="32" t="s">
        <v>94</v>
      </c>
      <c r="AH49" s="32" t="s">
        <v>94</v>
      </c>
      <c r="AI49" s="32" t="s">
        <v>94</v>
      </c>
      <c r="AJ49" s="32" t="s">
        <v>94</v>
      </c>
      <c r="AK49">
        <v>23</v>
      </c>
      <c r="AL49" s="30">
        <v>0.42</v>
      </c>
      <c r="AM49" s="30">
        <v>98.52</v>
      </c>
      <c r="AN49" s="4">
        <v>568.25</v>
      </c>
    </row>
    <row r="50" spans="1:40">
      <c r="A50" t="s">
        <v>129</v>
      </c>
      <c r="B50" t="s">
        <v>140</v>
      </c>
      <c r="C50" t="s">
        <v>89</v>
      </c>
      <c r="D50" t="s">
        <v>142</v>
      </c>
      <c r="E50" t="s">
        <v>117</v>
      </c>
      <c r="F50" t="s">
        <v>93</v>
      </c>
      <c r="G50" s="32" t="s">
        <v>99</v>
      </c>
      <c r="H50" s="32" t="s">
        <v>99</v>
      </c>
      <c r="I50" s="32" t="s">
        <v>99</v>
      </c>
      <c r="J50" s="32" t="s">
        <v>99</v>
      </c>
      <c r="K50" s="32" t="s">
        <v>99</v>
      </c>
      <c r="L50" s="32" t="s">
        <v>99</v>
      </c>
      <c r="M50" s="32" t="s">
        <v>99</v>
      </c>
      <c r="N50" s="32" t="s">
        <v>99</v>
      </c>
      <c r="O50" s="32" t="s">
        <v>94</v>
      </c>
      <c r="P50" s="32" t="s">
        <v>99</v>
      </c>
      <c r="Q50" s="32" t="s">
        <v>99</v>
      </c>
      <c r="R50" s="32" t="s">
        <v>99</v>
      </c>
      <c r="S50" s="32" t="s">
        <v>99</v>
      </c>
      <c r="T50" s="32" t="s">
        <v>94</v>
      </c>
      <c r="U50" s="32" t="s">
        <v>99</v>
      </c>
      <c r="V50" s="32" t="s">
        <v>99</v>
      </c>
      <c r="W50" s="32" t="s">
        <v>94</v>
      </c>
      <c r="X50" s="32" t="s">
        <v>94</v>
      </c>
      <c r="Y50" s="32" t="s">
        <v>94</v>
      </c>
      <c r="Z50" s="32" t="s">
        <v>94</v>
      </c>
      <c r="AA50" s="32" t="s">
        <v>94</v>
      </c>
      <c r="AB50" s="32" t="s">
        <v>94</v>
      </c>
      <c r="AC50" s="32" t="s">
        <v>94</v>
      </c>
      <c r="AD50" s="32" t="s">
        <v>94</v>
      </c>
      <c r="AE50" s="32" t="s">
        <v>94</v>
      </c>
      <c r="AF50" s="32" t="s">
        <v>94</v>
      </c>
      <c r="AG50" s="32" t="s">
        <v>94</v>
      </c>
      <c r="AH50" s="32" t="s">
        <v>94</v>
      </c>
      <c r="AI50" s="32" t="s">
        <v>94</v>
      </c>
      <c r="AJ50" s="32" t="s">
        <v>94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129</v>
      </c>
      <c r="B51" t="s">
        <v>140</v>
      </c>
      <c r="C51" t="s">
        <v>89</v>
      </c>
      <c r="D51" t="s">
        <v>148</v>
      </c>
      <c r="E51" t="s">
        <v>96</v>
      </c>
      <c r="F51" t="s">
        <v>92</v>
      </c>
      <c r="G51" s="32">
        <v>28</v>
      </c>
      <c r="H51" s="32">
        <v>26</v>
      </c>
      <c r="I51" s="32">
        <v>26</v>
      </c>
      <c r="J51" s="32">
        <v>26</v>
      </c>
      <c r="K51" s="32">
        <v>26</v>
      </c>
      <c r="L51" s="32" t="s">
        <v>94</v>
      </c>
      <c r="M51" s="32" t="s">
        <v>94</v>
      </c>
      <c r="N51" s="32" t="s">
        <v>94</v>
      </c>
      <c r="O51" s="32" t="s">
        <v>94</v>
      </c>
      <c r="P51" s="32" t="s">
        <v>94</v>
      </c>
      <c r="Q51" s="32" t="s">
        <v>94</v>
      </c>
      <c r="R51" s="32" t="s">
        <v>94</v>
      </c>
      <c r="S51" s="32" t="s">
        <v>94</v>
      </c>
      <c r="T51" s="32" t="s">
        <v>94</v>
      </c>
      <c r="U51" s="32" t="s">
        <v>94</v>
      </c>
      <c r="V51" s="32">
        <v>5.7779999999999996</v>
      </c>
      <c r="W51" s="32">
        <v>10.010999999999999</v>
      </c>
      <c r="X51" s="32">
        <v>2.7909999999999999</v>
      </c>
      <c r="Y51" s="32">
        <v>5.4459999999999997</v>
      </c>
      <c r="Z51" s="32">
        <v>8.8559999999999999</v>
      </c>
      <c r="AA51" s="32">
        <v>6.8129999999999997</v>
      </c>
      <c r="AB51" s="32">
        <v>8.4179999999999993</v>
      </c>
      <c r="AC51" s="32">
        <v>20.54</v>
      </c>
      <c r="AD51" s="32">
        <v>24.052</v>
      </c>
      <c r="AE51" s="32">
        <v>17.219000000000001</v>
      </c>
      <c r="AF51" s="32">
        <v>2.8580000000000001</v>
      </c>
      <c r="AG51" s="32">
        <v>8.0340000000000007</v>
      </c>
      <c r="AH51" s="32">
        <v>45.767000000000003</v>
      </c>
      <c r="AI51" s="32">
        <v>35.92</v>
      </c>
      <c r="AJ51" s="32">
        <v>8.9570000000000007</v>
      </c>
      <c r="AK51">
        <v>24</v>
      </c>
      <c r="AL51" s="30">
        <v>0.25</v>
      </c>
      <c r="AM51" s="30">
        <v>98.77</v>
      </c>
      <c r="AN51" s="4">
        <v>343.46</v>
      </c>
    </row>
    <row r="52" spans="1:40">
      <c r="A52" t="s">
        <v>129</v>
      </c>
      <c r="B52" t="s">
        <v>140</v>
      </c>
      <c r="C52" t="s">
        <v>89</v>
      </c>
      <c r="D52" t="s">
        <v>148</v>
      </c>
      <c r="E52" t="s">
        <v>96</v>
      </c>
      <c r="F52" t="s">
        <v>93</v>
      </c>
      <c r="G52" s="32" t="s">
        <v>99</v>
      </c>
      <c r="H52" s="32" t="s">
        <v>99</v>
      </c>
      <c r="I52" s="32" t="s">
        <v>99</v>
      </c>
      <c r="J52" s="32" t="s">
        <v>99</v>
      </c>
      <c r="K52" s="32" t="s">
        <v>99</v>
      </c>
      <c r="L52" s="32" t="s">
        <v>94</v>
      </c>
      <c r="M52" s="32" t="s">
        <v>94</v>
      </c>
      <c r="N52" s="32" t="s">
        <v>94</v>
      </c>
      <c r="O52" s="32" t="s">
        <v>94</v>
      </c>
      <c r="P52" s="32" t="s">
        <v>94</v>
      </c>
      <c r="Q52" s="32" t="s">
        <v>94</v>
      </c>
      <c r="R52" s="32" t="s">
        <v>94</v>
      </c>
      <c r="S52" s="32" t="s">
        <v>94</v>
      </c>
      <c r="T52" s="32" t="s">
        <v>94</v>
      </c>
      <c r="U52" s="32" t="s">
        <v>94</v>
      </c>
      <c r="V52" s="32" t="s">
        <v>99</v>
      </c>
      <c r="W52" s="32" t="s">
        <v>99</v>
      </c>
      <c r="X52" s="32" t="s">
        <v>99</v>
      </c>
      <c r="Y52" s="32" t="s">
        <v>99</v>
      </c>
      <c r="Z52" s="32" t="s">
        <v>99</v>
      </c>
      <c r="AA52" s="32" t="s">
        <v>99</v>
      </c>
      <c r="AB52" s="32" t="s">
        <v>99</v>
      </c>
      <c r="AC52" s="32" t="s">
        <v>99</v>
      </c>
      <c r="AD52" s="32" t="s">
        <v>99</v>
      </c>
      <c r="AE52" s="32" t="s">
        <v>99</v>
      </c>
      <c r="AF52" s="32" t="s">
        <v>99</v>
      </c>
      <c r="AG52" s="32" t="s">
        <v>99</v>
      </c>
      <c r="AH52" s="32" t="s">
        <v>99</v>
      </c>
      <c r="AI52" s="32" t="s">
        <v>99</v>
      </c>
      <c r="AJ52" s="32" t="s">
        <v>99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129</v>
      </c>
      <c r="B53" t="s">
        <v>140</v>
      </c>
      <c r="C53" t="s">
        <v>106</v>
      </c>
      <c r="D53" t="s">
        <v>149</v>
      </c>
      <c r="E53" t="s">
        <v>96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 t="s">
        <v>94</v>
      </c>
      <c r="L53" s="32" t="s">
        <v>94</v>
      </c>
      <c r="M53" s="32" t="s">
        <v>94</v>
      </c>
      <c r="N53" s="32" t="s">
        <v>94</v>
      </c>
      <c r="O53" s="32" t="s">
        <v>94</v>
      </c>
      <c r="P53" s="32" t="s">
        <v>94</v>
      </c>
      <c r="Q53" s="32" t="s">
        <v>94</v>
      </c>
      <c r="R53" s="32" t="s">
        <v>94</v>
      </c>
      <c r="S53" s="32" t="s">
        <v>94</v>
      </c>
      <c r="T53" s="32" t="s">
        <v>94</v>
      </c>
      <c r="U53" s="32" t="s">
        <v>94</v>
      </c>
      <c r="V53" s="32" t="s">
        <v>94</v>
      </c>
      <c r="W53" s="32" t="s">
        <v>94</v>
      </c>
      <c r="X53" s="32" t="s">
        <v>94</v>
      </c>
      <c r="Y53" s="32" t="s">
        <v>94</v>
      </c>
      <c r="Z53" s="32" t="s">
        <v>94</v>
      </c>
      <c r="AA53" s="32" t="s">
        <v>94</v>
      </c>
      <c r="AB53" s="32" t="s">
        <v>94</v>
      </c>
      <c r="AC53" s="32" t="s">
        <v>94</v>
      </c>
      <c r="AD53" s="32">
        <v>19.327999999999999</v>
      </c>
      <c r="AE53" s="32">
        <v>90.757999999999996</v>
      </c>
      <c r="AF53" s="32">
        <v>56.957999999999998</v>
      </c>
      <c r="AG53" s="32">
        <v>15.015000000000001</v>
      </c>
      <c r="AH53" s="32">
        <v>73.024000000000001</v>
      </c>
      <c r="AI53" s="32">
        <v>48.332000000000001</v>
      </c>
      <c r="AJ53" s="32" t="s">
        <v>94</v>
      </c>
      <c r="AK53">
        <v>25</v>
      </c>
      <c r="AL53" s="30">
        <v>0.22</v>
      </c>
      <c r="AM53" s="30">
        <v>99</v>
      </c>
      <c r="AN53" s="4">
        <v>303.416</v>
      </c>
    </row>
    <row r="54" spans="1:40">
      <c r="A54" t="s">
        <v>129</v>
      </c>
      <c r="B54" t="s">
        <v>140</v>
      </c>
      <c r="C54" t="s">
        <v>106</v>
      </c>
      <c r="D54" t="s">
        <v>149</v>
      </c>
      <c r="E54" t="s">
        <v>96</v>
      </c>
      <c r="F54" t="s">
        <v>93</v>
      </c>
      <c r="G54" s="32" t="s">
        <v>94</v>
      </c>
      <c r="H54" s="32" t="s">
        <v>94</v>
      </c>
      <c r="I54" s="32" t="s">
        <v>94</v>
      </c>
      <c r="J54" s="32" t="s">
        <v>94</v>
      </c>
      <c r="K54" s="32" t="s">
        <v>94</v>
      </c>
      <c r="L54" s="32" t="s">
        <v>94</v>
      </c>
      <c r="M54" s="32" t="s">
        <v>94</v>
      </c>
      <c r="N54" s="32" t="s">
        <v>94</v>
      </c>
      <c r="O54" s="32" t="s">
        <v>94</v>
      </c>
      <c r="P54" s="32" t="s">
        <v>94</v>
      </c>
      <c r="Q54" s="32" t="s">
        <v>94</v>
      </c>
      <c r="R54" s="32" t="s">
        <v>94</v>
      </c>
      <c r="S54" s="32" t="s">
        <v>94</v>
      </c>
      <c r="T54" s="32" t="s">
        <v>94</v>
      </c>
      <c r="U54" s="32" t="s">
        <v>94</v>
      </c>
      <c r="V54" s="32" t="s">
        <v>94</v>
      </c>
      <c r="W54" s="32" t="s">
        <v>94</v>
      </c>
      <c r="X54" s="32" t="s">
        <v>94</v>
      </c>
      <c r="Y54" s="32" t="s">
        <v>94</v>
      </c>
      <c r="Z54" s="32" t="s">
        <v>94</v>
      </c>
      <c r="AA54" s="32" t="s">
        <v>94</v>
      </c>
      <c r="AB54" s="32" t="s">
        <v>94</v>
      </c>
      <c r="AC54" s="32" t="s">
        <v>94</v>
      </c>
      <c r="AD54" s="32" t="s">
        <v>99</v>
      </c>
      <c r="AE54" s="32" t="s">
        <v>99</v>
      </c>
      <c r="AF54" s="32" t="s">
        <v>99</v>
      </c>
      <c r="AG54" s="32" t="s">
        <v>99</v>
      </c>
      <c r="AH54" s="32" t="s">
        <v>17</v>
      </c>
      <c r="AI54" s="32" t="s">
        <v>99</v>
      </c>
      <c r="AJ54" s="32" t="s">
        <v>94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129</v>
      </c>
      <c r="B55" t="s">
        <v>140</v>
      </c>
      <c r="C55" t="s">
        <v>89</v>
      </c>
      <c r="D55" t="s">
        <v>143</v>
      </c>
      <c r="E55" t="s">
        <v>102</v>
      </c>
      <c r="F55" t="s">
        <v>92</v>
      </c>
      <c r="G55" s="32" t="s">
        <v>94</v>
      </c>
      <c r="H55" s="32" t="s">
        <v>94</v>
      </c>
      <c r="I55" s="32" t="s">
        <v>94</v>
      </c>
      <c r="J55" s="32" t="s">
        <v>94</v>
      </c>
      <c r="K55" s="32" t="s">
        <v>94</v>
      </c>
      <c r="L55" s="32" t="s">
        <v>94</v>
      </c>
      <c r="M55" s="32" t="s">
        <v>94</v>
      </c>
      <c r="N55" s="32" t="s">
        <v>94</v>
      </c>
      <c r="O55" s="32" t="s">
        <v>94</v>
      </c>
      <c r="P55" s="32" t="s">
        <v>94</v>
      </c>
      <c r="Q55" s="32" t="s">
        <v>94</v>
      </c>
      <c r="R55" s="32">
        <v>10.305</v>
      </c>
      <c r="S55" s="32">
        <v>11.404999999999999</v>
      </c>
      <c r="T55" s="32">
        <v>46.798999999999999</v>
      </c>
      <c r="U55" s="32">
        <v>0.127</v>
      </c>
      <c r="V55" s="32">
        <v>23.463000000000001</v>
      </c>
      <c r="W55" s="32">
        <v>11.795</v>
      </c>
      <c r="X55" s="32">
        <v>17.629000000000001</v>
      </c>
      <c r="Y55" s="32">
        <v>10.166</v>
      </c>
      <c r="Z55" s="32" t="s">
        <v>94</v>
      </c>
      <c r="AA55" s="32" t="s">
        <v>94</v>
      </c>
      <c r="AB55" s="32">
        <v>75.715999999999994</v>
      </c>
      <c r="AC55" s="32" t="s">
        <v>94</v>
      </c>
      <c r="AD55" s="32">
        <v>28.23</v>
      </c>
      <c r="AE55" s="32" t="s">
        <v>94</v>
      </c>
      <c r="AF55" s="32">
        <v>2.1179999999999999</v>
      </c>
      <c r="AG55" s="32">
        <v>2.5609999999999999</v>
      </c>
      <c r="AH55" s="32">
        <v>1.9370000000000001</v>
      </c>
      <c r="AI55" s="32">
        <v>1.5209999999999999</v>
      </c>
      <c r="AJ55" s="32">
        <v>2.0059999999999998</v>
      </c>
      <c r="AK55">
        <v>26</v>
      </c>
      <c r="AL55" s="30">
        <v>0.18</v>
      </c>
      <c r="AM55" s="30">
        <v>99.18</v>
      </c>
      <c r="AN55" s="4">
        <v>245.77799999999999</v>
      </c>
    </row>
    <row r="56" spans="1:40">
      <c r="A56" t="s">
        <v>129</v>
      </c>
      <c r="B56" t="s">
        <v>140</v>
      </c>
      <c r="C56" t="s">
        <v>89</v>
      </c>
      <c r="D56" t="s">
        <v>143</v>
      </c>
      <c r="E56" t="s">
        <v>102</v>
      </c>
      <c r="F56" t="s">
        <v>93</v>
      </c>
      <c r="G56" s="32" t="s">
        <v>94</v>
      </c>
      <c r="H56" s="32" t="s">
        <v>94</v>
      </c>
      <c r="I56" s="32" t="s">
        <v>94</v>
      </c>
      <c r="J56" s="32" t="s">
        <v>94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94</v>
      </c>
      <c r="P56" s="32" t="s">
        <v>94</v>
      </c>
      <c r="Q56" s="32" t="s">
        <v>94</v>
      </c>
      <c r="R56" s="32" t="s">
        <v>99</v>
      </c>
      <c r="S56" s="32" t="s">
        <v>99</v>
      </c>
      <c r="T56" s="32" t="s">
        <v>99</v>
      </c>
      <c r="U56" s="32" t="s">
        <v>99</v>
      </c>
      <c r="V56" s="32" t="s">
        <v>99</v>
      </c>
      <c r="W56" s="32" t="s">
        <v>99</v>
      </c>
      <c r="X56" s="32" t="s">
        <v>99</v>
      </c>
      <c r="Y56" s="32" t="s">
        <v>99</v>
      </c>
      <c r="Z56" s="32" t="s">
        <v>94</v>
      </c>
      <c r="AA56" s="32" t="s">
        <v>94</v>
      </c>
      <c r="AB56" s="32" t="s">
        <v>99</v>
      </c>
      <c r="AC56" s="32" t="s">
        <v>94</v>
      </c>
      <c r="AD56" s="32" t="s">
        <v>17</v>
      </c>
      <c r="AE56" s="32" t="s">
        <v>94</v>
      </c>
      <c r="AF56" s="32" t="s">
        <v>99</v>
      </c>
      <c r="AG56" s="32" t="s">
        <v>17</v>
      </c>
      <c r="AH56" s="32" t="s">
        <v>99</v>
      </c>
      <c r="AI56" s="32" t="s">
        <v>99</v>
      </c>
      <c r="AJ56" s="32" t="s">
        <v>99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129</v>
      </c>
      <c r="B57" t="s">
        <v>140</v>
      </c>
      <c r="C57" t="s">
        <v>89</v>
      </c>
      <c r="D57" t="s">
        <v>142</v>
      </c>
      <c r="E57" t="s">
        <v>119</v>
      </c>
      <c r="F57" t="s">
        <v>92</v>
      </c>
      <c r="G57" s="32" t="s">
        <v>94</v>
      </c>
      <c r="H57" s="32" t="s">
        <v>94</v>
      </c>
      <c r="I57" s="32" t="s">
        <v>94</v>
      </c>
      <c r="J57" s="32" t="s">
        <v>94</v>
      </c>
      <c r="K57" s="32" t="s">
        <v>94</v>
      </c>
      <c r="L57" s="32" t="s">
        <v>94</v>
      </c>
      <c r="M57" s="32" t="s">
        <v>94</v>
      </c>
      <c r="N57" s="32" t="s">
        <v>94</v>
      </c>
      <c r="O57" s="32" t="s">
        <v>94</v>
      </c>
      <c r="P57" s="32" t="s">
        <v>94</v>
      </c>
      <c r="Q57" s="32" t="s">
        <v>94</v>
      </c>
      <c r="R57" s="32" t="s">
        <v>94</v>
      </c>
      <c r="S57" s="32" t="s">
        <v>94</v>
      </c>
      <c r="T57" s="32" t="s">
        <v>94</v>
      </c>
      <c r="U57" s="32" t="s">
        <v>94</v>
      </c>
      <c r="V57" s="32" t="s">
        <v>94</v>
      </c>
      <c r="W57" s="32">
        <v>5.16</v>
      </c>
      <c r="X57" s="32">
        <v>149.797</v>
      </c>
      <c r="Y57" s="32">
        <v>2.06</v>
      </c>
      <c r="Z57" s="32">
        <v>2.82</v>
      </c>
      <c r="AA57" s="32">
        <v>14.597</v>
      </c>
      <c r="AB57" s="32">
        <v>1.012</v>
      </c>
      <c r="AC57" s="32">
        <v>0.05</v>
      </c>
      <c r="AD57" s="32">
        <v>0.1</v>
      </c>
      <c r="AE57" s="32" t="s">
        <v>94</v>
      </c>
      <c r="AF57" s="32">
        <v>0.88600000000000001</v>
      </c>
      <c r="AG57" s="32">
        <v>0.26</v>
      </c>
      <c r="AH57" s="32" t="s">
        <v>94</v>
      </c>
      <c r="AI57" s="32" t="s">
        <v>94</v>
      </c>
      <c r="AJ57" s="32" t="s">
        <v>94</v>
      </c>
      <c r="AK57">
        <v>27</v>
      </c>
      <c r="AL57" s="30">
        <v>0.13</v>
      </c>
      <c r="AM57" s="30">
        <v>99.31</v>
      </c>
      <c r="AN57" s="4">
        <v>176.74199999999999</v>
      </c>
    </row>
    <row r="58" spans="1:40">
      <c r="A58" t="s">
        <v>129</v>
      </c>
      <c r="B58" t="s">
        <v>140</v>
      </c>
      <c r="C58" t="s">
        <v>89</v>
      </c>
      <c r="D58" t="s">
        <v>142</v>
      </c>
      <c r="E58" t="s">
        <v>119</v>
      </c>
      <c r="F58" t="s">
        <v>93</v>
      </c>
      <c r="G58" s="32" t="s">
        <v>94</v>
      </c>
      <c r="H58" s="32" t="s">
        <v>94</v>
      </c>
      <c r="I58" s="32" t="s">
        <v>94</v>
      </c>
      <c r="J58" s="32" t="s">
        <v>94</v>
      </c>
      <c r="K58" s="32" t="s">
        <v>94</v>
      </c>
      <c r="L58" s="32" t="s">
        <v>94</v>
      </c>
      <c r="M58" s="32" t="s">
        <v>94</v>
      </c>
      <c r="N58" s="32" t="s">
        <v>94</v>
      </c>
      <c r="O58" s="32" t="s">
        <v>94</v>
      </c>
      <c r="P58" s="32" t="s">
        <v>94</v>
      </c>
      <c r="Q58" s="32" t="s">
        <v>94</v>
      </c>
      <c r="R58" s="32" t="s">
        <v>94</v>
      </c>
      <c r="S58" s="32" t="s">
        <v>94</v>
      </c>
      <c r="T58" s="32" t="s">
        <v>94</v>
      </c>
      <c r="U58" s="32" t="s">
        <v>94</v>
      </c>
      <c r="V58" s="32" t="s">
        <v>94</v>
      </c>
      <c r="W58" s="32" t="s">
        <v>14</v>
      </c>
      <c r="X58" s="32" t="s">
        <v>14</v>
      </c>
      <c r="Y58" s="32" t="s">
        <v>14</v>
      </c>
      <c r="Z58" s="32" t="s">
        <v>14</v>
      </c>
      <c r="AA58" s="32" t="s">
        <v>14</v>
      </c>
      <c r="AB58" s="32" t="s">
        <v>99</v>
      </c>
      <c r="AC58" s="32" t="s">
        <v>99</v>
      </c>
      <c r="AD58" s="32" t="s">
        <v>99</v>
      </c>
      <c r="AE58" s="32" t="s">
        <v>94</v>
      </c>
      <c r="AF58" s="32" t="s">
        <v>14</v>
      </c>
      <c r="AG58" s="32" t="s">
        <v>14</v>
      </c>
      <c r="AH58" s="32" t="s">
        <v>94</v>
      </c>
      <c r="AI58" s="32" t="s">
        <v>94</v>
      </c>
      <c r="AJ58" s="32" t="s">
        <v>94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129</v>
      </c>
      <c r="B59" t="s">
        <v>140</v>
      </c>
      <c r="C59" t="s">
        <v>89</v>
      </c>
      <c r="D59" t="s">
        <v>150</v>
      </c>
      <c r="E59" t="s">
        <v>104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 t="s">
        <v>94</v>
      </c>
      <c r="P59" s="32" t="s">
        <v>94</v>
      </c>
      <c r="Q59" s="32" t="s">
        <v>94</v>
      </c>
      <c r="R59" s="32">
        <v>9.49</v>
      </c>
      <c r="S59" s="32">
        <v>13.619</v>
      </c>
      <c r="T59" s="32">
        <v>11.225</v>
      </c>
      <c r="U59" s="32">
        <v>6.4260000000000002</v>
      </c>
      <c r="V59" s="32">
        <v>9.5299999999999994</v>
      </c>
      <c r="W59" s="32">
        <v>22.8</v>
      </c>
      <c r="X59" s="32">
        <v>1.4379999999999999</v>
      </c>
      <c r="Y59" s="32">
        <v>15.858000000000001</v>
      </c>
      <c r="Z59" s="32">
        <v>13.581</v>
      </c>
      <c r="AA59" s="32">
        <v>9.7010000000000005</v>
      </c>
      <c r="AB59" s="32">
        <v>9.9410000000000007</v>
      </c>
      <c r="AC59" s="32">
        <v>6.0759999999999996</v>
      </c>
      <c r="AD59" s="32">
        <v>2.9329999999999998</v>
      </c>
      <c r="AE59" s="32" t="s">
        <v>94</v>
      </c>
      <c r="AF59" s="32" t="s">
        <v>94</v>
      </c>
      <c r="AG59" s="32">
        <v>3.6999999999999998E-2</v>
      </c>
      <c r="AH59" s="32">
        <v>21.173999999999999</v>
      </c>
      <c r="AI59" s="32">
        <v>0.18099999999999999</v>
      </c>
      <c r="AJ59" s="32">
        <v>7.1310000000000002</v>
      </c>
      <c r="AK59">
        <v>28</v>
      </c>
      <c r="AL59" s="30">
        <v>0.12</v>
      </c>
      <c r="AM59" s="30">
        <v>99.43</v>
      </c>
      <c r="AN59" s="4">
        <v>161.13999999999999</v>
      </c>
    </row>
    <row r="60" spans="1:40">
      <c r="A60" t="s">
        <v>129</v>
      </c>
      <c r="B60" t="s">
        <v>140</v>
      </c>
      <c r="C60" t="s">
        <v>89</v>
      </c>
      <c r="D60" t="s">
        <v>150</v>
      </c>
      <c r="E60" t="s">
        <v>104</v>
      </c>
      <c r="F60" t="s">
        <v>93</v>
      </c>
      <c r="G60" s="32" t="s">
        <v>94</v>
      </c>
      <c r="H60" s="32" t="s">
        <v>94</v>
      </c>
      <c r="I60" s="32" t="s">
        <v>94</v>
      </c>
      <c r="J60" s="32" t="s">
        <v>94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94</v>
      </c>
      <c r="P60" s="32" t="s">
        <v>94</v>
      </c>
      <c r="Q60" s="32" t="s">
        <v>94</v>
      </c>
      <c r="R60" s="32" t="s">
        <v>99</v>
      </c>
      <c r="S60" s="32" t="s">
        <v>99</v>
      </c>
      <c r="T60" s="32" t="s">
        <v>99</v>
      </c>
      <c r="U60" s="32" t="s">
        <v>99</v>
      </c>
      <c r="V60" s="32" t="s">
        <v>99</v>
      </c>
      <c r="W60" s="32" t="s">
        <v>99</v>
      </c>
      <c r="X60" s="32" t="s">
        <v>99</v>
      </c>
      <c r="Y60" s="32" t="s">
        <v>99</v>
      </c>
      <c r="Z60" s="32" t="s">
        <v>17</v>
      </c>
      <c r="AA60" s="32" t="s">
        <v>17</v>
      </c>
      <c r="AB60" s="32" t="s">
        <v>17</v>
      </c>
      <c r="AC60" s="32" t="s">
        <v>17</v>
      </c>
      <c r="AD60" s="32" t="s">
        <v>17</v>
      </c>
      <c r="AE60" s="32" t="s">
        <v>17</v>
      </c>
      <c r="AF60" s="32" t="s">
        <v>17</v>
      </c>
      <c r="AG60" s="32" t="s">
        <v>99</v>
      </c>
      <c r="AH60" s="32" t="s">
        <v>17</v>
      </c>
      <c r="AI60" s="32" t="s">
        <v>99</v>
      </c>
      <c r="AJ60" s="32" t="s">
        <v>99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129</v>
      </c>
      <c r="B61" t="s">
        <v>140</v>
      </c>
      <c r="C61" t="s">
        <v>106</v>
      </c>
      <c r="D61" t="s">
        <v>149</v>
      </c>
      <c r="E61" t="s">
        <v>98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 t="s">
        <v>94</v>
      </c>
      <c r="Q61" s="32" t="s">
        <v>94</v>
      </c>
      <c r="R61" s="32" t="s">
        <v>94</v>
      </c>
      <c r="S61" s="32" t="s">
        <v>94</v>
      </c>
      <c r="T61" s="32" t="s">
        <v>94</v>
      </c>
      <c r="U61" s="32" t="s">
        <v>94</v>
      </c>
      <c r="V61" s="32" t="s">
        <v>94</v>
      </c>
      <c r="W61" s="32" t="s">
        <v>94</v>
      </c>
      <c r="X61" s="32" t="s">
        <v>94</v>
      </c>
      <c r="Y61" s="32" t="s">
        <v>94</v>
      </c>
      <c r="Z61" s="32" t="s">
        <v>94</v>
      </c>
      <c r="AA61" s="32" t="s">
        <v>94</v>
      </c>
      <c r="AB61" s="32" t="s">
        <v>94</v>
      </c>
      <c r="AC61" s="32" t="s">
        <v>94</v>
      </c>
      <c r="AD61" s="32">
        <v>8.2840000000000007</v>
      </c>
      <c r="AE61" s="32">
        <v>38.896000000000001</v>
      </c>
      <c r="AF61" s="32">
        <v>24.411000000000001</v>
      </c>
      <c r="AG61" s="32">
        <v>6.4349999999999996</v>
      </c>
      <c r="AH61" s="32">
        <v>31.295999999999999</v>
      </c>
      <c r="AI61" s="32" t="s">
        <v>94</v>
      </c>
      <c r="AJ61" s="32" t="s">
        <v>94</v>
      </c>
      <c r="AK61">
        <v>29</v>
      </c>
      <c r="AL61" s="30">
        <v>0.08</v>
      </c>
      <c r="AM61" s="30">
        <v>99.51</v>
      </c>
      <c r="AN61" s="4">
        <v>109.322</v>
      </c>
    </row>
    <row r="62" spans="1:40">
      <c r="A62" t="s">
        <v>129</v>
      </c>
      <c r="B62" t="s">
        <v>140</v>
      </c>
      <c r="C62" t="s">
        <v>106</v>
      </c>
      <c r="D62" t="s">
        <v>149</v>
      </c>
      <c r="E62" t="s">
        <v>98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94</v>
      </c>
      <c r="O62" s="32" t="s">
        <v>94</v>
      </c>
      <c r="P62" s="32" t="s">
        <v>94</v>
      </c>
      <c r="Q62" s="32" t="s">
        <v>94</v>
      </c>
      <c r="R62" s="32" t="s">
        <v>94</v>
      </c>
      <c r="S62" s="32" t="s">
        <v>94</v>
      </c>
      <c r="T62" s="32" t="s">
        <v>94</v>
      </c>
      <c r="U62" s="32" t="s">
        <v>94</v>
      </c>
      <c r="V62" s="32" t="s">
        <v>94</v>
      </c>
      <c r="W62" s="32" t="s">
        <v>94</v>
      </c>
      <c r="X62" s="32" t="s">
        <v>94</v>
      </c>
      <c r="Y62" s="32" t="s">
        <v>94</v>
      </c>
      <c r="Z62" s="32" t="s">
        <v>94</v>
      </c>
      <c r="AA62" s="32" t="s">
        <v>94</v>
      </c>
      <c r="AB62" s="32" t="s">
        <v>94</v>
      </c>
      <c r="AC62" s="32" t="s">
        <v>94</v>
      </c>
      <c r="AD62" s="32" t="s">
        <v>99</v>
      </c>
      <c r="AE62" s="32" t="s">
        <v>99</v>
      </c>
      <c r="AF62" s="32" t="s">
        <v>99</v>
      </c>
      <c r="AG62" s="32" t="s">
        <v>99</v>
      </c>
      <c r="AH62" s="32" t="s">
        <v>99</v>
      </c>
      <c r="AI62" s="32" t="s">
        <v>94</v>
      </c>
      <c r="AJ62" s="32" t="s">
        <v>94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129</v>
      </c>
      <c r="B63" t="s">
        <v>140</v>
      </c>
      <c r="C63" t="s">
        <v>89</v>
      </c>
      <c r="D63" t="s">
        <v>148</v>
      </c>
      <c r="E63" t="s">
        <v>117</v>
      </c>
      <c r="F63" t="s">
        <v>92</v>
      </c>
      <c r="G63" s="32" t="s">
        <v>94</v>
      </c>
      <c r="H63" s="32" t="s">
        <v>94</v>
      </c>
      <c r="I63" s="32" t="s">
        <v>94</v>
      </c>
      <c r="J63" s="32" t="s">
        <v>94</v>
      </c>
      <c r="K63" s="32" t="s">
        <v>94</v>
      </c>
      <c r="L63" s="32" t="s">
        <v>94</v>
      </c>
      <c r="M63" s="32" t="s">
        <v>94</v>
      </c>
      <c r="N63" s="32" t="s">
        <v>94</v>
      </c>
      <c r="O63" s="32" t="s">
        <v>94</v>
      </c>
      <c r="P63" s="32" t="s">
        <v>94</v>
      </c>
      <c r="Q63" s="32" t="s">
        <v>94</v>
      </c>
      <c r="R63" s="32" t="s">
        <v>94</v>
      </c>
      <c r="S63" s="32" t="s">
        <v>94</v>
      </c>
      <c r="T63" s="32" t="s">
        <v>94</v>
      </c>
      <c r="U63" s="32" t="s">
        <v>94</v>
      </c>
      <c r="V63" s="32">
        <v>1.7290000000000001</v>
      </c>
      <c r="W63" s="32">
        <v>2.5649999999999999</v>
      </c>
      <c r="X63" s="32">
        <v>4.5339999999999998</v>
      </c>
      <c r="Y63" s="32">
        <v>3.323</v>
      </c>
      <c r="Z63" s="32">
        <v>2.2400000000000002</v>
      </c>
      <c r="AA63" s="32">
        <v>5.4050000000000002</v>
      </c>
      <c r="AB63" s="32">
        <v>4.0010000000000003</v>
      </c>
      <c r="AC63" s="32">
        <v>3.1619999999999999</v>
      </c>
      <c r="AD63" s="32">
        <v>10.785</v>
      </c>
      <c r="AE63" s="32">
        <v>8.4529999999999994</v>
      </c>
      <c r="AF63" s="32">
        <v>11.406000000000001</v>
      </c>
      <c r="AG63" s="32">
        <v>7.4039999999999999</v>
      </c>
      <c r="AH63" s="32">
        <v>6.6879999999999997</v>
      </c>
      <c r="AI63" s="32">
        <v>14.632</v>
      </c>
      <c r="AJ63" s="32">
        <v>12.555999999999999</v>
      </c>
      <c r="AK63">
        <v>30</v>
      </c>
      <c r="AL63" s="30">
        <v>7.0000000000000007E-2</v>
      </c>
      <c r="AM63" s="30">
        <v>99.58</v>
      </c>
      <c r="AN63" s="4">
        <v>98.882000000000005</v>
      </c>
    </row>
    <row r="64" spans="1:40">
      <c r="A64" t="s">
        <v>129</v>
      </c>
      <c r="B64" t="s">
        <v>140</v>
      </c>
      <c r="C64" t="s">
        <v>89</v>
      </c>
      <c r="D64" t="s">
        <v>148</v>
      </c>
      <c r="E64" t="s">
        <v>117</v>
      </c>
      <c r="F64" t="s">
        <v>93</v>
      </c>
      <c r="G64" s="32" t="s">
        <v>94</v>
      </c>
      <c r="H64" s="32" t="s">
        <v>94</v>
      </c>
      <c r="I64" s="32" t="s">
        <v>94</v>
      </c>
      <c r="J64" s="32" t="s">
        <v>94</v>
      </c>
      <c r="K64" s="32" t="s">
        <v>94</v>
      </c>
      <c r="L64" s="32" t="s">
        <v>94</v>
      </c>
      <c r="M64" s="32" t="s">
        <v>94</v>
      </c>
      <c r="N64" s="32" t="s">
        <v>94</v>
      </c>
      <c r="O64" s="32" t="s">
        <v>94</v>
      </c>
      <c r="P64" s="32" t="s">
        <v>94</v>
      </c>
      <c r="Q64" s="32" t="s">
        <v>94</v>
      </c>
      <c r="R64" s="32" t="s">
        <v>94</v>
      </c>
      <c r="S64" s="32" t="s">
        <v>94</v>
      </c>
      <c r="T64" s="32" t="s">
        <v>94</v>
      </c>
      <c r="U64" s="32" t="s">
        <v>94</v>
      </c>
      <c r="V64" s="32" t="s">
        <v>99</v>
      </c>
      <c r="W64" s="32" t="s">
        <v>99</v>
      </c>
      <c r="X64" s="32" t="s">
        <v>99</v>
      </c>
      <c r="Y64" s="32" t="s">
        <v>99</v>
      </c>
      <c r="Z64" s="32" t="s">
        <v>99</v>
      </c>
      <c r="AA64" s="32" t="s">
        <v>99</v>
      </c>
      <c r="AB64" s="32" t="s">
        <v>99</v>
      </c>
      <c r="AC64" s="32" t="s">
        <v>99</v>
      </c>
      <c r="AD64" s="32" t="s">
        <v>99</v>
      </c>
      <c r="AE64" s="32" t="s">
        <v>99</v>
      </c>
      <c r="AF64" s="32" t="s">
        <v>99</v>
      </c>
      <c r="AG64" s="32" t="s">
        <v>99</v>
      </c>
      <c r="AH64" s="32" t="s">
        <v>99</v>
      </c>
      <c r="AI64" s="32" t="s">
        <v>99</v>
      </c>
      <c r="AJ64" s="32" t="s">
        <v>99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129</v>
      </c>
      <c r="B65" t="s">
        <v>140</v>
      </c>
      <c r="C65" t="s">
        <v>89</v>
      </c>
      <c r="D65" t="s">
        <v>135</v>
      </c>
      <c r="E65" t="s">
        <v>117</v>
      </c>
      <c r="F65" t="s">
        <v>92</v>
      </c>
      <c r="G65" s="32" t="s">
        <v>94</v>
      </c>
      <c r="H65" s="32" t="s">
        <v>94</v>
      </c>
      <c r="I65" s="32" t="s">
        <v>94</v>
      </c>
      <c r="J65" s="32" t="s">
        <v>94</v>
      </c>
      <c r="K65" s="32" t="s">
        <v>94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 t="s">
        <v>94</v>
      </c>
      <c r="R65" s="32" t="s">
        <v>94</v>
      </c>
      <c r="S65" s="32" t="s">
        <v>94</v>
      </c>
      <c r="T65" s="32" t="s">
        <v>94</v>
      </c>
      <c r="U65" s="32" t="s">
        <v>94</v>
      </c>
      <c r="V65" s="32" t="s">
        <v>94</v>
      </c>
      <c r="W65" s="32" t="s">
        <v>94</v>
      </c>
      <c r="X65" s="32" t="s">
        <v>94</v>
      </c>
      <c r="Y65" s="32" t="s">
        <v>94</v>
      </c>
      <c r="Z65" s="32" t="s">
        <v>94</v>
      </c>
      <c r="AA65" s="32" t="s">
        <v>94</v>
      </c>
      <c r="AB65" s="32" t="s">
        <v>94</v>
      </c>
      <c r="AC65" s="32" t="s">
        <v>94</v>
      </c>
      <c r="AD65" s="32" t="s">
        <v>94</v>
      </c>
      <c r="AE65" s="32" t="s">
        <v>94</v>
      </c>
      <c r="AF65" s="32">
        <v>35.765000000000001</v>
      </c>
      <c r="AG65" s="32">
        <v>13.289</v>
      </c>
      <c r="AH65" s="32">
        <v>9.6890000000000001</v>
      </c>
      <c r="AI65" s="32">
        <v>19.163</v>
      </c>
      <c r="AJ65" s="32">
        <v>5.4</v>
      </c>
      <c r="AK65">
        <v>31</v>
      </c>
      <c r="AL65" s="30">
        <v>0.06</v>
      </c>
      <c r="AM65" s="30">
        <v>99.64</v>
      </c>
      <c r="AN65" s="4">
        <v>83.305999999999997</v>
      </c>
    </row>
    <row r="66" spans="1:40">
      <c r="A66" t="s">
        <v>129</v>
      </c>
      <c r="B66" t="s">
        <v>140</v>
      </c>
      <c r="C66" t="s">
        <v>89</v>
      </c>
      <c r="D66" t="s">
        <v>135</v>
      </c>
      <c r="E66" t="s">
        <v>117</v>
      </c>
      <c r="F66" t="s">
        <v>93</v>
      </c>
      <c r="G66" s="32" t="s">
        <v>94</v>
      </c>
      <c r="H66" s="32" t="s">
        <v>94</v>
      </c>
      <c r="I66" s="32" t="s">
        <v>94</v>
      </c>
      <c r="J66" s="32" t="s">
        <v>94</v>
      </c>
      <c r="K66" s="32" t="s">
        <v>94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94</v>
      </c>
      <c r="T66" s="32" t="s">
        <v>94</v>
      </c>
      <c r="U66" s="32" t="s">
        <v>94</v>
      </c>
      <c r="V66" s="32" t="s">
        <v>94</v>
      </c>
      <c r="W66" s="32" t="s">
        <v>94</v>
      </c>
      <c r="X66" s="32" t="s">
        <v>94</v>
      </c>
      <c r="Y66" s="32" t="s">
        <v>94</v>
      </c>
      <c r="Z66" s="32" t="s">
        <v>94</v>
      </c>
      <c r="AA66" s="32" t="s">
        <v>94</v>
      </c>
      <c r="AB66" s="32" t="s">
        <v>94</v>
      </c>
      <c r="AC66" s="32" t="s">
        <v>94</v>
      </c>
      <c r="AD66" s="32" t="s">
        <v>94</v>
      </c>
      <c r="AE66" s="32" t="s">
        <v>94</v>
      </c>
      <c r="AF66" s="32" t="s">
        <v>14</v>
      </c>
      <c r="AG66" s="32" t="s">
        <v>14</v>
      </c>
      <c r="AH66" s="32" t="s">
        <v>14</v>
      </c>
      <c r="AI66" s="32" t="s">
        <v>14</v>
      </c>
      <c r="AJ66" s="32" t="s">
        <v>14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129</v>
      </c>
      <c r="B67" t="s">
        <v>140</v>
      </c>
      <c r="C67" t="s">
        <v>89</v>
      </c>
      <c r="D67" t="s">
        <v>150</v>
      </c>
      <c r="E67" t="s">
        <v>117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>
        <v>1.0289999999999999</v>
      </c>
      <c r="S67" s="32">
        <v>0.161</v>
      </c>
      <c r="T67" s="32">
        <v>0.65400000000000003</v>
      </c>
      <c r="U67" s="32">
        <v>0.184</v>
      </c>
      <c r="V67" s="32">
        <v>1.405</v>
      </c>
      <c r="W67" s="32" t="s">
        <v>94</v>
      </c>
      <c r="X67" s="32" t="s">
        <v>94</v>
      </c>
      <c r="Y67" s="32">
        <v>60.353999999999999</v>
      </c>
      <c r="Z67" s="32" t="s">
        <v>94</v>
      </c>
      <c r="AA67" s="32">
        <v>3.4039999999999999</v>
      </c>
      <c r="AB67" s="32">
        <v>0.25700000000000001</v>
      </c>
      <c r="AC67" s="32">
        <v>2.4329999999999998</v>
      </c>
      <c r="AD67" s="32">
        <v>3.7429999999999999</v>
      </c>
      <c r="AE67" s="32">
        <v>0.13600000000000001</v>
      </c>
      <c r="AF67" s="32">
        <v>0.754</v>
      </c>
      <c r="AG67" s="32" t="s">
        <v>94</v>
      </c>
      <c r="AH67" s="32">
        <v>0.55700000000000005</v>
      </c>
      <c r="AI67" s="32">
        <v>0.08</v>
      </c>
      <c r="AJ67" s="32" t="s">
        <v>94</v>
      </c>
      <c r="AK67">
        <v>32</v>
      </c>
      <c r="AL67" s="30">
        <v>0.06</v>
      </c>
      <c r="AM67" s="30">
        <v>99.7</v>
      </c>
      <c r="AN67" s="4">
        <v>75.150999999999996</v>
      </c>
    </row>
    <row r="68" spans="1:40">
      <c r="A68" t="s">
        <v>129</v>
      </c>
      <c r="B68" t="s">
        <v>140</v>
      </c>
      <c r="C68" t="s">
        <v>89</v>
      </c>
      <c r="D68" t="s">
        <v>150</v>
      </c>
      <c r="E68" t="s">
        <v>117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94</v>
      </c>
      <c r="Q68" s="32" t="s">
        <v>94</v>
      </c>
      <c r="R68" s="32" t="s">
        <v>99</v>
      </c>
      <c r="S68" s="32" t="s">
        <v>99</v>
      </c>
      <c r="T68" s="32" t="s">
        <v>99</v>
      </c>
      <c r="U68" s="32" t="s">
        <v>99</v>
      </c>
      <c r="V68" s="32" t="s">
        <v>99</v>
      </c>
      <c r="W68" s="32" t="s">
        <v>94</v>
      </c>
      <c r="X68" s="32" t="s">
        <v>94</v>
      </c>
      <c r="Y68" s="32" t="s">
        <v>99</v>
      </c>
      <c r="Z68" s="32" t="s">
        <v>94</v>
      </c>
      <c r="AA68" s="32" t="s">
        <v>99</v>
      </c>
      <c r="AB68" s="32" t="s">
        <v>99</v>
      </c>
      <c r="AC68" s="32" t="s">
        <v>99</v>
      </c>
      <c r="AD68" s="32" t="s">
        <v>99</v>
      </c>
      <c r="AE68" s="32" t="s">
        <v>99</v>
      </c>
      <c r="AF68" s="32" t="s">
        <v>99</v>
      </c>
      <c r="AG68" s="32" t="s">
        <v>94</v>
      </c>
      <c r="AH68" s="32" t="s">
        <v>99</v>
      </c>
      <c r="AI68" s="32" t="s">
        <v>99</v>
      </c>
      <c r="AJ68" s="32" t="s">
        <v>94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129</v>
      </c>
      <c r="B69" t="s">
        <v>140</v>
      </c>
      <c r="C69" t="s">
        <v>89</v>
      </c>
      <c r="D69" t="s">
        <v>135</v>
      </c>
      <c r="E69" t="s">
        <v>102</v>
      </c>
      <c r="F69" t="s">
        <v>92</v>
      </c>
      <c r="G69" s="32" t="s">
        <v>94</v>
      </c>
      <c r="H69" s="32" t="s">
        <v>94</v>
      </c>
      <c r="I69" s="32" t="s">
        <v>94</v>
      </c>
      <c r="J69" s="32" t="s">
        <v>94</v>
      </c>
      <c r="K69" s="32" t="s">
        <v>94</v>
      </c>
      <c r="L69" s="32" t="s">
        <v>94</v>
      </c>
      <c r="M69" s="32" t="s">
        <v>94</v>
      </c>
      <c r="N69" s="32" t="s">
        <v>94</v>
      </c>
      <c r="O69" s="32" t="s">
        <v>94</v>
      </c>
      <c r="P69" s="32" t="s">
        <v>94</v>
      </c>
      <c r="Q69" s="32" t="s">
        <v>94</v>
      </c>
      <c r="R69" s="32" t="s">
        <v>94</v>
      </c>
      <c r="S69" s="32" t="s">
        <v>94</v>
      </c>
      <c r="T69" s="32" t="s">
        <v>94</v>
      </c>
      <c r="U69" s="32" t="s">
        <v>94</v>
      </c>
      <c r="V69" s="32" t="s">
        <v>94</v>
      </c>
      <c r="W69" s="32" t="s">
        <v>94</v>
      </c>
      <c r="X69" s="32" t="s">
        <v>94</v>
      </c>
      <c r="Y69" s="32" t="s">
        <v>94</v>
      </c>
      <c r="Z69" s="32" t="s">
        <v>94</v>
      </c>
      <c r="AA69" s="32" t="s">
        <v>94</v>
      </c>
      <c r="AB69" s="32" t="s">
        <v>94</v>
      </c>
      <c r="AC69" s="32">
        <v>72.165000000000006</v>
      </c>
      <c r="AD69" s="32" t="s">
        <v>94</v>
      </c>
      <c r="AE69" s="32" t="s">
        <v>94</v>
      </c>
      <c r="AF69" s="32" t="s">
        <v>94</v>
      </c>
      <c r="AG69" s="32" t="s">
        <v>94</v>
      </c>
      <c r="AH69" s="32" t="s">
        <v>94</v>
      </c>
      <c r="AI69" s="32" t="s">
        <v>94</v>
      </c>
      <c r="AJ69" s="32" t="s">
        <v>94</v>
      </c>
      <c r="AK69">
        <v>33</v>
      </c>
      <c r="AL69" s="30">
        <v>0.05</v>
      </c>
      <c r="AM69" s="30">
        <v>99.75</v>
      </c>
      <c r="AN69" s="4">
        <v>72.165000000000006</v>
      </c>
    </row>
    <row r="70" spans="1:40">
      <c r="A70" t="s">
        <v>129</v>
      </c>
      <c r="B70" t="s">
        <v>140</v>
      </c>
      <c r="C70" t="s">
        <v>89</v>
      </c>
      <c r="D70" t="s">
        <v>135</v>
      </c>
      <c r="E70" t="s">
        <v>102</v>
      </c>
      <c r="F70" t="s">
        <v>93</v>
      </c>
      <c r="G70" s="32" t="s">
        <v>94</v>
      </c>
      <c r="H70" s="32" t="s">
        <v>94</v>
      </c>
      <c r="I70" s="32" t="s">
        <v>94</v>
      </c>
      <c r="J70" s="32" t="s">
        <v>94</v>
      </c>
      <c r="K70" s="32" t="s">
        <v>94</v>
      </c>
      <c r="L70" s="32" t="s">
        <v>94</v>
      </c>
      <c r="M70" s="32" t="s">
        <v>94</v>
      </c>
      <c r="N70" s="32" t="s">
        <v>94</v>
      </c>
      <c r="O70" s="32" t="s">
        <v>94</v>
      </c>
      <c r="P70" s="32" t="s">
        <v>94</v>
      </c>
      <c r="Q70" s="32" t="s">
        <v>94</v>
      </c>
      <c r="R70" s="32" t="s">
        <v>94</v>
      </c>
      <c r="S70" s="32" t="s">
        <v>94</v>
      </c>
      <c r="T70" s="32" t="s">
        <v>94</v>
      </c>
      <c r="U70" s="32" t="s">
        <v>94</v>
      </c>
      <c r="V70" s="32" t="s">
        <v>94</v>
      </c>
      <c r="W70" s="32" t="s">
        <v>94</v>
      </c>
      <c r="X70" s="32" t="s">
        <v>94</v>
      </c>
      <c r="Y70" s="32" t="s">
        <v>94</v>
      </c>
      <c r="Z70" s="32" t="s">
        <v>94</v>
      </c>
      <c r="AA70" s="32" t="s">
        <v>94</v>
      </c>
      <c r="AB70" s="32" t="s">
        <v>94</v>
      </c>
      <c r="AC70" s="32" t="s">
        <v>34</v>
      </c>
      <c r="AD70" s="32" t="s">
        <v>94</v>
      </c>
      <c r="AE70" s="32" t="s">
        <v>94</v>
      </c>
      <c r="AF70" s="32" t="s">
        <v>94</v>
      </c>
      <c r="AG70" s="32" t="s">
        <v>94</v>
      </c>
      <c r="AH70" s="32" t="s">
        <v>94</v>
      </c>
      <c r="AI70" s="32" t="s">
        <v>94</v>
      </c>
      <c r="AJ70" s="32" t="s">
        <v>94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129</v>
      </c>
      <c r="B71" t="s">
        <v>140</v>
      </c>
      <c r="C71" t="s">
        <v>89</v>
      </c>
      <c r="D71" t="s">
        <v>141</v>
      </c>
      <c r="E71" t="s">
        <v>117</v>
      </c>
      <c r="F71" t="s">
        <v>92</v>
      </c>
      <c r="G71" s="32" t="s">
        <v>94</v>
      </c>
      <c r="H71" s="32" t="s">
        <v>94</v>
      </c>
      <c r="I71" s="32" t="s">
        <v>94</v>
      </c>
      <c r="J71" s="32" t="s">
        <v>94</v>
      </c>
      <c r="K71" s="32" t="s">
        <v>94</v>
      </c>
      <c r="L71" s="32" t="s">
        <v>94</v>
      </c>
      <c r="M71" s="32" t="s">
        <v>94</v>
      </c>
      <c r="N71" s="32" t="s">
        <v>94</v>
      </c>
      <c r="O71" s="32" t="s">
        <v>94</v>
      </c>
      <c r="P71" s="32" t="s">
        <v>94</v>
      </c>
      <c r="Q71" s="32" t="s">
        <v>94</v>
      </c>
      <c r="R71" s="32" t="s">
        <v>94</v>
      </c>
      <c r="S71" s="32" t="s">
        <v>94</v>
      </c>
      <c r="T71" s="32" t="s">
        <v>94</v>
      </c>
      <c r="U71" s="32" t="s">
        <v>94</v>
      </c>
      <c r="V71" s="32" t="s">
        <v>94</v>
      </c>
      <c r="W71" s="32" t="s">
        <v>94</v>
      </c>
      <c r="X71" s="32" t="s">
        <v>94</v>
      </c>
      <c r="Y71" s="32" t="s">
        <v>94</v>
      </c>
      <c r="Z71" s="32" t="s">
        <v>94</v>
      </c>
      <c r="AA71" s="32" t="s">
        <v>94</v>
      </c>
      <c r="AB71" s="32" t="s">
        <v>94</v>
      </c>
      <c r="AC71" s="32" t="s">
        <v>94</v>
      </c>
      <c r="AD71" s="32" t="s">
        <v>94</v>
      </c>
      <c r="AE71" s="32">
        <v>20.45</v>
      </c>
      <c r="AF71" s="32">
        <v>5.7</v>
      </c>
      <c r="AG71" s="32">
        <v>6.91</v>
      </c>
      <c r="AH71" s="32">
        <v>15.3</v>
      </c>
      <c r="AI71" s="32">
        <v>10.15</v>
      </c>
      <c r="AJ71" s="32">
        <v>0.95299999999999996</v>
      </c>
      <c r="AK71">
        <v>34</v>
      </c>
      <c r="AL71" s="30">
        <v>0.04</v>
      </c>
      <c r="AM71" s="30">
        <v>99.79</v>
      </c>
      <c r="AN71" s="4">
        <v>59.463000000000001</v>
      </c>
    </row>
    <row r="72" spans="1:40">
      <c r="A72" t="s">
        <v>129</v>
      </c>
      <c r="B72" t="s">
        <v>140</v>
      </c>
      <c r="C72" t="s">
        <v>89</v>
      </c>
      <c r="D72" t="s">
        <v>141</v>
      </c>
      <c r="E72" t="s">
        <v>117</v>
      </c>
      <c r="F72" t="s">
        <v>93</v>
      </c>
      <c r="G72" s="32" t="s">
        <v>94</v>
      </c>
      <c r="H72" s="32" t="s">
        <v>94</v>
      </c>
      <c r="I72" s="32" t="s">
        <v>94</v>
      </c>
      <c r="J72" s="32" t="s">
        <v>94</v>
      </c>
      <c r="K72" s="32" t="s">
        <v>94</v>
      </c>
      <c r="L72" s="32" t="s">
        <v>94</v>
      </c>
      <c r="M72" s="32" t="s">
        <v>94</v>
      </c>
      <c r="N72" s="32" t="s">
        <v>94</v>
      </c>
      <c r="O72" s="32" t="s">
        <v>94</v>
      </c>
      <c r="P72" s="32" t="s">
        <v>94</v>
      </c>
      <c r="Q72" s="32" t="s">
        <v>94</v>
      </c>
      <c r="R72" s="32" t="s">
        <v>94</v>
      </c>
      <c r="S72" s="32" t="s">
        <v>94</v>
      </c>
      <c r="T72" s="32" t="s">
        <v>94</v>
      </c>
      <c r="U72" s="32" t="s">
        <v>14</v>
      </c>
      <c r="V72" s="32" t="s">
        <v>14</v>
      </c>
      <c r="W72" s="32" t="s">
        <v>14</v>
      </c>
      <c r="X72" s="32" t="s">
        <v>94</v>
      </c>
      <c r="Y72" s="32" t="s">
        <v>94</v>
      </c>
      <c r="Z72" s="32" t="s">
        <v>94</v>
      </c>
      <c r="AA72" s="32" t="s">
        <v>94</v>
      </c>
      <c r="AB72" s="32" t="s">
        <v>94</v>
      </c>
      <c r="AC72" s="32" t="s">
        <v>94</v>
      </c>
      <c r="AD72" s="32" t="s">
        <v>94</v>
      </c>
      <c r="AE72" s="32" t="s">
        <v>99</v>
      </c>
      <c r="AF72" s="32" t="s">
        <v>99</v>
      </c>
      <c r="AG72" s="32" t="s">
        <v>99</v>
      </c>
      <c r="AH72" s="32" t="s">
        <v>99</v>
      </c>
      <c r="AI72" s="32" t="s">
        <v>99</v>
      </c>
      <c r="AJ72" s="32" t="s">
        <v>99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129</v>
      </c>
      <c r="B73" t="s">
        <v>140</v>
      </c>
      <c r="C73" t="s">
        <v>89</v>
      </c>
      <c r="D73" t="s">
        <v>143</v>
      </c>
      <c r="E73" t="s">
        <v>123</v>
      </c>
      <c r="F73" t="s">
        <v>92</v>
      </c>
      <c r="G73" s="32" t="s">
        <v>94</v>
      </c>
      <c r="H73" s="32" t="s">
        <v>94</v>
      </c>
      <c r="I73" s="32" t="s">
        <v>94</v>
      </c>
      <c r="J73" s="32" t="s">
        <v>94</v>
      </c>
      <c r="K73" s="32" t="s">
        <v>94</v>
      </c>
      <c r="L73" s="32" t="s">
        <v>94</v>
      </c>
      <c r="M73" s="32" t="s">
        <v>94</v>
      </c>
      <c r="N73" s="32" t="s">
        <v>94</v>
      </c>
      <c r="O73" s="32" t="s">
        <v>94</v>
      </c>
      <c r="P73" s="32" t="s">
        <v>94</v>
      </c>
      <c r="Q73" s="32" t="s">
        <v>94</v>
      </c>
      <c r="R73" s="32" t="s">
        <v>94</v>
      </c>
      <c r="S73" s="32" t="s">
        <v>94</v>
      </c>
      <c r="T73" s="32" t="s">
        <v>94</v>
      </c>
      <c r="U73" s="32" t="s">
        <v>94</v>
      </c>
      <c r="V73" s="32" t="s">
        <v>94</v>
      </c>
      <c r="W73" s="32" t="s">
        <v>94</v>
      </c>
      <c r="X73" s="32" t="s">
        <v>94</v>
      </c>
      <c r="Y73" s="32" t="s">
        <v>94</v>
      </c>
      <c r="Z73" s="32" t="s">
        <v>94</v>
      </c>
      <c r="AA73" s="32" t="s">
        <v>94</v>
      </c>
      <c r="AB73" s="32">
        <v>48.564</v>
      </c>
      <c r="AC73" s="32" t="s">
        <v>94</v>
      </c>
      <c r="AD73" s="32" t="s">
        <v>94</v>
      </c>
      <c r="AE73" s="32" t="s">
        <v>94</v>
      </c>
      <c r="AF73" s="32" t="s">
        <v>94</v>
      </c>
      <c r="AG73" s="32" t="s">
        <v>94</v>
      </c>
      <c r="AH73" s="32" t="s">
        <v>94</v>
      </c>
      <c r="AI73" s="32" t="s">
        <v>94</v>
      </c>
      <c r="AJ73" s="32" t="s">
        <v>94</v>
      </c>
      <c r="AK73">
        <v>35</v>
      </c>
      <c r="AL73" s="30">
        <v>0.04</v>
      </c>
      <c r="AM73" s="30">
        <v>99.83</v>
      </c>
      <c r="AN73" s="4">
        <v>48.564</v>
      </c>
    </row>
    <row r="74" spans="1:40">
      <c r="A74" t="s">
        <v>129</v>
      </c>
      <c r="B74" t="s">
        <v>140</v>
      </c>
      <c r="C74" t="s">
        <v>89</v>
      </c>
      <c r="D74" t="s">
        <v>143</v>
      </c>
      <c r="E74" t="s">
        <v>123</v>
      </c>
      <c r="F74" t="s">
        <v>93</v>
      </c>
      <c r="G74" s="32" t="s">
        <v>94</v>
      </c>
      <c r="H74" s="32" t="s">
        <v>94</v>
      </c>
      <c r="I74" s="32" t="s">
        <v>94</v>
      </c>
      <c r="J74" s="32" t="s">
        <v>94</v>
      </c>
      <c r="K74" s="32" t="s">
        <v>94</v>
      </c>
      <c r="L74" s="32" t="s">
        <v>94</v>
      </c>
      <c r="M74" s="32" t="s">
        <v>94</v>
      </c>
      <c r="N74" s="32" t="s">
        <v>94</v>
      </c>
      <c r="O74" s="32" t="s">
        <v>94</v>
      </c>
      <c r="P74" s="32" t="s">
        <v>94</v>
      </c>
      <c r="Q74" s="32" t="s">
        <v>94</v>
      </c>
      <c r="R74" s="32" t="s">
        <v>94</v>
      </c>
      <c r="S74" s="32" t="s">
        <v>94</v>
      </c>
      <c r="T74" s="32" t="s">
        <v>94</v>
      </c>
      <c r="U74" s="32" t="s">
        <v>94</v>
      </c>
      <c r="V74" s="32" t="s">
        <v>94</v>
      </c>
      <c r="W74" s="32" t="s">
        <v>94</v>
      </c>
      <c r="X74" s="32" t="s">
        <v>94</v>
      </c>
      <c r="Y74" s="32" t="s">
        <v>94</v>
      </c>
      <c r="Z74" s="32" t="s">
        <v>94</v>
      </c>
      <c r="AA74" s="32" t="s">
        <v>94</v>
      </c>
      <c r="AB74" s="32" t="s">
        <v>99</v>
      </c>
      <c r="AC74" s="32" t="s">
        <v>94</v>
      </c>
      <c r="AD74" s="32" t="s">
        <v>94</v>
      </c>
      <c r="AE74" s="32" t="s">
        <v>94</v>
      </c>
      <c r="AF74" s="32" t="s">
        <v>94</v>
      </c>
      <c r="AG74" s="32" t="s">
        <v>94</v>
      </c>
      <c r="AH74" s="32" t="s">
        <v>94</v>
      </c>
      <c r="AI74" s="32" t="s">
        <v>94</v>
      </c>
      <c r="AJ74" s="32" t="s">
        <v>94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129</v>
      </c>
      <c r="B75" t="s">
        <v>140</v>
      </c>
      <c r="C75" t="s">
        <v>89</v>
      </c>
      <c r="D75" t="s">
        <v>142</v>
      </c>
      <c r="E75" t="s">
        <v>101</v>
      </c>
      <c r="F75" t="s">
        <v>92</v>
      </c>
      <c r="G75" s="32" t="s">
        <v>94</v>
      </c>
      <c r="H75" s="32" t="s">
        <v>94</v>
      </c>
      <c r="I75" s="32" t="s">
        <v>94</v>
      </c>
      <c r="J75" s="32" t="s">
        <v>94</v>
      </c>
      <c r="K75" s="32" t="s">
        <v>94</v>
      </c>
      <c r="L75" s="32" t="s">
        <v>94</v>
      </c>
      <c r="M75" s="32" t="s">
        <v>94</v>
      </c>
      <c r="N75" s="32" t="s">
        <v>94</v>
      </c>
      <c r="O75" s="32" t="s">
        <v>94</v>
      </c>
      <c r="P75" s="32">
        <v>15</v>
      </c>
      <c r="Q75" s="32">
        <v>31</v>
      </c>
      <c r="R75" s="32" t="s">
        <v>94</v>
      </c>
      <c r="S75" s="32" t="s">
        <v>94</v>
      </c>
      <c r="T75" s="32" t="s">
        <v>94</v>
      </c>
      <c r="U75" s="32" t="s">
        <v>94</v>
      </c>
      <c r="V75" s="32" t="s">
        <v>94</v>
      </c>
      <c r="W75" s="32" t="s">
        <v>94</v>
      </c>
      <c r="X75" s="32" t="s">
        <v>94</v>
      </c>
      <c r="Y75" s="32" t="s">
        <v>94</v>
      </c>
      <c r="Z75" s="32" t="s">
        <v>94</v>
      </c>
      <c r="AA75" s="32" t="s">
        <v>94</v>
      </c>
      <c r="AB75" s="32" t="s">
        <v>94</v>
      </c>
      <c r="AC75" s="32" t="s">
        <v>94</v>
      </c>
      <c r="AD75" s="32" t="s">
        <v>94</v>
      </c>
      <c r="AE75" s="32" t="s">
        <v>94</v>
      </c>
      <c r="AF75" s="32" t="s">
        <v>94</v>
      </c>
      <c r="AG75" s="32" t="s">
        <v>94</v>
      </c>
      <c r="AH75" s="32" t="s">
        <v>94</v>
      </c>
      <c r="AI75" s="32" t="s">
        <v>94</v>
      </c>
      <c r="AJ75" s="32" t="s">
        <v>94</v>
      </c>
      <c r="AK75">
        <v>36</v>
      </c>
      <c r="AL75" s="30">
        <v>0.03</v>
      </c>
      <c r="AM75" s="30">
        <v>99.86</v>
      </c>
      <c r="AN75" s="4">
        <v>46</v>
      </c>
    </row>
    <row r="76" spans="1:40">
      <c r="A76" t="s">
        <v>129</v>
      </c>
      <c r="B76" t="s">
        <v>140</v>
      </c>
      <c r="C76" t="s">
        <v>89</v>
      </c>
      <c r="D76" t="s">
        <v>142</v>
      </c>
      <c r="E76" t="s">
        <v>101</v>
      </c>
      <c r="F76" t="s">
        <v>93</v>
      </c>
      <c r="G76" s="32" t="s">
        <v>94</v>
      </c>
      <c r="H76" s="32" t="s">
        <v>94</v>
      </c>
      <c r="I76" s="32" t="s">
        <v>94</v>
      </c>
      <c r="J76" s="32" t="s">
        <v>94</v>
      </c>
      <c r="K76" s="32" t="s">
        <v>94</v>
      </c>
      <c r="L76" s="32" t="s">
        <v>94</v>
      </c>
      <c r="M76" s="32" t="s">
        <v>94</v>
      </c>
      <c r="N76" s="32" t="s">
        <v>94</v>
      </c>
      <c r="O76" s="32" t="s">
        <v>94</v>
      </c>
      <c r="P76" s="32" t="s">
        <v>99</v>
      </c>
      <c r="Q76" s="32" t="s">
        <v>99</v>
      </c>
      <c r="R76" s="32" t="s">
        <v>94</v>
      </c>
      <c r="S76" s="32" t="s">
        <v>94</v>
      </c>
      <c r="T76" s="32" t="s">
        <v>94</v>
      </c>
      <c r="U76" s="32" t="s">
        <v>94</v>
      </c>
      <c r="V76" s="32" t="s">
        <v>94</v>
      </c>
      <c r="W76" s="32" t="s">
        <v>94</v>
      </c>
      <c r="X76" s="32" t="s">
        <v>94</v>
      </c>
      <c r="Y76" s="32" t="s">
        <v>94</v>
      </c>
      <c r="Z76" s="32" t="s">
        <v>94</v>
      </c>
      <c r="AA76" s="32" t="s">
        <v>94</v>
      </c>
      <c r="AB76" s="32" t="s">
        <v>94</v>
      </c>
      <c r="AC76" s="32" t="s">
        <v>94</v>
      </c>
      <c r="AD76" s="32" t="s">
        <v>94</v>
      </c>
      <c r="AE76" s="32" t="s">
        <v>94</v>
      </c>
      <c r="AF76" s="32" t="s">
        <v>94</v>
      </c>
      <c r="AG76" s="32" t="s">
        <v>94</v>
      </c>
      <c r="AH76" s="32" t="s">
        <v>94</v>
      </c>
      <c r="AI76" s="32" t="s">
        <v>94</v>
      </c>
      <c r="AJ76" s="32" t="s">
        <v>94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129</v>
      </c>
      <c r="B77" t="s">
        <v>140</v>
      </c>
      <c r="C77" t="s">
        <v>106</v>
      </c>
      <c r="D77" t="s">
        <v>151</v>
      </c>
      <c r="E77" t="s">
        <v>96</v>
      </c>
      <c r="F77" t="s">
        <v>92</v>
      </c>
      <c r="G77" s="32">
        <v>2</v>
      </c>
      <c r="H77" s="32">
        <v>6</v>
      </c>
      <c r="I77" s="32">
        <v>6</v>
      </c>
      <c r="J77" s="32">
        <v>6</v>
      </c>
      <c r="K77" s="32">
        <v>7</v>
      </c>
      <c r="L77" s="32">
        <v>8</v>
      </c>
      <c r="M77" s="32">
        <v>8</v>
      </c>
      <c r="N77" s="32" t="s">
        <v>94</v>
      </c>
      <c r="O77" s="32" t="s">
        <v>94</v>
      </c>
      <c r="P77" s="32" t="s">
        <v>94</v>
      </c>
      <c r="Q77" s="32" t="s">
        <v>94</v>
      </c>
      <c r="R77" s="32" t="s">
        <v>94</v>
      </c>
      <c r="S77" s="32" t="s">
        <v>94</v>
      </c>
      <c r="T77" s="32" t="s">
        <v>94</v>
      </c>
      <c r="U77" s="32" t="s">
        <v>94</v>
      </c>
      <c r="V77" s="32" t="s">
        <v>94</v>
      </c>
      <c r="W77" s="32" t="s">
        <v>94</v>
      </c>
      <c r="X77" s="32" t="s">
        <v>94</v>
      </c>
      <c r="Y77" s="32" t="s">
        <v>94</v>
      </c>
      <c r="Z77" s="32" t="s">
        <v>94</v>
      </c>
      <c r="AA77" s="32" t="s">
        <v>94</v>
      </c>
      <c r="AB77" s="32" t="s">
        <v>94</v>
      </c>
      <c r="AC77" s="32" t="s">
        <v>94</v>
      </c>
      <c r="AD77" s="32" t="s">
        <v>94</v>
      </c>
      <c r="AE77" s="32" t="s">
        <v>94</v>
      </c>
      <c r="AF77" s="32" t="s">
        <v>94</v>
      </c>
      <c r="AG77" s="32" t="s">
        <v>94</v>
      </c>
      <c r="AH77" s="32" t="s">
        <v>94</v>
      </c>
      <c r="AI77" s="32" t="s">
        <v>94</v>
      </c>
      <c r="AJ77" s="32" t="s">
        <v>94</v>
      </c>
      <c r="AK77">
        <v>37</v>
      </c>
      <c r="AL77" s="30">
        <v>0.03</v>
      </c>
      <c r="AM77" s="30">
        <v>99.9</v>
      </c>
      <c r="AN77" s="4">
        <v>43</v>
      </c>
    </row>
    <row r="78" spans="1:40">
      <c r="A78" t="s">
        <v>129</v>
      </c>
      <c r="B78" t="s">
        <v>140</v>
      </c>
      <c r="C78" t="s">
        <v>106</v>
      </c>
      <c r="D78" t="s">
        <v>151</v>
      </c>
      <c r="E78" t="s">
        <v>96</v>
      </c>
      <c r="F78" t="s">
        <v>93</v>
      </c>
      <c r="G78" s="32" t="s">
        <v>99</v>
      </c>
      <c r="H78" s="32" t="s">
        <v>99</v>
      </c>
      <c r="I78" s="32" t="s">
        <v>99</v>
      </c>
      <c r="J78" s="32" t="s">
        <v>99</v>
      </c>
      <c r="K78" s="32" t="s">
        <v>99</v>
      </c>
      <c r="L78" s="32" t="s">
        <v>99</v>
      </c>
      <c r="M78" s="32" t="s">
        <v>99</v>
      </c>
      <c r="N78" s="32" t="s">
        <v>94</v>
      </c>
      <c r="O78" s="32" t="s">
        <v>94</v>
      </c>
      <c r="P78" s="32" t="s">
        <v>94</v>
      </c>
      <c r="Q78" s="32" t="s">
        <v>94</v>
      </c>
      <c r="R78" s="32" t="s">
        <v>94</v>
      </c>
      <c r="S78" s="32" t="s">
        <v>94</v>
      </c>
      <c r="T78" s="32" t="s">
        <v>94</v>
      </c>
      <c r="U78" s="32" t="s">
        <v>94</v>
      </c>
      <c r="V78" s="32" t="s">
        <v>94</v>
      </c>
      <c r="W78" s="32" t="s">
        <v>94</v>
      </c>
      <c r="X78" s="32" t="s">
        <v>94</v>
      </c>
      <c r="Y78" s="32" t="s">
        <v>94</v>
      </c>
      <c r="Z78" s="32" t="s">
        <v>94</v>
      </c>
      <c r="AA78" s="32" t="s">
        <v>94</v>
      </c>
      <c r="AB78" s="32" t="s">
        <v>94</v>
      </c>
      <c r="AC78" s="32" t="s">
        <v>94</v>
      </c>
      <c r="AD78" s="32" t="s">
        <v>94</v>
      </c>
      <c r="AE78" s="32" t="s">
        <v>94</v>
      </c>
      <c r="AF78" s="32" t="s">
        <v>94</v>
      </c>
      <c r="AG78" s="32" t="s">
        <v>94</v>
      </c>
      <c r="AH78" s="32" t="s">
        <v>94</v>
      </c>
      <c r="AI78" s="32" t="s">
        <v>94</v>
      </c>
      <c r="AJ78" s="32" t="s">
        <v>94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129</v>
      </c>
      <c r="B79" t="s">
        <v>140</v>
      </c>
      <c r="C79" t="s">
        <v>89</v>
      </c>
      <c r="D79" t="s">
        <v>150</v>
      </c>
      <c r="E79" t="s">
        <v>98</v>
      </c>
      <c r="F79" t="s">
        <v>92</v>
      </c>
      <c r="G79" s="32">
        <v>2.2989999999999999</v>
      </c>
      <c r="H79" s="32">
        <v>2.5409999999999999</v>
      </c>
      <c r="I79" s="32">
        <v>5.5819999999999999</v>
      </c>
      <c r="J79" s="32">
        <v>0.84199999999999997</v>
      </c>
      <c r="K79" s="32">
        <v>3.3730000000000002</v>
      </c>
      <c r="L79" s="32">
        <v>1.2010000000000001</v>
      </c>
      <c r="M79" s="32">
        <v>1.4019999999999999</v>
      </c>
      <c r="N79" s="32">
        <v>0.186</v>
      </c>
      <c r="O79" s="32">
        <v>2.35</v>
      </c>
      <c r="P79" s="32">
        <v>7.6150000000000002</v>
      </c>
      <c r="Q79" s="32">
        <v>4.3730000000000002</v>
      </c>
      <c r="R79" s="32" t="s">
        <v>94</v>
      </c>
      <c r="S79" s="32" t="s">
        <v>94</v>
      </c>
      <c r="T79" s="32" t="s">
        <v>94</v>
      </c>
      <c r="U79" s="32" t="s">
        <v>94</v>
      </c>
      <c r="V79" s="32" t="s">
        <v>94</v>
      </c>
      <c r="W79" s="32">
        <v>0.51500000000000001</v>
      </c>
      <c r="X79" s="32">
        <v>0.36599999999999999</v>
      </c>
      <c r="Y79" s="32">
        <v>5.407</v>
      </c>
      <c r="Z79" s="32" t="s">
        <v>94</v>
      </c>
      <c r="AA79" s="32" t="s">
        <v>94</v>
      </c>
      <c r="AB79" s="32" t="s">
        <v>94</v>
      </c>
      <c r="AC79" s="32" t="s">
        <v>94</v>
      </c>
      <c r="AD79" s="32" t="s">
        <v>94</v>
      </c>
      <c r="AE79" s="32" t="s">
        <v>94</v>
      </c>
      <c r="AF79" s="32" t="s">
        <v>94</v>
      </c>
      <c r="AG79" s="32" t="s">
        <v>94</v>
      </c>
      <c r="AH79" s="32" t="s">
        <v>94</v>
      </c>
      <c r="AI79" s="32" t="s">
        <v>94</v>
      </c>
      <c r="AJ79" s="32" t="s">
        <v>94</v>
      </c>
      <c r="AK79">
        <v>38</v>
      </c>
      <c r="AL79" s="30">
        <v>0.03</v>
      </c>
      <c r="AM79" s="30">
        <v>99.92</v>
      </c>
      <c r="AN79" s="4">
        <v>38.051000000000002</v>
      </c>
    </row>
    <row r="80" spans="1:40">
      <c r="A80" t="s">
        <v>129</v>
      </c>
      <c r="B80" t="s">
        <v>140</v>
      </c>
      <c r="C80" t="s">
        <v>89</v>
      </c>
      <c r="D80" t="s">
        <v>150</v>
      </c>
      <c r="E80" t="s">
        <v>98</v>
      </c>
      <c r="F80" t="s">
        <v>93</v>
      </c>
      <c r="G80" s="32" t="s">
        <v>99</v>
      </c>
      <c r="H80" s="32" t="s">
        <v>99</v>
      </c>
      <c r="I80" s="32" t="s">
        <v>99</v>
      </c>
      <c r="J80" s="32" t="s">
        <v>99</v>
      </c>
      <c r="K80" s="32" t="s">
        <v>99</v>
      </c>
      <c r="L80" s="32" t="s">
        <v>99</v>
      </c>
      <c r="M80" s="32" t="s">
        <v>99</v>
      </c>
      <c r="N80" s="32" t="s">
        <v>99</v>
      </c>
      <c r="O80" s="32" t="s">
        <v>99</v>
      </c>
      <c r="P80" s="32" t="s">
        <v>99</v>
      </c>
      <c r="Q80" s="32" t="s">
        <v>99</v>
      </c>
      <c r="R80" s="32" t="s">
        <v>94</v>
      </c>
      <c r="S80" s="32" t="s">
        <v>94</v>
      </c>
      <c r="T80" s="32" t="s">
        <v>94</v>
      </c>
      <c r="U80" s="32" t="s">
        <v>94</v>
      </c>
      <c r="V80" s="32" t="s">
        <v>94</v>
      </c>
      <c r="W80" s="32" t="s">
        <v>99</v>
      </c>
      <c r="X80" s="32" t="s">
        <v>99</v>
      </c>
      <c r="Y80" s="32" t="s">
        <v>99</v>
      </c>
      <c r="Z80" s="32" t="s">
        <v>94</v>
      </c>
      <c r="AA80" s="32" t="s">
        <v>94</v>
      </c>
      <c r="AB80" s="32" t="s">
        <v>94</v>
      </c>
      <c r="AC80" s="32" t="s">
        <v>94</v>
      </c>
      <c r="AD80" s="32" t="s">
        <v>94</v>
      </c>
      <c r="AE80" s="32" t="s">
        <v>94</v>
      </c>
      <c r="AF80" s="32" t="s">
        <v>94</v>
      </c>
      <c r="AG80" s="32" t="s">
        <v>94</v>
      </c>
      <c r="AH80" s="32" t="s">
        <v>94</v>
      </c>
      <c r="AI80" s="32" t="s">
        <v>94</v>
      </c>
      <c r="AJ80" s="32" t="s">
        <v>94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129</v>
      </c>
      <c r="B81" t="s">
        <v>140</v>
      </c>
      <c r="C81" t="s">
        <v>89</v>
      </c>
      <c r="D81" t="s">
        <v>142</v>
      </c>
      <c r="E81" t="s">
        <v>120</v>
      </c>
      <c r="F81" t="s">
        <v>92</v>
      </c>
      <c r="G81" s="32" t="s">
        <v>94</v>
      </c>
      <c r="H81" s="32" t="s">
        <v>94</v>
      </c>
      <c r="I81" s="32" t="s">
        <v>94</v>
      </c>
      <c r="J81" s="32" t="s">
        <v>94</v>
      </c>
      <c r="K81" s="32" t="s">
        <v>94</v>
      </c>
      <c r="L81" s="32" t="s">
        <v>94</v>
      </c>
      <c r="M81" s="32" t="s">
        <v>94</v>
      </c>
      <c r="N81" s="32">
        <v>27</v>
      </c>
      <c r="O81" s="32" t="s">
        <v>94</v>
      </c>
      <c r="P81" s="32" t="s">
        <v>94</v>
      </c>
      <c r="Q81" s="32" t="s">
        <v>94</v>
      </c>
      <c r="R81" s="32" t="s">
        <v>94</v>
      </c>
      <c r="S81" s="32" t="s">
        <v>94</v>
      </c>
      <c r="T81" s="32" t="s">
        <v>94</v>
      </c>
      <c r="U81" s="32" t="s">
        <v>94</v>
      </c>
      <c r="V81" s="32" t="s">
        <v>94</v>
      </c>
      <c r="W81" s="32" t="s">
        <v>94</v>
      </c>
      <c r="X81" s="32" t="s">
        <v>94</v>
      </c>
      <c r="Y81" s="32" t="s">
        <v>94</v>
      </c>
      <c r="Z81" s="32" t="s">
        <v>94</v>
      </c>
      <c r="AA81" s="32" t="s">
        <v>94</v>
      </c>
      <c r="AB81" s="32" t="s">
        <v>94</v>
      </c>
      <c r="AC81" s="32" t="s">
        <v>94</v>
      </c>
      <c r="AD81" s="32" t="s">
        <v>94</v>
      </c>
      <c r="AE81" s="32" t="s">
        <v>94</v>
      </c>
      <c r="AF81" s="32" t="s">
        <v>94</v>
      </c>
      <c r="AG81" s="32" t="s">
        <v>94</v>
      </c>
      <c r="AH81" s="32" t="s">
        <v>94</v>
      </c>
      <c r="AI81" s="32" t="s">
        <v>94</v>
      </c>
      <c r="AJ81" s="32" t="s">
        <v>94</v>
      </c>
      <c r="AK81">
        <v>39</v>
      </c>
      <c r="AL81" s="30">
        <v>0.02</v>
      </c>
      <c r="AM81" s="30">
        <v>99.94</v>
      </c>
      <c r="AN81" s="4">
        <v>27</v>
      </c>
    </row>
    <row r="82" spans="1:40">
      <c r="A82" t="s">
        <v>129</v>
      </c>
      <c r="B82" t="s">
        <v>140</v>
      </c>
      <c r="C82" t="s">
        <v>89</v>
      </c>
      <c r="D82" t="s">
        <v>142</v>
      </c>
      <c r="E82" t="s">
        <v>120</v>
      </c>
      <c r="F82" t="s">
        <v>93</v>
      </c>
      <c r="G82" s="32" t="s">
        <v>94</v>
      </c>
      <c r="H82" s="32" t="s">
        <v>94</v>
      </c>
      <c r="I82" s="32" t="s">
        <v>94</v>
      </c>
      <c r="J82" s="32" t="s">
        <v>94</v>
      </c>
      <c r="K82" s="32" t="s">
        <v>94</v>
      </c>
      <c r="L82" s="32" t="s">
        <v>94</v>
      </c>
      <c r="M82" s="32" t="s">
        <v>94</v>
      </c>
      <c r="N82" s="32" t="s">
        <v>99</v>
      </c>
      <c r="O82" s="32" t="s">
        <v>94</v>
      </c>
      <c r="P82" s="32" t="s">
        <v>94</v>
      </c>
      <c r="Q82" s="32" t="s">
        <v>94</v>
      </c>
      <c r="R82" s="32" t="s">
        <v>94</v>
      </c>
      <c r="S82" s="32" t="s">
        <v>94</v>
      </c>
      <c r="T82" s="32" t="s">
        <v>94</v>
      </c>
      <c r="U82" s="32" t="s">
        <v>94</v>
      </c>
      <c r="V82" s="32" t="s">
        <v>94</v>
      </c>
      <c r="W82" s="32" t="s">
        <v>94</v>
      </c>
      <c r="X82" s="32" t="s">
        <v>94</v>
      </c>
      <c r="Y82" s="32" t="s">
        <v>94</v>
      </c>
      <c r="Z82" s="32" t="s">
        <v>94</v>
      </c>
      <c r="AA82" s="32" t="s">
        <v>94</v>
      </c>
      <c r="AB82" s="32" t="s">
        <v>94</v>
      </c>
      <c r="AC82" s="32" t="s">
        <v>94</v>
      </c>
      <c r="AD82" s="32" t="s">
        <v>94</v>
      </c>
      <c r="AE82" s="32" t="s">
        <v>94</v>
      </c>
      <c r="AF82" s="32" t="s">
        <v>94</v>
      </c>
      <c r="AG82" s="32" t="s">
        <v>94</v>
      </c>
      <c r="AH82" s="32" t="s">
        <v>94</v>
      </c>
      <c r="AI82" s="32" t="s">
        <v>94</v>
      </c>
      <c r="AJ82" s="32" t="s">
        <v>94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129</v>
      </c>
      <c r="B83" t="s">
        <v>140</v>
      </c>
      <c r="C83" t="s">
        <v>89</v>
      </c>
      <c r="D83" t="s">
        <v>150</v>
      </c>
      <c r="E83" t="s">
        <v>102</v>
      </c>
      <c r="F83" t="s">
        <v>92</v>
      </c>
      <c r="G83" s="32" t="s">
        <v>94</v>
      </c>
      <c r="H83" s="32" t="s">
        <v>94</v>
      </c>
      <c r="I83" s="32" t="s">
        <v>94</v>
      </c>
      <c r="J83" s="32" t="s">
        <v>94</v>
      </c>
      <c r="K83" s="32" t="s">
        <v>94</v>
      </c>
      <c r="L83" s="32" t="s">
        <v>94</v>
      </c>
      <c r="M83" s="32" t="s">
        <v>94</v>
      </c>
      <c r="N83" s="32" t="s">
        <v>94</v>
      </c>
      <c r="O83" s="32" t="s">
        <v>94</v>
      </c>
      <c r="P83" s="32" t="s">
        <v>94</v>
      </c>
      <c r="Q83" s="32" t="s">
        <v>94</v>
      </c>
      <c r="R83" s="32" t="s">
        <v>94</v>
      </c>
      <c r="S83" s="32" t="s">
        <v>94</v>
      </c>
      <c r="T83" s="32" t="s">
        <v>94</v>
      </c>
      <c r="U83" s="32" t="s">
        <v>94</v>
      </c>
      <c r="V83" s="32" t="s">
        <v>94</v>
      </c>
      <c r="W83" s="32" t="s">
        <v>94</v>
      </c>
      <c r="X83" s="32">
        <v>0.01</v>
      </c>
      <c r="Y83" s="32" t="s">
        <v>94</v>
      </c>
      <c r="Z83" s="32">
        <v>0.69499999999999995</v>
      </c>
      <c r="AA83" s="32">
        <v>0.188</v>
      </c>
      <c r="AB83" s="32">
        <v>0.315</v>
      </c>
      <c r="AC83" s="32">
        <v>0.59699999999999998</v>
      </c>
      <c r="AD83" s="32">
        <v>2.524</v>
      </c>
      <c r="AE83" s="32">
        <v>0.81499999999999995</v>
      </c>
      <c r="AF83" s="32">
        <v>1.641</v>
      </c>
      <c r="AG83" s="32">
        <v>0.53</v>
      </c>
      <c r="AH83" s="32">
        <v>3.94</v>
      </c>
      <c r="AI83" s="32">
        <v>1.395</v>
      </c>
      <c r="AJ83" s="32">
        <v>1.036</v>
      </c>
      <c r="AK83">
        <v>40</v>
      </c>
      <c r="AL83" s="30">
        <v>0.01</v>
      </c>
      <c r="AM83" s="30">
        <v>99.95</v>
      </c>
      <c r="AN83" s="4">
        <v>13.686</v>
      </c>
    </row>
    <row r="84" spans="1:40">
      <c r="A84" t="s">
        <v>129</v>
      </c>
      <c r="B84" t="s">
        <v>140</v>
      </c>
      <c r="C84" t="s">
        <v>89</v>
      </c>
      <c r="D84" t="s">
        <v>150</v>
      </c>
      <c r="E84" t="s">
        <v>102</v>
      </c>
      <c r="F84" t="s">
        <v>93</v>
      </c>
      <c r="G84" s="32" t="s">
        <v>94</v>
      </c>
      <c r="H84" s="32" t="s">
        <v>94</v>
      </c>
      <c r="I84" s="32" t="s">
        <v>94</v>
      </c>
      <c r="J84" s="32" t="s">
        <v>94</v>
      </c>
      <c r="K84" s="32" t="s">
        <v>94</v>
      </c>
      <c r="L84" s="32" t="s">
        <v>94</v>
      </c>
      <c r="M84" s="32" t="s">
        <v>94</v>
      </c>
      <c r="N84" s="32" t="s">
        <v>94</v>
      </c>
      <c r="O84" s="32" t="s">
        <v>94</v>
      </c>
      <c r="P84" s="32" t="s">
        <v>94</v>
      </c>
      <c r="Q84" s="32" t="s">
        <v>94</v>
      </c>
      <c r="R84" s="32" t="s">
        <v>94</v>
      </c>
      <c r="S84" s="32" t="s">
        <v>94</v>
      </c>
      <c r="T84" s="32" t="s">
        <v>94</v>
      </c>
      <c r="U84" s="32" t="s">
        <v>94</v>
      </c>
      <c r="V84" s="32" t="s">
        <v>94</v>
      </c>
      <c r="W84" s="32" t="s">
        <v>94</v>
      </c>
      <c r="X84" s="32" t="s">
        <v>99</v>
      </c>
      <c r="Y84" s="32" t="s">
        <v>94</v>
      </c>
      <c r="Z84" s="32" t="s">
        <v>14</v>
      </c>
      <c r="AA84" s="32" t="s">
        <v>14</v>
      </c>
      <c r="AB84" s="32" t="s">
        <v>14</v>
      </c>
      <c r="AC84" s="32" t="s">
        <v>14</v>
      </c>
      <c r="AD84" s="32" t="s">
        <v>14</v>
      </c>
      <c r="AE84" s="32" t="s">
        <v>14</v>
      </c>
      <c r="AF84" s="32" t="s">
        <v>14</v>
      </c>
      <c r="AG84" s="32" t="s">
        <v>99</v>
      </c>
      <c r="AH84" s="32" t="s">
        <v>99</v>
      </c>
      <c r="AI84" s="32" t="s">
        <v>99</v>
      </c>
      <c r="AJ84" s="32" t="s">
        <v>14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A85" t="s">
        <v>129</v>
      </c>
      <c r="B85" t="s">
        <v>140</v>
      </c>
      <c r="C85" t="s">
        <v>89</v>
      </c>
      <c r="D85" t="s">
        <v>150</v>
      </c>
      <c r="E85" t="s">
        <v>123</v>
      </c>
      <c r="F85" t="s">
        <v>92</v>
      </c>
      <c r="G85" s="32" t="s">
        <v>94</v>
      </c>
      <c r="H85" s="32" t="s">
        <v>94</v>
      </c>
      <c r="I85" s="32" t="s">
        <v>94</v>
      </c>
      <c r="J85" s="32" t="s">
        <v>94</v>
      </c>
      <c r="K85" s="32" t="s">
        <v>94</v>
      </c>
      <c r="L85" s="32" t="s">
        <v>94</v>
      </c>
      <c r="M85" s="32" t="s">
        <v>94</v>
      </c>
      <c r="N85" s="32" t="s">
        <v>94</v>
      </c>
      <c r="O85" s="32" t="s">
        <v>94</v>
      </c>
      <c r="P85" s="32" t="s">
        <v>94</v>
      </c>
      <c r="Q85" s="32" t="s">
        <v>94</v>
      </c>
      <c r="R85" s="32" t="s">
        <v>94</v>
      </c>
      <c r="S85" s="32" t="s">
        <v>94</v>
      </c>
      <c r="T85" s="32" t="s">
        <v>94</v>
      </c>
      <c r="U85" s="32" t="s">
        <v>94</v>
      </c>
      <c r="V85" s="32" t="s">
        <v>94</v>
      </c>
      <c r="W85" s="32">
        <v>5.1999999999999998E-2</v>
      </c>
      <c r="X85" s="32">
        <v>1.518</v>
      </c>
      <c r="Y85" s="32">
        <v>3.1720000000000002</v>
      </c>
      <c r="Z85" s="32" t="s">
        <v>94</v>
      </c>
      <c r="AA85" s="32">
        <v>1.093</v>
      </c>
      <c r="AB85" s="32" t="s">
        <v>94</v>
      </c>
      <c r="AC85" s="32">
        <v>2.3E-2</v>
      </c>
      <c r="AD85" s="32">
        <v>3.0539999999999998</v>
      </c>
      <c r="AE85" s="32" t="s">
        <v>94</v>
      </c>
      <c r="AF85" s="32">
        <v>0.49199999999999999</v>
      </c>
      <c r="AG85" s="32">
        <v>0.14000000000000001</v>
      </c>
      <c r="AH85" s="32">
        <v>2.169</v>
      </c>
      <c r="AI85" s="32">
        <v>0.37</v>
      </c>
      <c r="AJ85" s="32" t="s">
        <v>94</v>
      </c>
      <c r="AK85">
        <v>41</v>
      </c>
      <c r="AL85" s="30">
        <v>0.01</v>
      </c>
      <c r="AM85" s="30">
        <v>99.96</v>
      </c>
      <c r="AN85" s="4">
        <v>12.083</v>
      </c>
    </row>
    <row r="86" spans="1:40">
      <c r="A86" t="s">
        <v>129</v>
      </c>
      <c r="B86" t="s">
        <v>140</v>
      </c>
      <c r="C86" t="s">
        <v>89</v>
      </c>
      <c r="D86" t="s">
        <v>150</v>
      </c>
      <c r="E86" t="s">
        <v>123</v>
      </c>
      <c r="F86" t="s">
        <v>93</v>
      </c>
      <c r="G86" s="32" t="s">
        <v>94</v>
      </c>
      <c r="H86" s="32" t="s">
        <v>94</v>
      </c>
      <c r="I86" s="32" t="s">
        <v>94</v>
      </c>
      <c r="J86" s="32" t="s">
        <v>94</v>
      </c>
      <c r="K86" s="32" t="s">
        <v>94</v>
      </c>
      <c r="L86" s="32" t="s">
        <v>94</v>
      </c>
      <c r="M86" s="32" t="s">
        <v>94</v>
      </c>
      <c r="N86" s="32" t="s">
        <v>94</v>
      </c>
      <c r="O86" s="32" t="s">
        <v>94</v>
      </c>
      <c r="P86" s="32" t="s">
        <v>94</v>
      </c>
      <c r="Q86" s="32" t="s">
        <v>94</v>
      </c>
      <c r="R86" s="32" t="s">
        <v>94</v>
      </c>
      <c r="S86" s="32" t="s">
        <v>94</v>
      </c>
      <c r="T86" s="32" t="s">
        <v>94</v>
      </c>
      <c r="U86" s="32" t="s">
        <v>94</v>
      </c>
      <c r="V86" s="32" t="s">
        <v>94</v>
      </c>
      <c r="W86" s="32" t="s">
        <v>99</v>
      </c>
      <c r="X86" s="32" t="s">
        <v>99</v>
      </c>
      <c r="Y86" s="32" t="s">
        <v>99</v>
      </c>
      <c r="Z86" s="32" t="s">
        <v>94</v>
      </c>
      <c r="AA86" s="32" t="s">
        <v>99</v>
      </c>
      <c r="AB86" s="32" t="s">
        <v>94</v>
      </c>
      <c r="AC86" s="32" t="s">
        <v>99</v>
      </c>
      <c r="AD86" s="32" t="s">
        <v>99</v>
      </c>
      <c r="AE86" s="32" t="s">
        <v>94</v>
      </c>
      <c r="AF86" s="32" t="s">
        <v>99</v>
      </c>
      <c r="AG86" s="32" t="s">
        <v>99</v>
      </c>
      <c r="AH86" s="32" t="s">
        <v>99</v>
      </c>
      <c r="AI86" s="32" t="s">
        <v>17</v>
      </c>
      <c r="AJ86" s="32" t="s">
        <v>94</v>
      </c>
      <c r="AK86">
        <v>41</v>
      </c>
      <c r="AL86" s="30" t="s">
        <v>94</v>
      </c>
      <c r="AM86" s="30" t="s">
        <v>94</v>
      </c>
      <c r="AN86" s="4" t="s">
        <v>94</v>
      </c>
    </row>
    <row r="87" spans="1:40">
      <c r="A87" t="s">
        <v>129</v>
      </c>
      <c r="B87" t="s">
        <v>140</v>
      </c>
      <c r="C87" t="s">
        <v>89</v>
      </c>
      <c r="D87" t="s">
        <v>150</v>
      </c>
      <c r="E87" t="s">
        <v>91</v>
      </c>
      <c r="F87" t="s">
        <v>92</v>
      </c>
      <c r="G87" s="32" t="s">
        <v>94</v>
      </c>
      <c r="H87" s="32" t="s">
        <v>94</v>
      </c>
      <c r="I87" s="32" t="s">
        <v>94</v>
      </c>
      <c r="J87" s="32" t="s">
        <v>94</v>
      </c>
      <c r="K87" s="32" t="s">
        <v>94</v>
      </c>
      <c r="L87" s="32" t="s">
        <v>94</v>
      </c>
      <c r="M87" s="32" t="s">
        <v>94</v>
      </c>
      <c r="N87" s="32" t="s">
        <v>94</v>
      </c>
      <c r="O87" s="32" t="s">
        <v>94</v>
      </c>
      <c r="P87" s="32" t="s">
        <v>94</v>
      </c>
      <c r="Q87" s="32" t="s">
        <v>94</v>
      </c>
      <c r="R87" s="32" t="s">
        <v>94</v>
      </c>
      <c r="S87" s="32" t="s">
        <v>94</v>
      </c>
      <c r="T87" s="32" t="s">
        <v>94</v>
      </c>
      <c r="U87" s="32" t="s">
        <v>94</v>
      </c>
      <c r="V87" s="32" t="s">
        <v>94</v>
      </c>
      <c r="W87" s="32" t="s">
        <v>94</v>
      </c>
      <c r="X87" s="32" t="s">
        <v>94</v>
      </c>
      <c r="Y87" s="32" t="s">
        <v>94</v>
      </c>
      <c r="Z87" s="32" t="s">
        <v>94</v>
      </c>
      <c r="AA87" s="32" t="s">
        <v>94</v>
      </c>
      <c r="AB87" s="32" t="s">
        <v>94</v>
      </c>
      <c r="AC87" s="32" t="s">
        <v>94</v>
      </c>
      <c r="AD87" s="32" t="s">
        <v>94</v>
      </c>
      <c r="AE87" s="32">
        <v>11.433999999999999</v>
      </c>
      <c r="AF87" s="32" t="s">
        <v>94</v>
      </c>
      <c r="AG87" s="32" t="s">
        <v>94</v>
      </c>
      <c r="AH87" s="32" t="s">
        <v>94</v>
      </c>
      <c r="AI87" s="32" t="s">
        <v>94</v>
      </c>
      <c r="AJ87" s="32" t="s">
        <v>94</v>
      </c>
      <c r="AK87">
        <v>42</v>
      </c>
      <c r="AL87" s="30">
        <v>0.01</v>
      </c>
      <c r="AM87" s="30">
        <v>99.97</v>
      </c>
      <c r="AN87" s="4">
        <v>11.433999999999999</v>
      </c>
    </row>
    <row r="88" spans="1:40">
      <c r="A88" t="s">
        <v>129</v>
      </c>
      <c r="B88" t="s">
        <v>140</v>
      </c>
      <c r="C88" t="s">
        <v>89</v>
      </c>
      <c r="D88" t="s">
        <v>150</v>
      </c>
      <c r="E88" t="s">
        <v>91</v>
      </c>
      <c r="F88" t="s">
        <v>93</v>
      </c>
      <c r="G88" s="32" t="s">
        <v>94</v>
      </c>
      <c r="H88" s="32" t="s">
        <v>94</v>
      </c>
      <c r="I88" s="32" t="s">
        <v>94</v>
      </c>
      <c r="J88" s="32" t="s">
        <v>94</v>
      </c>
      <c r="K88" s="32" t="s">
        <v>94</v>
      </c>
      <c r="L88" s="32" t="s">
        <v>94</v>
      </c>
      <c r="M88" s="32" t="s">
        <v>94</v>
      </c>
      <c r="N88" s="32" t="s">
        <v>94</v>
      </c>
      <c r="O88" s="32" t="s">
        <v>94</v>
      </c>
      <c r="P88" s="32" t="s">
        <v>94</v>
      </c>
      <c r="Q88" s="32" t="s">
        <v>94</v>
      </c>
      <c r="R88" s="32" t="s">
        <v>94</v>
      </c>
      <c r="S88" s="32" t="s">
        <v>94</v>
      </c>
      <c r="T88" s="32" t="s">
        <v>94</v>
      </c>
      <c r="U88" s="32" t="s">
        <v>94</v>
      </c>
      <c r="V88" s="32" t="s">
        <v>94</v>
      </c>
      <c r="W88" s="32" t="s">
        <v>94</v>
      </c>
      <c r="X88" s="32" t="s">
        <v>94</v>
      </c>
      <c r="Y88" s="32" t="s">
        <v>94</v>
      </c>
      <c r="Z88" s="32" t="s">
        <v>94</v>
      </c>
      <c r="AA88" s="32" t="s">
        <v>94</v>
      </c>
      <c r="AB88" s="32" t="s">
        <v>94</v>
      </c>
      <c r="AC88" s="32" t="s">
        <v>94</v>
      </c>
      <c r="AD88" s="32" t="s">
        <v>94</v>
      </c>
      <c r="AE88" s="32" t="s">
        <v>99</v>
      </c>
      <c r="AF88" s="32" t="s">
        <v>94</v>
      </c>
      <c r="AG88" s="32" t="s">
        <v>94</v>
      </c>
      <c r="AH88" s="32" t="s">
        <v>94</v>
      </c>
      <c r="AI88" s="32" t="s">
        <v>94</v>
      </c>
      <c r="AJ88" s="32" t="s">
        <v>94</v>
      </c>
      <c r="AK88">
        <v>42</v>
      </c>
      <c r="AL88" s="30" t="s">
        <v>94</v>
      </c>
      <c r="AM88" s="30" t="s">
        <v>94</v>
      </c>
      <c r="AN88" s="4" t="s">
        <v>94</v>
      </c>
    </row>
    <row r="89" spans="1:40">
      <c r="A89" t="s">
        <v>129</v>
      </c>
      <c r="B89" t="s">
        <v>140</v>
      </c>
      <c r="C89" t="s">
        <v>89</v>
      </c>
      <c r="D89" t="s">
        <v>135</v>
      </c>
      <c r="E89" t="s">
        <v>101</v>
      </c>
      <c r="F89" t="s">
        <v>92</v>
      </c>
      <c r="G89" s="32" t="s">
        <v>94</v>
      </c>
      <c r="H89" s="32" t="s">
        <v>94</v>
      </c>
      <c r="I89" s="32" t="s">
        <v>94</v>
      </c>
      <c r="J89" s="32" t="s">
        <v>94</v>
      </c>
      <c r="K89" s="32" t="s">
        <v>94</v>
      </c>
      <c r="L89" s="32" t="s">
        <v>94</v>
      </c>
      <c r="M89" s="32" t="s">
        <v>94</v>
      </c>
      <c r="N89" s="32" t="s">
        <v>94</v>
      </c>
      <c r="O89" s="32" t="s">
        <v>94</v>
      </c>
      <c r="P89" s="32" t="s">
        <v>94</v>
      </c>
      <c r="Q89" s="32" t="s">
        <v>94</v>
      </c>
      <c r="R89" s="32" t="s">
        <v>94</v>
      </c>
      <c r="S89" s="32" t="s">
        <v>94</v>
      </c>
      <c r="T89" s="32" t="s">
        <v>94</v>
      </c>
      <c r="U89" s="32" t="s">
        <v>94</v>
      </c>
      <c r="V89" s="32" t="s">
        <v>94</v>
      </c>
      <c r="W89" s="32" t="s">
        <v>94</v>
      </c>
      <c r="X89" s="32" t="s">
        <v>94</v>
      </c>
      <c r="Y89" s="32" t="s">
        <v>94</v>
      </c>
      <c r="Z89" s="32" t="s">
        <v>94</v>
      </c>
      <c r="AA89" s="32" t="s">
        <v>94</v>
      </c>
      <c r="AB89" s="32" t="s">
        <v>94</v>
      </c>
      <c r="AC89" s="32">
        <v>0.2</v>
      </c>
      <c r="AD89" s="32" t="s">
        <v>94</v>
      </c>
      <c r="AE89" s="32">
        <v>9.5000000000000001E-2</v>
      </c>
      <c r="AF89" s="32" t="s">
        <v>94</v>
      </c>
      <c r="AG89" s="32">
        <v>0.01</v>
      </c>
      <c r="AH89" s="32">
        <v>10.477</v>
      </c>
      <c r="AI89" s="32">
        <v>1.4E-2</v>
      </c>
      <c r="AJ89" s="32" t="s">
        <v>94</v>
      </c>
      <c r="AK89">
        <v>43</v>
      </c>
      <c r="AL89" s="30">
        <v>0.01</v>
      </c>
      <c r="AM89" s="30">
        <v>99.98</v>
      </c>
      <c r="AN89" s="4">
        <v>10.795999999999999</v>
      </c>
    </row>
    <row r="90" spans="1:40">
      <c r="A90" t="s">
        <v>129</v>
      </c>
      <c r="B90" t="s">
        <v>140</v>
      </c>
      <c r="C90" t="s">
        <v>89</v>
      </c>
      <c r="D90" t="s">
        <v>135</v>
      </c>
      <c r="E90" t="s">
        <v>101</v>
      </c>
      <c r="F90" t="s">
        <v>93</v>
      </c>
      <c r="G90" s="32" t="s">
        <v>94</v>
      </c>
      <c r="H90" s="32" t="s">
        <v>94</v>
      </c>
      <c r="I90" s="32" t="s">
        <v>94</v>
      </c>
      <c r="J90" s="32" t="s">
        <v>94</v>
      </c>
      <c r="K90" s="32" t="s">
        <v>94</v>
      </c>
      <c r="L90" s="32" t="s">
        <v>94</v>
      </c>
      <c r="M90" s="32" t="s">
        <v>94</v>
      </c>
      <c r="N90" s="32" t="s">
        <v>94</v>
      </c>
      <c r="O90" s="32" t="s">
        <v>94</v>
      </c>
      <c r="P90" s="32" t="s">
        <v>94</v>
      </c>
      <c r="Q90" s="32" t="s">
        <v>94</v>
      </c>
      <c r="R90" s="32" t="s">
        <v>94</v>
      </c>
      <c r="S90" s="32" t="s">
        <v>94</v>
      </c>
      <c r="T90" s="32" t="s">
        <v>94</v>
      </c>
      <c r="U90" s="32" t="s">
        <v>94</v>
      </c>
      <c r="V90" s="32" t="s">
        <v>94</v>
      </c>
      <c r="W90" s="32" t="s">
        <v>94</v>
      </c>
      <c r="X90" s="32" t="s">
        <v>94</v>
      </c>
      <c r="Y90" s="32" t="s">
        <v>94</v>
      </c>
      <c r="Z90" s="32" t="s">
        <v>94</v>
      </c>
      <c r="AA90" s="32" t="s">
        <v>94</v>
      </c>
      <c r="AB90" s="32" t="s">
        <v>94</v>
      </c>
      <c r="AC90" s="32" t="s">
        <v>99</v>
      </c>
      <c r="AD90" s="32" t="s">
        <v>14</v>
      </c>
      <c r="AE90" s="32" t="s">
        <v>14</v>
      </c>
      <c r="AF90" s="32" t="s">
        <v>94</v>
      </c>
      <c r="AG90" s="32" t="s">
        <v>14</v>
      </c>
      <c r="AH90" s="32" t="s">
        <v>14</v>
      </c>
      <c r="AI90" s="32" t="s">
        <v>14</v>
      </c>
      <c r="AJ90" s="32" t="s">
        <v>94</v>
      </c>
      <c r="AK90">
        <v>43</v>
      </c>
      <c r="AL90" s="30" t="s">
        <v>94</v>
      </c>
      <c r="AM90" s="30" t="s">
        <v>94</v>
      </c>
      <c r="AN90" s="4" t="s">
        <v>94</v>
      </c>
    </row>
    <row r="91" spans="1:40">
      <c r="A91" t="s">
        <v>129</v>
      </c>
      <c r="B91" t="s">
        <v>140</v>
      </c>
      <c r="C91" t="s">
        <v>89</v>
      </c>
      <c r="D91" t="s">
        <v>148</v>
      </c>
      <c r="E91" t="s">
        <v>123</v>
      </c>
      <c r="F91" t="s">
        <v>92</v>
      </c>
      <c r="G91" s="32" t="s">
        <v>94</v>
      </c>
      <c r="H91" s="32" t="s">
        <v>94</v>
      </c>
      <c r="I91" s="32" t="s">
        <v>94</v>
      </c>
      <c r="J91" s="32" t="s">
        <v>94</v>
      </c>
      <c r="K91" s="32" t="s">
        <v>94</v>
      </c>
      <c r="L91" s="32" t="s">
        <v>94</v>
      </c>
      <c r="M91" s="32" t="s">
        <v>94</v>
      </c>
      <c r="N91" s="32" t="s">
        <v>94</v>
      </c>
      <c r="O91" s="32" t="s">
        <v>94</v>
      </c>
      <c r="P91" s="32" t="s">
        <v>94</v>
      </c>
      <c r="Q91" s="32" t="s">
        <v>94</v>
      </c>
      <c r="R91" s="32" t="s">
        <v>94</v>
      </c>
      <c r="S91" s="32" t="s">
        <v>94</v>
      </c>
      <c r="T91" s="32" t="s">
        <v>94</v>
      </c>
      <c r="U91" s="32" t="s">
        <v>94</v>
      </c>
      <c r="V91" s="32" t="s">
        <v>94</v>
      </c>
      <c r="W91" s="32" t="s">
        <v>94</v>
      </c>
      <c r="X91" s="32" t="s">
        <v>94</v>
      </c>
      <c r="Y91" s="32" t="s">
        <v>94</v>
      </c>
      <c r="Z91" s="32">
        <v>0.23899999999999999</v>
      </c>
      <c r="AA91" s="32">
        <v>0.61699999999999999</v>
      </c>
      <c r="AB91" s="32">
        <v>0.86099999999999999</v>
      </c>
      <c r="AC91" s="32">
        <v>0.25900000000000001</v>
      </c>
      <c r="AD91" s="32">
        <v>1.3260000000000001</v>
      </c>
      <c r="AE91" s="32">
        <v>0.82599999999999996</v>
      </c>
      <c r="AF91" s="32">
        <v>0.46500000000000002</v>
      </c>
      <c r="AG91" s="32">
        <v>1.45</v>
      </c>
      <c r="AH91" s="32">
        <v>0.76300000000000001</v>
      </c>
      <c r="AI91" s="32">
        <v>2E-3</v>
      </c>
      <c r="AJ91" s="32" t="s">
        <v>94</v>
      </c>
      <c r="AK91">
        <v>44</v>
      </c>
      <c r="AL91" s="30">
        <v>0.01</v>
      </c>
      <c r="AM91" s="30">
        <v>99.98</v>
      </c>
      <c r="AN91" s="4">
        <v>6.8090000000000002</v>
      </c>
    </row>
    <row r="92" spans="1:40">
      <c r="A92" t="s">
        <v>129</v>
      </c>
      <c r="B92" t="s">
        <v>140</v>
      </c>
      <c r="C92" t="s">
        <v>89</v>
      </c>
      <c r="D92" t="s">
        <v>148</v>
      </c>
      <c r="E92" t="s">
        <v>123</v>
      </c>
      <c r="F92" t="s">
        <v>93</v>
      </c>
      <c r="G92" s="32" t="s">
        <v>94</v>
      </c>
      <c r="H92" s="32" t="s">
        <v>94</v>
      </c>
      <c r="I92" s="32" t="s">
        <v>94</v>
      </c>
      <c r="J92" s="32" t="s">
        <v>94</v>
      </c>
      <c r="K92" s="32" t="s">
        <v>94</v>
      </c>
      <c r="L92" s="32" t="s">
        <v>94</v>
      </c>
      <c r="M92" s="32" t="s">
        <v>94</v>
      </c>
      <c r="N92" s="32" t="s">
        <v>94</v>
      </c>
      <c r="O92" s="32" t="s">
        <v>94</v>
      </c>
      <c r="P92" s="32" t="s">
        <v>94</v>
      </c>
      <c r="Q92" s="32" t="s">
        <v>94</v>
      </c>
      <c r="R92" s="32" t="s">
        <v>94</v>
      </c>
      <c r="S92" s="32" t="s">
        <v>94</v>
      </c>
      <c r="T92" s="32" t="s">
        <v>94</v>
      </c>
      <c r="U92" s="32" t="s">
        <v>94</v>
      </c>
      <c r="V92" s="32" t="s">
        <v>94</v>
      </c>
      <c r="W92" s="32" t="s">
        <v>94</v>
      </c>
      <c r="X92" s="32" t="s">
        <v>94</v>
      </c>
      <c r="Y92" s="32" t="s">
        <v>94</v>
      </c>
      <c r="Z92" s="32" t="s">
        <v>99</v>
      </c>
      <c r="AA92" s="32" t="s">
        <v>99</v>
      </c>
      <c r="AB92" s="32" t="s">
        <v>99</v>
      </c>
      <c r="AC92" s="32" t="s">
        <v>99</v>
      </c>
      <c r="AD92" s="32" t="s">
        <v>99</v>
      </c>
      <c r="AE92" s="32" t="s">
        <v>99</v>
      </c>
      <c r="AF92" s="32" t="s">
        <v>99</v>
      </c>
      <c r="AG92" s="32" t="s">
        <v>99</v>
      </c>
      <c r="AH92" s="32" t="s">
        <v>99</v>
      </c>
      <c r="AI92" s="32" t="s">
        <v>99</v>
      </c>
      <c r="AJ92" s="32" t="s">
        <v>94</v>
      </c>
      <c r="AK92">
        <v>44</v>
      </c>
      <c r="AL92" s="30" t="s">
        <v>94</v>
      </c>
      <c r="AM92" s="30" t="s">
        <v>94</v>
      </c>
      <c r="AN92" s="4" t="s">
        <v>94</v>
      </c>
    </row>
    <row r="93" spans="1:40">
      <c r="A93" t="s">
        <v>129</v>
      </c>
      <c r="B93" t="s">
        <v>140</v>
      </c>
      <c r="C93" t="s">
        <v>89</v>
      </c>
      <c r="D93" t="s">
        <v>148</v>
      </c>
      <c r="E93" t="s">
        <v>152</v>
      </c>
      <c r="F93" t="s">
        <v>92</v>
      </c>
      <c r="G93" s="32" t="s">
        <v>94</v>
      </c>
      <c r="H93" s="32" t="s">
        <v>94</v>
      </c>
      <c r="I93" s="32" t="s">
        <v>94</v>
      </c>
      <c r="J93" s="32" t="s">
        <v>94</v>
      </c>
      <c r="K93" s="32" t="s">
        <v>94</v>
      </c>
      <c r="L93" s="32" t="s">
        <v>94</v>
      </c>
      <c r="M93" s="32" t="s">
        <v>94</v>
      </c>
      <c r="N93" s="32" t="s">
        <v>94</v>
      </c>
      <c r="O93" s="32" t="s">
        <v>94</v>
      </c>
      <c r="P93" s="32" t="s">
        <v>94</v>
      </c>
      <c r="Q93" s="32" t="s">
        <v>94</v>
      </c>
      <c r="R93" s="32" t="s">
        <v>94</v>
      </c>
      <c r="S93" s="32" t="s">
        <v>94</v>
      </c>
      <c r="T93" s="32" t="s">
        <v>94</v>
      </c>
      <c r="U93" s="32" t="s">
        <v>94</v>
      </c>
      <c r="V93" s="32">
        <v>9.4E-2</v>
      </c>
      <c r="W93" s="32">
        <v>0.20799999999999999</v>
      </c>
      <c r="X93" s="32">
        <v>1.069</v>
      </c>
      <c r="Y93" s="32">
        <v>1.149</v>
      </c>
      <c r="Z93" s="32">
        <v>0.23400000000000001</v>
      </c>
      <c r="AA93" s="32">
        <v>0.54600000000000004</v>
      </c>
      <c r="AB93" s="32">
        <v>0.626</v>
      </c>
      <c r="AC93" s="32">
        <v>0.755</v>
      </c>
      <c r="AD93" s="32">
        <v>0.187</v>
      </c>
      <c r="AE93" s="32">
        <v>0.17799999999999999</v>
      </c>
      <c r="AF93" s="32">
        <v>0.21099999999999999</v>
      </c>
      <c r="AG93" s="32">
        <v>0.17599999999999999</v>
      </c>
      <c r="AH93" s="32">
        <v>3.7999999999999999E-2</v>
      </c>
      <c r="AI93" s="32" t="s">
        <v>94</v>
      </c>
      <c r="AJ93" s="32" t="s">
        <v>94</v>
      </c>
      <c r="AK93">
        <v>45</v>
      </c>
      <c r="AL93" s="30">
        <v>0</v>
      </c>
      <c r="AM93" s="30">
        <v>99.99</v>
      </c>
      <c r="AN93" s="4">
        <v>5.4710000000000001</v>
      </c>
    </row>
    <row r="94" spans="1:40">
      <c r="A94" t="s">
        <v>129</v>
      </c>
      <c r="B94" t="s">
        <v>140</v>
      </c>
      <c r="C94" t="s">
        <v>89</v>
      </c>
      <c r="D94" t="s">
        <v>148</v>
      </c>
      <c r="E94" t="s">
        <v>152</v>
      </c>
      <c r="F94" t="s">
        <v>93</v>
      </c>
      <c r="G94" s="32" t="s">
        <v>94</v>
      </c>
      <c r="H94" s="32" t="s">
        <v>94</v>
      </c>
      <c r="I94" s="32" t="s">
        <v>94</v>
      </c>
      <c r="J94" s="32" t="s">
        <v>94</v>
      </c>
      <c r="K94" s="32" t="s">
        <v>94</v>
      </c>
      <c r="L94" s="32" t="s">
        <v>94</v>
      </c>
      <c r="M94" s="32" t="s">
        <v>94</v>
      </c>
      <c r="N94" s="32" t="s">
        <v>94</v>
      </c>
      <c r="O94" s="32" t="s">
        <v>94</v>
      </c>
      <c r="P94" s="32" t="s">
        <v>94</v>
      </c>
      <c r="Q94" s="32" t="s">
        <v>94</v>
      </c>
      <c r="R94" s="32" t="s">
        <v>94</v>
      </c>
      <c r="S94" s="32" t="s">
        <v>94</v>
      </c>
      <c r="T94" s="32" t="s">
        <v>94</v>
      </c>
      <c r="U94" s="32" t="s">
        <v>94</v>
      </c>
      <c r="V94" s="32" t="s">
        <v>99</v>
      </c>
      <c r="W94" s="32" t="s">
        <v>99</v>
      </c>
      <c r="X94" s="32" t="s">
        <v>99</v>
      </c>
      <c r="Y94" s="32" t="s">
        <v>99</v>
      </c>
      <c r="Z94" s="32" t="s">
        <v>99</v>
      </c>
      <c r="AA94" s="32" t="s">
        <v>99</v>
      </c>
      <c r="AB94" s="32" t="s">
        <v>99</v>
      </c>
      <c r="AC94" s="32" t="s">
        <v>99</v>
      </c>
      <c r="AD94" s="32" t="s">
        <v>99</v>
      </c>
      <c r="AE94" s="32" t="s">
        <v>99</v>
      </c>
      <c r="AF94" s="32" t="s">
        <v>99</v>
      </c>
      <c r="AG94" s="32" t="s">
        <v>99</v>
      </c>
      <c r="AH94" s="32" t="s">
        <v>99</v>
      </c>
      <c r="AI94" s="32" t="s">
        <v>94</v>
      </c>
      <c r="AJ94" s="32" t="s">
        <v>94</v>
      </c>
      <c r="AK94">
        <v>45</v>
      </c>
      <c r="AL94" s="30" t="s">
        <v>94</v>
      </c>
      <c r="AM94" s="30" t="s">
        <v>94</v>
      </c>
      <c r="AN94" s="4" t="s">
        <v>94</v>
      </c>
    </row>
    <row r="95" spans="1:40">
      <c r="A95" t="s">
        <v>129</v>
      </c>
      <c r="B95" t="s">
        <v>140</v>
      </c>
      <c r="C95" t="s">
        <v>89</v>
      </c>
      <c r="D95" t="s">
        <v>150</v>
      </c>
      <c r="E95" t="s">
        <v>101</v>
      </c>
      <c r="F95" t="s">
        <v>92</v>
      </c>
      <c r="G95" s="32" t="s">
        <v>94</v>
      </c>
      <c r="H95" s="32" t="s">
        <v>94</v>
      </c>
      <c r="I95" s="32" t="s">
        <v>94</v>
      </c>
      <c r="J95" s="32" t="s">
        <v>94</v>
      </c>
      <c r="K95" s="32" t="s">
        <v>94</v>
      </c>
      <c r="L95" s="32" t="s">
        <v>94</v>
      </c>
      <c r="M95" s="32" t="s">
        <v>94</v>
      </c>
      <c r="N95" s="32" t="s">
        <v>94</v>
      </c>
      <c r="O95" s="32" t="s">
        <v>94</v>
      </c>
      <c r="P95" s="32" t="s">
        <v>94</v>
      </c>
      <c r="Q95" s="32" t="s">
        <v>94</v>
      </c>
      <c r="R95" s="32" t="s">
        <v>94</v>
      </c>
      <c r="S95" s="32" t="s">
        <v>94</v>
      </c>
      <c r="T95" s="32" t="s">
        <v>94</v>
      </c>
      <c r="U95" s="32" t="s">
        <v>94</v>
      </c>
      <c r="V95" s="32" t="s">
        <v>94</v>
      </c>
      <c r="W95" s="32" t="s">
        <v>94</v>
      </c>
      <c r="X95" s="32" t="s">
        <v>94</v>
      </c>
      <c r="Y95" s="32" t="s">
        <v>94</v>
      </c>
      <c r="Z95" s="32" t="s">
        <v>94</v>
      </c>
      <c r="AA95" s="32" t="s">
        <v>94</v>
      </c>
      <c r="AB95" s="32">
        <v>0.13700000000000001</v>
      </c>
      <c r="AC95" s="32" t="s">
        <v>94</v>
      </c>
      <c r="AD95" s="32" t="s">
        <v>94</v>
      </c>
      <c r="AE95" s="32" t="s">
        <v>94</v>
      </c>
      <c r="AF95" s="32">
        <v>3.883</v>
      </c>
      <c r="AG95" s="32">
        <v>1E-3</v>
      </c>
      <c r="AH95" s="32" t="s">
        <v>94</v>
      </c>
      <c r="AI95" s="32">
        <v>0.04</v>
      </c>
      <c r="AJ95" s="32" t="s">
        <v>94</v>
      </c>
      <c r="AK95">
        <v>46</v>
      </c>
      <c r="AL95" s="30">
        <v>0</v>
      </c>
      <c r="AM95" s="30">
        <v>99.99</v>
      </c>
      <c r="AN95" s="4">
        <v>4.0609999999999999</v>
      </c>
    </row>
    <row r="96" spans="1:40">
      <c r="A96" t="s">
        <v>129</v>
      </c>
      <c r="B96" t="s">
        <v>140</v>
      </c>
      <c r="C96" t="s">
        <v>89</v>
      </c>
      <c r="D96" t="s">
        <v>150</v>
      </c>
      <c r="E96" t="s">
        <v>101</v>
      </c>
      <c r="F96" t="s">
        <v>93</v>
      </c>
      <c r="G96" s="32" t="s">
        <v>94</v>
      </c>
      <c r="H96" s="32" t="s">
        <v>94</v>
      </c>
      <c r="I96" s="32" t="s">
        <v>94</v>
      </c>
      <c r="J96" s="32" t="s">
        <v>94</v>
      </c>
      <c r="K96" s="32" t="s">
        <v>94</v>
      </c>
      <c r="L96" s="32" t="s">
        <v>94</v>
      </c>
      <c r="M96" s="32" t="s">
        <v>94</v>
      </c>
      <c r="N96" s="32" t="s">
        <v>94</v>
      </c>
      <c r="O96" s="32" t="s">
        <v>94</v>
      </c>
      <c r="P96" s="32" t="s">
        <v>94</v>
      </c>
      <c r="Q96" s="32" t="s">
        <v>94</v>
      </c>
      <c r="R96" s="32" t="s">
        <v>94</v>
      </c>
      <c r="S96" s="32" t="s">
        <v>94</v>
      </c>
      <c r="T96" s="32" t="s">
        <v>94</v>
      </c>
      <c r="U96" s="32" t="s">
        <v>94</v>
      </c>
      <c r="V96" s="32" t="s">
        <v>94</v>
      </c>
      <c r="W96" s="32" t="s">
        <v>94</v>
      </c>
      <c r="X96" s="32" t="s">
        <v>94</v>
      </c>
      <c r="Y96" s="32" t="s">
        <v>94</v>
      </c>
      <c r="Z96" s="32" t="s">
        <v>94</v>
      </c>
      <c r="AA96" s="32" t="s">
        <v>94</v>
      </c>
      <c r="AB96" s="32" t="s">
        <v>99</v>
      </c>
      <c r="AC96" s="32" t="s">
        <v>94</v>
      </c>
      <c r="AD96" s="32" t="s">
        <v>94</v>
      </c>
      <c r="AE96" s="32" t="s">
        <v>94</v>
      </c>
      <c r="AF96" s="32" t="s">
        <v>99</v>
      </c>
      <c r="AG96" s="32" t="s">
        <v>99</v>
      </c>
      <c r="AH96" s="32" t="s">
        <v>94</v>
      </c>
      <c r="AI96" s="32" t="s">
        <v>99</v>
      </c>
      <c r="AJ96" s="32" t="s">
        <v>17</v>
      </c>
      <c r="AK96">
        <v>46</v>
      </c>
      <c r="AL96" s="30" t="s">
        <v>94</v>
      </c>
      <c r="AM96" s="30" t="s">
        <v>94</v>
      </c>
      <c r="AN96" s="4" t="s">
        <v>94</v>
      </c>
    </row>
    <row r="97" spans="1:40">
      <c r="A97" t="s">
        <v>129</v>
      </c>
      <c r="B97" t="s">
        <v>140</v>
      </c>
      <c r="C97" t="s">
        <v>89</v>
      </c>
      <c r="D97" t="s">
        <v>148</v>
      </c>
      <c r="E97" t="s">
        <v>119</v>
      </c>
      <c r="F97" t="s">
        <v>92</v>
      </c>
      <c r="G97" s="32" t="s">
        <v>94</v>
      </c>
      <c r="H97" s="32" t="s">
        <v>94</v>
      </c>
      <c r="I97" s="32" t="s">
        <v>94</v>
      </c>
      <c r="J97" s="32" t="s">
        <v>94</v>
      </c>
      <c r="K97" s="32" t="s">
        <v>94</v>
      </c>
      <c r="L97" s="32" t="s">
        <v>94</v>
      </c>
      <c r="M97" s="32" t="s">
        <v>94</v>
      </c>
      <c r="N97" s="32" t="s">
        <v>94</v>
      </c>
      <c r="O97" s="32" t="s">
        <v>94</v>
      </c>
      <c r="P97" s="32" t="s">
        <v>94</v>
      </c>
      <c r="Q97" s="32" t="s">
        <v>94</v>
      </c>
      <c r="R97" s="32" t="s">
        <v>94</v>
      </c>
      <c r="S97" s="32" t="s">
        <v>94</v>
      </c>
      <c r="T97" s="32" t="s">
        <v>94</v>
      </c>
      <c r="U97" s="32" t="s">
        <v>94</v>
      </c>
      <c r="V97" s="32" t="s">
        <v>94</v>
      </c>
      <c r="W97" s="32">
        <v>4.5999999999999999E-2</v>
      </c>
      <c r="X97" s="32">
        <v>0.45700000000000002</v>
      </c>
      <c r="Y97" s="32">
        <v>0.14399999999999999</v>
      </c>
      <c r="Z97" s="32">
        <v>0.28499999999999998</v>
      </c>
      <c r="AA97" s="32">
        <v>0.38800000000000001</v>
      </c>
      <c r="AB97" s="32">
        <v>0.17</v>
      </c>
      <c r="AC97" s="32">
        <v>0.17</v>
      </c>
      <c r="AD97" s="32">
        <v>6.3E-2</v>
      </c>
      <c r="AE97" s="32">
        <v>4.2999999999999997E-2</v>
      </c>
      <c r="AF97" s="32">
        <v>4.3999999999999997E-2</v>
      </c>
      <c r="AG97" s="32">
        <v>0.32</v>
      </c>
      <c r="AH97" s="32">
        <v>0.19</v>
      </c>
      <c r="AI97" s="32">
        <v>0.11799999999999999</v>
      </c>
      <c r="AJ97" s="32">
        <v>0.13100000000000001</v>
      </c>
      <c r="AK97">
        <v>47</v>
      </c>
      <c r="AL97" s="30">
        <v>0</v>
      </c>
      <c r="AM97" s="30">
        <v>99.99</v>
      </c>
      <c r="AN97" s="4">
        <v>2.569</v>
      </c>
    </row>
    <row r="98" spans="1:40">
      <c r="A98" t="s">
        <v>129</v>
      </c>
      <c r="B98" t="s">
        <v>140</v>
      </c>
      <c r="C98" t="s">
        <v>89</v>
      </c>
      <c r="D98" t="s">
        <v>148</v>
      </c>
      <c r="E98" t="s">
        <v>119</v>
      </c>
      <c r="F98" t="s">
        <v>93</v>
      </c>
      <c r="G98" s="32" t="s">
        <v>94</v>
      </c>
      <c r="H98" s="32" t="s">
        <v>94</v>
      </c>
      <c r="I98" s="32" t="s">
        <v>94</v>
      </c>
      <c r="J98" s="32" t="s">
        <v>94</v>
      </c>
      <c r="K98" s="32" t="s">
        <v>94</v>
      </c>
      <c r="L98" s="32" t="s">
        <v>94</v>
      </c>
      <c r="M98" s="32" t="s">
        <v>94</v>
      </c>
      <c r="N98" s="32" t="s">
        <v>94</v>
      </c>
      <c r="O98" s="32" t="s">
        <v>94</v>
      </c>
      <c r="P98" s="32" t="s">
        <v>94</v>
      </c>
      <c r="Q98" s="32" t="s">
        <v>94</v>
      </c>
      <c r="R98" s="32" t="s">
        <v>94</v>
      </c>
      <c r="S98" s="32" t="s">
        <v>94</v>
      </c>
      <c r="T98" s="32" t="s">
        <v>94</v>
      </c>
      <c r="U98" s="32" t="s">
        <v>94</v>
      </c>
      <c r="V98" s="32" t="s">
        <v>94</v>
      </c>
      <c r="W98" s="32" t="s">
        <v>99</v>
      </c>
      <c r="X98" s="32" t="s">
        <v>99</v>
      </c>
      <c r="Y98" s="32" t="s">
        <v>99</v>
      </c>
      <c r="Z98" s="32" t="s">
        <v>99</v>
      </c>
      <c r="AA98" s="32" t="s">
        <v>99</v>
      </c>
      <c r="AB98" s="32" t="s">
        <v>99</v>
      </c>
      <c r="AC98" s="32" t="s">
        <v>99</v>
      </c>
      <c r="AD98" s="32" t="s">
        <v>99</v>
      </c>
      <c r="AE98" s="32" t="s">
        <v>99</v>
      </c>
      <c r="AF98" s="32" t="s">
        <v>99</v>
      </c>
      <c r="AG98" s="32" t="s">
        <v>99</v>
      </c>
      <c r="AH98" s="32" t="s">
        <v>99</v>
      </c>
      <c r="AI98" s="32" t="s">
        <v>99</v>
      </c>
      <c r="AJ98" s="32" t="s">
        <v>99</v>
      </c>
      <c r="AK98">
        <v>47</v>
      </c>
      <c r="AL98" s="30" t="s">
        <v>94</v>
      </c>
      <c r="AM98" s="30" t="s">
        <v>94</v>
      </c>
      <c r="AN98" s="4" t="s">
        <v>94</v>
      </c>
    </row>
    <row r="99" spans="1:40">
      <c r="A99" t="s">
        <v>129</v>
      </c>
      <c r="B99" t="s">
        <v>140</v>
      </c>
      <c r="C99" t="s">
        <v>89</v>
      </c>
      <c r="D99" t="s">
        <v>97</v>
      </c>
      <c r="E99" t="s">
        <v>117</v>
      </c>
      <c r="F99" t="s">
        <v>92</v>
      </c>
      <c r="G99" s="32" t="s">
        <v>94</v>
      </c>
      <c r="H99" s="32" t="s">
        <v>94</v>
      </c>
      <c r="I99" s="32" t="s">
        <v>94</v>
      </c>
      <c r="J99" s="32" t="s">
        <v>94</v>
      </c>
      <c r="K99" s="32" t="s">
        <v>94</v>
      </c>
      <c r="L99" s="32" t="s">
        <v>94</v>
      </c>
      <c r="M99" s="32" t="s">
        <v>94</v>
      </c>
      <c r="N99" s="32" t="s">
        <v>94</v>
      </c>
      <c r="O99" s="32" t="s">
        <v>94</v>
      </c>
      <c r="P99" s="32" t="s">
        <v>94</v>
      </c>
      <c r="Q99" s="32" t="s">
        <v>94</v>
      </c>
      <c r="R99" s="32" t="s">
        <v>94</v>
      </c>
      <c r="S99" s="32" t="s">
        <v>94</v>
      </c>
      <c r="T99" s="32" t="s">
        <v>94</v>
      </c>
      <c r="U99" s="32">
        <v>7.0000000000000007E-2</v>
      </c>
      <c r="V99" s="32">
        <v>6.0999999999999999E-2</v>
      </c>
      <c r="W99" s="32" t="s">
        <v>94</v>
      </c>
      <c r="X99" s="32" t="s">
        <v>94</v>
      </c>
      <c r="Y99" s="32" t="s">
        <v>94</v>
      </c>
      <c r="Z99" s="32">
        <v>3.0000000000000001E-3</v>
      </c>
      <c r="AA99" s="32">
        <v>0.253</v>
      </c>
      <c r="AB99" s="32" t="s">
        <v>94</v>
      </c>
      <c r="AC99" s="32" t="s">
        <v>94</v>
      </c>
      <c r="AD99" s="32" t="s">
        <v>94</v>
      </c>
      <c r="AE99" s="32">
        <v>7.8E-2</v>
      </c>
      <c r="AF99" s="32">
        <v>7.3999999999999996E-2</v>
      </c>
      <c r="AG99" s="32">
        <v>0.222</v>
      </c>
      <c r="AH99" s="32">
        <v>0.44800000000000001</v>
      </c>
      <c r="AI99" s="32">
        <v>0.371</v>
      </c>
      <c r="AJ99" s="32">
        <v>2.1999999999999999E-2</v>
      </c>
      <c r="AK99">
        <v>48</v>
      </c>
      <c r="AL99" s="30">
        <v>0</v>
      </c>
      <c r="AM99" s="30">
        <v>100</v>
      </c>
      <c r="AN99" s="4">
        <v>1.603</v>
      </c>
    </row>
    <row r="100" spans="1:40">
      <c r="A100" t="s">
        <v>129</v>
      </c>
      <c r="B100" t="s">
        <v>140</v>
      </c>
      <c r="C100" t="s">
        <v>89</v>
      </c>
      <c r="D100" t="s">
        <v>97</v>
      </c>
      <c r="E100" t="s">
        <v>117</v>
      </c>
      <c r="F100" t="s">
        <v>93</v>
      </c>
      <c r="G100" s="32" t="s">
        <v>94</v>
      </c>
      <c r="H100" s="32" t="s">
        <v>94</v>
      </c>
      <c r="I100" s="32" t="s">
        <v>94</v>
      </c>
      <c r="J100" s="32" t="s">
        <v>94</v>
      </c>
      <c r="K100" s="32" t="s">
        <v>94</v>
      </c>
      <c r="L100" s="32" t="s">
        <v>94</v>
      </c>
      <c r="M100" s="32" t="s">
        <v>94</v>
      </c>
      <c r="N100" s="32" t="s">
        <v>94</v>
      </c>
      <c r="O100" s="32" t="s">
        <v>94</v>
      </c>
      <c r="P100" s="32" t="s">
        <v>94</v>
      </c>
      <c r="Q100" s="32" t="s">
        <v>94</v>
      </c>
      <c r="R100" s="32" t="s">
        <v>94</v>
      </c>
      <c r="S100" s="32" t="s">
        <v>94</v>
      </c>
      <c r="T100" s="32" t="s">
        <v>94</v>
      </c>
      <c r="U100" s="32" t="s">
        <v>99</v>
      </c>
      <c r="V100" s="32" t="s">
        <v>99</v>
      </c>
      <c r="W100" s="32" t="s">
        <v>94</v>
      </c>
      <c r="X100" s="32" t="s">
        <v>94</v>
      </c>
      <c r="Y100" s="32" t="s">
        <v>94</v>
      </c>
      <c r="Z100" s="32" t="s">
        <v>99</v>
      </c>
      <c r="AA100" s="32" t="s">
        <v>99</v>
      </c>
      <c r="AB100" s="32" t="s">
        <v>94</v>
      </c>
      <c r="AC100" s="32" t="s">
        <v>94</v>
      </c>
      <c r="AD100" s="32" t="s">
        <v>94</v>
      </c>
      <c r="AE100" s="32" t="s">
        <v>99</v>
      </c>
      <c r="AF100" s="32" t="s">
        <v>99</v>
      </c>
      <c r="AG100" s="32" t="s">
        <v>99</v>
      </c>
      <c r="AH100" s="32" t="s">
        <v>99</v>
      </c>
      <c r="AI100" s="32" t="s">
        <v>99</v>
      </c>
      <c r="AJ100" s="32" t="s">
        <v>99</v>
      </c>
      <c r="AK100">
        <v>48</v>
      </c>
      <c r="AL100" s="30" t="s">
        <v>94</v>
      </c>
      <c r="AM100" s="30" t="s">
        <v>94</v>
      </c>
      <c r="AN100" s="4" t="s">
        <v>94</v>
      </c>
    </row>
    <row r="101" spans="1:40">
      <c r="A101" t="s">
        <v>129</v>
      </c>
      <c r="B101" t="s">
        <v>140</v>
      </c>
      <c r="C101" t="s">
        <v>89</v>
      </c>
      <c r="D101" t="s">
        <v>148</v>
      </c>
      <c r="E101" t="s">
        <v>98</v>
      </c>
      <c r="F101" t="s">
        <v>92</v>
      </c>
      <c r="G101" s="32" t="s">
        <v>94</v>
      </c>
      <c r="H101" s="32" t="s">
        <v>94</v>
      </c>
      <c r="I101" s="32" t="s">
        <v>94</v>
      </c>
      <c r="J101" s="32" t="s">
        <v>94</v>
      </c>
      <c r="K101" s="32" t="s">
        <v>94</v>
      </c>
      <c r="L101" s="32" t="s">
        <v>94</v>
      </c>
      <c r="M101" s="32" t="s">
        <v>94</v>
      </c>
      <c r="N101" s="32" t="s">
        <v>94</v>
      </c>
      <c r="O101" s="32" t="s">
        <v>94</v>
      </c>
      <c r="P101" s="32" t="s">
        <v>94</v>
      </c>
      <c r="Q101" s="32" t="s">
        <v>94</v>
      </c>
      <c r="R101" s="32" t="s">
        <v>94</v>
      </c>
      <c r="S101" s="32" t="s">
        <v>94</v>
      </c>
      <c r="T101" s="32" t="s">
        <v>94</v>
      </c>
      <c r="U101" s="32" t="s">
        <v>94</v>
      </c>
      <c r="V101" s="32" t="s">
        <v>94</v>
      </c>
      <c r="W101" s="32" t="s">
        <v>94</v>
      </c>
      <c r="X101" s="32" t="s">
        <v>94</v>
      </c>
      <c r="Y101" s="32" t="s">
        <v>94</v>
      </c>
      <c r="Z101" s="32" t="s">
        <v>94</v>
      </c>
      <c r="AA101" s="32">
        <v>0.64600000000000002</v>
      </c>
      <c r="AB101" s="32">
        <v>0.29099999999999998</v>
      </c>
      <c r="AC101" s="32">
        <v>1.2999999999999999E-2</v>
      </c>
      <c r="AD101" s="32">
        <v>0.254</v>
      </c>
      <c r="AE101" s="32" t="s">
        <v>94</v>
      </c>
      <c r="AF101" s="32" t="s">
        <v>94</v>
      </c>
      <c r="AG101" s="32" t="s">
        <v>94</v>
      </c>
      <c r="AH101" s="32" t="s">
        <v>94</v>
      </c>
      <c r="AI101" s="32" t="s">
        <v>94</v>
      </c>
      <c r="AJ101" s="32" t="s">
        <v>94</v>
      </c>
      <c r="AK101">
        <v>49</v>
      </c>
      <c r="AL101" s="30">
        <v>0</v>
      </c>
      <c r="AM101" s="30">
        <v>100</v>
      </c>
      <c r="AN101" s="4">
        <v>1.204</v>
      </c>
    </row>
    <row r="102" spans="1:40">
      <c r="A102" t="s">
        <v>129</v>
      </c>
      <c r="B102" t="s">
        <v>140</v>
      </c>
      <c r="C102" t="s">
        <v>89</v>
      </c>
      <c r="D102" t="s">
        <v>148</v>
      </c>
      <c r="E102" t="s">
        <v>98</v>
      </c>
      <c r="F102" t="s">
        <v>93</v>
      </c>
      <c r="G102" s="32" t="s">
        <v>94</v>
      </c>
      <c r="H102" s="32" t="s">
        <v>94</v>
      </c>
      <c r="I102" s="32" t="s">
        <v>94</v>
      </c>
      <c r="J102" s="32" t="s">
        <v>94</v>
      </c>
      <c r="K102" s="32" t="s">
        <v>94</v>
      </c>
      <c r="L102" s="32" t="s">
        <v>94</v>
      </c>
      <c r="M102" s="32" t="s">
        <v>94</v>
      </c>
      <c r="N102" s="32" t="s">
        <v>94</v>
      </c>
      <c r="O102" s="32" t="s">
        <v>94</v>
      </c>
      <c r="P102" s="32" t="s">
        <v>94</v>
      </c>
      <c r="Q102" s="32" t="s">
        <v>94</v>
      </c>
      <c r="R102" s="32" t="s">
        <v>94</v>
      </c>
      <c r="S102" s="32" t="s">
        <v>94</v>
      </c>
      <c r="T102" s="32" t="s">
        <v>94</v>
      </c>
      <c r="U102" s="32" t="s">
        <v>94</v>
      </c>
      <c r="V102" s="32" t="s">
        <v>94</v>
      </c>
      <c r="W102" s="32" t="s">
        <v>94</v>
      </c>
      <c r="X102" s="32" t="s">
        <v>94</v>
      </c>
      <c r="Y102" s="32" t="s">
        <v>94</v>
      </c>
      <c r="Z102" s="32" t="s">
        <v>94</v>
      </c>
      <c r="AA102" s="32" t="s">
        <v>99</v>
      </c>
      <c r="AB102" s="32" t="s">
        <v>99</v>
      </c>
      <c r="AC102" s="32" t="s">
        <v>99</v>
      </c>
      <c r="AD102" s="32" t="s">
        <v>99</v>
      </c>
      <c r="AE102" s="32" t="s">
        <v>94</v>
      </c>
      <c r="AF102" s="32" t="s">
        <v>94</v>
      </c>
      <c r="AG102" s="32" t="s">
        <v>94</v>
      </c>
      <c r="AH102" s="32" t="s">
        <v>94</v>
      </c>
      <c r="AI102" s="32" t="s">
        <v>94</v>
      </c>
      <c r="AJ102" s="32" t="s">
        <v>94</v>
      </c>
      <c r="AK102">
        <v>49</v>
      </c>
      <c r="AL102" s="30" t="s">
        <v>94</v>
      </c>
      <c r="AM102" s="30" t="s">
        <v>94</v>
      </c>
      <c r="AN102" s="4" t="s">
        <v>94</v>
      </c>
    </row>
    <row r="103" spans="1:40">
      <c r="A103" t="s">
        <v>129</v>
      </c>
      <c r="B103" t="s">
        <v>140</v>
      </c>
      <c r="C103" t="s">
        <v>89</v>
      </c>
      <c r="D103" t="s">
        <v>150</v>
      </c>
      <c r="E103" t="s">
        <v>96</v>
      </c>
      <c r="F103" t="s">
        <v>92</v>
      </c>
      <c r="G103" s="32" t="s">
        <v>94</v>
      </c>
      <c r="H103" s="32" t="s">
        <v>94</v>
      </c>
      <c r="I103" s="32" t="s">
        <v>94</v>
      </c>
      <c r="J103" s="32" t="s">
        <v>94</v>
      </c>
      <c r="K103" s="32" t="s">
        <v>94</v>
      </c>
      <c r="L103" s="32" t="s">
        <v>94</v>
      </c>
      <c r="M103" s="32" t="s">
        <v>94</v>
      </c>
      <c r="N103" s="32" t="s">
        <v>94</v>
      </c>
      <c r="O103" s="32" t="s">
        <v>94</v>
      </c>
      <c r="P103" s="32" t="s">
        <v>94</v>
      </c>
      <c r="Q103" s="32" t="s">
        <v>94</v>
      </c>
      <c r="R103" s="32" t="s">
        <v>94</v>
      </c>
      <c r="S103" s="32" t="s">
        <v>94</v>
      </c>
      <c r="T103" s="32" t="s">
        <v>94</v>
      </c>
      <c r="U103" s="32" t="s">
        <v>94</v>
      </c>
      <c r="V103" s="32" t="s">
        <v>94</v>
      </c>
      <c r="W103" s="32" t="s">
        <v>94</v>
      </c>
      <c r="X103" s="32" t="s">
        <v>94</v>
      </c>
      <c r="Y103" s="32" t="s">
        <v>94</v>
      </c>
      <c r="Z103" s="32" t="s">
        <v>94</v>
      </c>
      <c r="AA103" s="32" t="s">
        <v>94</v>
      </c>
      <c r="AB103" s="32">
        <v>0.39</v>
      </c>
      <c r="AC103" s="32">
        <v>1.4999999999999999E-2</v>
      </c>
      <c r="AD103" s="32" t="s">
        <v>94</v>
      </c>
      <c r="AE103" s="32">
        <v>5.8000000000000003E-2</v>
      </c>
      <c r="AF103" s="32">
        <v>5.3999999999999999E-2</v>
      </c>
      <c r="AG103" s="32">
        <v>8.3000000000000004E-2</v>
      </c>
      <c r="AH103" s="32">
        <v>0.39600000000000002</v>
      </c>
      <c r="AI103" s="32">
        <v>8.2000000000000003E-2</v>
      </c>
      <c r="AJ103" s="32" t="s">
        <v>94</v>
      </c>
      <c r="AK103">
        <v>50</v>
      </c>
      <c r="AL103" s="30">
        <v>0</v>
      </c>
      <c r="AM103" s="30">
        <v>100</v>
      </c>
      <c r="AN103" s="4">
        <v>1.0780000000000001</v>
      </c>
    </row>
    <row r="104" spans="1:40">
      <c r="A104" t="s">
        <v>129</v>
      </c>
      <c r="B104" t="s">
        <v>140</v>
      </c>
      <c r="C104" t="s">
        <v>89</v>
      </c>
      <c r="D104" t="s">
        <v>150</v>
      </c>
      <c r="E104" t="s">
        <v>96</v>
      </c>
      <c r="F104" t="s">
        <v>93</v>
      </c>
      <c r="G104" s="32" t="s">
        <v>94</v>
      </c>
      <c r="H104" s="32" t="s">
        <v>94</v>
      </c>
      <c r="I104" s="32" t="s">
        <v>94</v>
      </c>
      <c r="J104" s="32" t="s">
        <v>94</v>
      </c>
      <c r="K104" s="32" t="s">
        <v>94</v>
      </c>
      <c r="L104" s="32" t="s">
        <v>94</v>
      </c>
      <c r="M104" s="32" t="s">
        <v>94</v>
      </c>
      <c r="N104" s="32" t="s">
        <v>94</v>
      </c>
      <c r="O104" s="32" t="s">
        <v>94</v>
      </c>
      <c r="P104" s="32" t="s">
        <v>94</v>
      </c>
      <c r="Q104" s="32" t="s">
        <v>94</v>
      </c>
      <c r="R104" s="32" t="s">
        <v>94</v>
      </c>
      <c r="S104" s="32" t="s">
        <v>94</v>
      </c>
      <c r="T104" s="32" t="s">
        <v>94</v>
      </c>
      <c r="U104" s="32" t="s">
        <v>94</v>
      </c>
      <c r="V104" s="32" t="s">
        <v>94</v>
      </c>
      <c r="W104" s="32" t="s">
        <v>94</v>
      </c>
      <c r="X104" s="32" t="s">
        <v>94</v>
      </c>
      <c r="Y104" s="32" t="s">
        <v>94</v>
      </c>
      <c r="Z104" s="32" t="s">
        <v>94</v>
      </c>
      <c r="AA104" s="32" t="s">
        <v>94</v>
      </c>
      <c r="AB104" s="32" t="s">
        <v>99</v>
      </c>
      <c r="AC104" s="32" t="s">
        <v>99</v>
      </c>
      <c r="AD104" s="32" t="s">
        <v>94</v>
      </c>
      <c r="AE104" s="32" t="s">
        <v>99</v>
      </c>
      <c r="AF104" s="32" t="s">
        <v>99</v>
      </c>
      <c r="AG104" s="32" t="s">
        <v>99</v>
      </c>
      <c r="AH104" s="32" t="s">
        <v>17</v>
      </c>
      <c r="AI104" s="32" t="s">
        <v>99</v>
      </c>
      <c r="AJ104" s="32" t="s">
        <v>94</v>
      </c>
      <c r="AK104">
        <v>50</v>
      </c>
      <c r="AL104" s="30" t="s">
        <v>94</v>
      </c>
      <c r="AM104" s="30" t="s">
        <v>94</v>
      </c>
      <c r="AN104" s="4" t="s">
        <v>94</v>
      </c>
    </row>
    <row r="105" spans="1:40">
      <c r="A105" t="s">
        <v>129</v>
      </c>
      <c r="B105" t="s">
        <v>140</v>
      </c>
      <c r="C105" t="s">
        <v>89</v>
      </c>
      <c r="D105" t="s">
        <v>97</v>
      </c>
      <c r="E105" t="s">
        <v>96</v>
      </c>
      <c r="F105" t="s">
        <v>92</v>
      </c>
      <c r="G105" s="32">
        <v>1</v>
      </c>
      <c r="H105" s="32" t="s">
        <v>94</v>
      </c>
      <c r="I105" s="32" t="s">
        <v>94</v>
      </c>
      <c r="J105" s="32" t="s">
        <v>94</v>
      </c>
      <c r="K105" s="32" t="s">
        <v>94</v>
      </c>
      <c r="L105" s="32" t="s">
        <v>94</v>
      </c>
      <c r="M105" s="32" t="s">
        <v>94</v>
      </c>
      <c r="N105" s="32" t="s">
        <v>94</v>
      </c>
      <c r="O105" s="32" t="s">
        <v>94</v>
      </c>
      <c r="P105" s="32" t="s">
        <v>94</v>
      </c>
      <c r="Q105" s="32" t="s">
        <v>94</v>
      </c>
      <c r="R105" s="32" t="s">
        <v>94</v>
      </c>
      <c r="S105" s="32" t="s">
        <v>94</v>
      </c>
      <c r="T105" s="32" t="s">
        <v>94</v>
      </c>
      <c r="U105" s="32" t="s">
        <v>94</v>
      </c>
      <c r="V105" s="32" t="s">
        <v>94</v>
      </c>
      <c r="W105" s="32" t="s">
        <v>94</v>
      </c>
      <c r="X105" s="32" t="s">
        <v>94</v>
      </c>
      <c r="Y105" s="32" t="s">
        <v>94</v>
      </c>
      <c r="Z105" s="32" t="s">
        <v>94</v>
      </c>
      <c r="AA105" s="32" t="s">
        <v>94</v>
      </c>
      <c r="AB105" s="32" t="s">
        <v>94</v>
      </c>
      <c r="AC105" s="32" t="s">
        <v>94</v>
      </c>
      <c r="AD105" s="32" t="s">
        <v>94</v>
      </c>
      <c r="AE105" s="32" t="s">
        <v>94</v>
      </c>
      <c r="AF105" s="32" t="s">
        <v>94</v>
      </c>
      <c r="AG105" s="32" t="s">
        <v>94</v>
      </c>
      <c r="AH105" s="32" t="s">
        <v>94</v>
      </c>
      <c r="AI105" s="32" t="s">
        <v>94</v>
      </c>
      <c r="AJ105" s="32" t="s">
        <v>94</v>
      </c>
      <c r="AK105">
        <v>51</v>
      </c>
      <c r="AL105" s="30">
        <v>0</v>
      </c>
      <c r="AM105" s="30">
        <v>100</v>
      </c>
      <c r="AN105" s="4">
        <v>1</v>
      </c>
    </row>
    <row r="106" spans="1:40">
      <c r="A106" t="s">
        <v>129</v>
      </c>
      <c r="B106" t="s">
        <v>140</v>
      </c>
      <c r="C106" t="s">
        <v>89</v>
      </c>
      <c r="D106" t="s">
        <v>97</v>
      </c>
      <c r="E106" t="s">
        <v>96</v>
      </c>
      <c r="F106" t="s">
        <v>93</v>
      </c>
      <c r="G106" s="32" t="s">
        <v>99</v>
      </c>
      <c r="H106" s="32" t="s">
        <v>94</v>
      </c>
      <c r="I106" s="32" t="s">
        <v>94</v>
      </c>
      <c r="J106" s="32" t="s">
        <v>94</v>
      </c>
      <c r="K106" s="32" t="s">
        <v>94</v>
      </c>
      <c r="L106" s="32" t="s">
        <v>94</v>
      </c>
      <c r="M106" s="32" t="s">
        <v>94</v>
      </c>
      <c r="N106" s="32" t="s">
        <v>94</v>
      </c>
      <c r="O106" s="32" t="s">
        <v>94</v>
      </c>
      <c r="P106" s="32" t="s">
        <v>94</v>
      </c>
      <c r="Q106" s="32" t="s">
        <v>94</v>
      </c>
      <c r="R106" s="32" t="s">
        <v>94</v>
      </c>
      <c r="S106" s="32" t="s">
        <v>94</v>
      </c>
      <c r="T106" s="32" t="s">
        <v>94</v>
      </c>
      <c r="U106" s="32" t="s">
        <v>94</v>
      </c>
      <c r="V106" s="32" t="s">
        <v>94</v>
      </c>
      <c r="W106" s="32" t="s">
        <v>94</v>
      </c>
      <c r="X106" s="32" t="s">
        <v>94</v>
      </c>
      <c r="Y106" s="32" t="s">
        <v>94</v>
      </c>
      <c r="Z106" s="32" t="s">
        <v>94</v>
      </c>
      <c r="AA106" s="32" t="s">
        <v>94</v>
      </c>
      <c r="AB106" s="32" t="s">
        <v>94</v>
      </c>
      <c r="AC106" s="32" t="s">
        <v>94</v>
      </c>
      <c r="AD106" s="32" t="s">
        <v>94</v>
      </c>
      <c r="AE106" s="32" t="s">
        <v>94</v>
      </c>
      <c r="AF106" s="32" t="s">
        <v>94</v>
      </c>
      <c r="AG106" s="32" t="s">
        <v>94</v>
      </c>
      <c r="AH106" s="32" t="s">
        <v>94</v>
      </c>
      <c r="AI106" s="32" t="s">
        <v>94</v>
      </c>
      <c r="AJ106" s="32" t="s">
        <v>94</v>
      </c>
      <c r="AK106">
        <v>51</v>
      </c>
      <c r="AL106" s="30" t="s">
        <v>94</v>
      </c>
      <c r="AM106" s="30" t="s">
        <v>94</v>
      </c>
      <c r="AN106" s="4" t="s">
        <v>94</v>
      </c>
    </row>
    <row r="107" spans="1:40">
      <c r="A107" t="s">
        <v>129</v>
      </c>
      <c r="B107" t="s">
        <v>140</v>
      </c>
      <c r="C107" t="s">
        <v>89</v>
      </c>
      <c r="D107" t="s">
        <v>97</v>
      </c>
      <c r="E107" t="s">
        <v>119</v>
      </c>
      <c r="F107" t="s">
        <v>92</v>
      </c>
      <c r="G107" s="32" t="s">
        <v>94</v>
      </c>
      <c r="H107" s="32" t="s">
        <v>94</v>
      </c>
      <c r="I107" s="32" t="s">
        <v>94</v>
      </c>
      <c r="J107" s="32" t="s">
        <v>94</v>
      </c>
      <c r="K107" s="32" t="s">
        <v>94</v>
      </c>
      <c r="L107" s="32" t="s">
        <v>94</v>
      </c>
      <c r="M107" s="32" t="s">
        <v>94</v>
      </c>
      <c r="N107" s="32" t="s">
        <v>94</v>
      </c>
      <c r="O107" s="32" t="s">
        <v>94</v>
      </c>
      <c r="P107" s="32" t="s">
        <v>94</v>
      </c>
      <c r="Q107" s="32" t="s">
        <v>94</v>
      </c>
      <c r="R107" s="32" t="s">
        <v>94</v>
      </c>
      <c r="S107" s="32" t="s">
        <v>94</v>
      </c>
      <c r="T107" s="32" t="s">
        <v>94</v>
      </c>
      <c r="U107" s="32" t="s">
        <v>94</v>
      </c>
      <c r="V107" s="32" t="s">
        <v>94</v>
      </c>
      <c r="W107" s="32" t="s">
        <v>94</v>
      </c>
      <c r="X107" s="32" t="s">
        <v>94</v>
      </c>
      <c r="Y107" s="32" t="s">
        <v>94</v>
      </c>
      <c r="Z107" s="32">
        <v>0.96499999999999997</v>
      </c>
      <c r="AA107" s="32" t="s">
        <v>94</v>
      </c>
      <c r="AB107" s="32" t="s">
        <v>94</v>
      </c>
      <c r="AC107" s="32" t="s">
        <v>94</v>
      </c>
      <c r="AD107" s="32" t="s">
        <v>94</v>
      </c>
      <c r="AE107" s="32">
        <v>6.0000000000000001E-3</v>
      </c>
      <c r="AF107" s="32">
        <v>3.0000000000000001E-3</v>
      </c>
      <c r="AG107" s="32" t="s">
        <v>94</v>
      </c>
      <c r="AH107" s="32" t="s">
        <v>94</v>
      </c>
      <c r="AI107" s="32" t="s">
        <v>94</v>
      </c>
      <c r="AJ107" s="32" t="s">
        <v>94</v>
      </c>
      <c r="AK107">
        <v>52</v>
      </c>
      <c r="AL107" s="30">
        <v>0</v>
      </c>
      <c r="AM107" s="30">
        <v>100</v>
      </c>
      <c r="AN107" s="4">
        <v>0.97499999999999998</v>
      </c>
    </row>
    <row r="108" spans="1:40">
      <c r="A108" t="s">
        <v>129</v>
      </c>
      <c r="B108" t="s">
        <v>140</v>
      </c>
      <c r="C108" t="s">
        <v>89</v>
      </c>
      <c r="D108" t="s">
        <v>97</v>
      </c>
      <c r="E108" t="s">
        <v>119</v>
      </c>
      <c r="F108" t="s">
        <v>93</v>
      </c>
      <c r="G108" s="32" t="s">
        <v>94</v>
      </c>
      <c r="H108" s="32" t="s">
        <v>94</v>
      </c>
      <c r="I108" s="32" t="s">
        <v>94</v>
      </c>
      <c r="J108" s="32" t="s">
        <v>94</v>
      </c>
      <c r="K108" s="32" t="s">
        <v>94</v>
      </c>
      <c r="L108" s="32" t="s">
        <v>94</v>
      </c>
      <c r="M108" s="32" t="s">
        <v>94</v>
      </c>
      <c r="N108" s="32" t="s">
        <v>94</v>
      </c>
      <c r="O108" s="32" t="s">
        <v>94</v>
      </c>
      <c r="P108" s="32" t="s">
        <v>94</v>
      </c>
      <c r="Q108" s="32" t="s">
        <v>94</v>
      </c>
      <c r="R108" s="32" t="s">
        <v>94</v>
      </c>
      <c r="S108" s="32" t="s">
        <v>94</v>
      </c>
      <c r="T108" s="32" t="s">
        <v>94</v>
      </c>
      <c r="U108" s="32" t="s">
        <v>94</v>
      </c>
      <c r="V108" s="32" t="s">
        <v>94</v>
      </c>
      <c r="W108" s="32" t="s">
        <v>94</v>
      </c>
      <c r="X108" s="32" t="s">
        <v>94</v>
      </c>
      <c r="Y108" s="32" t="s">
        <v>94</v>
      </c>
      <c r="Z108" s="32" t="s">
        <v>99</v>
      </c>
      <c r="AA108" s="32" t="s">
        <v>94</v>
      </c>
      <c r="AB108" s="32" t="s">
        <v>94</v>
      </c>
      <c r="AC108" s="32" t="s">
        <v>94</v>
      </c>
      <c r="AD108" s="32" t="s">
        <v>94</v>
      </c>
      <c r="AE108" s="32" t="s">
        <v>99</v>
      </c>
      <c r="AF108" s="32" t="s">
        <v>99</v>
      </c>
      <c r="AG108" s="32" t="s">
        <v>94</v>
      </c>
      <c r="AH108" s="32" t="s">
        <v>94</v>
      </c>
      <c r="AI108" s="32" t="s">
        <v>94</v>
      </c>
      <c r="AJ108" s="32" t="s">
        <v>94</v>
      </c>
      <c r="AK108">
        <v>52</v>
      </c>
      <c r="AL108" s="30" t="s">
        <v>94</v>
      </c>
      <c r="AM108" s="30" t="s">
        <v>94</v>
      </c>
      <c r="AN108" s="4" t="s">
        <v>94</v>
      </c>
    </row>
    <row r="109" spans="1:40">
      <c r="A109" t="s">
        <v>129</v>
      </c>
      <c r="B109" t="s">
        <v>140</v>
      </c>
      <c r="C109" t="s">
        <v>89</v>
      </c>
      <c r="D109" t="s">
        <v>148</v>
      </c>
      <c r="E109" t="s">
        <v>101</v>
      </c>
      <c r="F109" t="s">
        <v>92</v>
      </c>
      <c r="G109" s="32" t="s">
        <v>94</v>
      </c>
      <c r="H109" s="32" t="s">
        <v>94</v>
      </c>
      <c r="I109" s="32" t="s">
        <v>94</v>
      </c>
      <c r="J109" s="32" t="s">
        <v>94</v>
      </c>
      <c r="K109" s="32" t="s">
        <v>94</v>
      </c>
      <c r="L109" s="32" t="s">
        <v>94</v>
      </c>
      <c r="M109" s="32" t="s">
        <v>94</v>
      </c>
      <c r="N109" s="32" t="s">
        <v>94</v>
      </c>
      <c r="O109" s="32" t="s">
        <v>94</v>
      </c>
      <c r="P109" s="32" t="s">
        <v>94</v>
      </c>
      <c r="Q109" s="32" t="s">
        <v>94</v>
      </c>
      <c r="R109" s="32" t="s">
        <v>94</v>
      </c>
      <c r="S109" s="32" t="s">
        <v>94</v>
      </c>
      <c r="T109" s="32" t="s">
        <v>94</v>
      </c>
      <c r="U109" s="32" t="s">
        <v>94</v>
      </c>
      <c r="V109" s="32">
        <v>0.11</v>
      </c>
      <c r="W109" s="32">
        <v>2.5999999999999999E-2</v>
      </c>
      <c r="X109" s="32">
        <v>0.16900000000000001</v>
      </c>
      <c r="Y109" s="32">
        <v>0.05</v>
      </c>
      <c r="Z109" s="32">
        <v>8.6999999999999994E-2</v>
      </c>
      <c r="AA109" s="32">
        <v>3.9E-2</v>
      </c>
      <c r="AB109" s="32">
        <v>5.1999999999999998E-2</v>
      </c>
      <c r="AC109" s="32">
        <v>6.7000000000000004E-2</v>
      </c>
      <c r="AD109" s="32">
        <v>0.106</v>
      </c>
      <c r="AE109" s="32">
        <v>6.4000000000000001E-2</v>
      </c>
      <c r="AF109" s="32">
        <v>2.5999999999999999E-2</v>
      </c>
      <c r="AG109" s="32">
        <v>1.2E-2</v>
      </c>
      <c r="AH109" s="32">
        <v>2.7E-2</v>
      </c>
      <c r="AI109" s="32">
        <v>0.04</v>
      </c>
      <c r="AJ109" s="32">
        <v>6.6000000000000003E-2</v>
      </c>
      <c r="AK109">
        <v>53</v>
      </c>
      <c r="AL109" s="30">
        <v>0</v>
      </c>
      <c r="AM109" s="30">
        <v>100</v>
      </c>
      <c r="AN109" s="4">
        <v>0.94199999999999995</v>
      </c>
    </row>
    <row r="110" spans="1:40">
      <c r="A110" t="s">
        <v>129</v>
      </c>
      <c r="B110" t="s">
        <v>140</v>
      </c>
      <c r="C110" t="s">
        <v>89</v>
      </c>
      <c r="D110" t="s">
        <v>148</v>
      </c>
      <c r="E110" t="s">
        <v>101</v>
      </c>
      <c r="F110" t="s">
        <v>93</v>
      </c>
      <c r="G110" s="32" t="s">
        <v>94</v>
      </c>
      <c r="H110" s="32" t="s">
        <v>94</v>
      </c>
      <c r="I110" s="32" t="s">
        <v>94</v>
      </c>
      <c r="J110" s="32" t="s">
        <v>94</v>
      </c>
      <c r="K110" s="32" t="s">
        <v>94</v>
      </c>
      <c r="L110" s="32" t="s">
        <v>94</v>
      </c>
      <c r="M110" s="32" t="s">
        <v>94</v>
      </c>
      <c r="N110" s="32" t="s">
        <v>94</v>
      </c>
      <c r="O110" s="32" t="s">
        <v>94</v>
      </c>
      <c r="P110" s="32" t="s">
        <v>94</v>
      </c>
      <c r="Q110" s="32" t="s">
        <v>94</v>
      </c>
      <c r="R110" s="32" t="s">
        <v>94</v>
      </c>
      <c r="S110" s="32" t="s">
        <v>94</v>
      </c>
      <c r="T110" s="32" t="s">
        <v>94</v>
      </c>
      <c r="U110" s="32" t="s">
        <v>94</v>
      </c>
      <c r="V110" s="32" t="s">
        <v>99</v>
      </c>
      <c r="W110" s="32" t="s">
        <v>99</v>
      </c>
      <c r="X110" s="32" t="s">
        <v>99</v>
      </c>
      <c r="Y110" s="32" t="s">
        <v>99</v>
      </c>
      <c r="Z110" s="32" t="s">
        <v>99</v>
      </c>
      <c r="AA110" s="32" t="s">
        <v>99</v>
      </c>
      <c r="AB110" s="32" t="s">
        <v>99</v>
      </c>
      <c r="AC110" s="32" t="s">
        <v>99</v>
      </c>
      <c r="AD110" s="32" t="s">
        <v>99</v>
      </c>
      <c r="AE110" s="32" t="s">
        <v>99</v>
      </c>
      <c r="AF110" s="32" t="s">
        <v>99</v>
      </c>
      <c r="AG110" s="32" t="s">
        <v>99</v>
      </c>
      <c r="AH110" s="32" t="s">
        <v>99</v>
      </c>
      <c r="AI110" s="32" t="s">
        <v>99</v>
      </c>
      <c r="AJ110" s="32" t="s">
        <v>99</v>
      </c>
      <c r="AK110">
        <v>53</v>
      </c>
      <c r="AL110" s="30" t="s">
        <v>94</v>
      </c>
      <c r="AM110" s="30" t="s">
        <v>94</v>
      </c>
      <c r="AN110" s="4" t="s">
        <v>94</v>
      </c>
    </row>
    <row r="111" spans="1:40">
      <c r="A111" t="s">
        <v>129</v>
      </c>
      <c r="B111" t="s">
        <v>140</v>
      </c>
      <c r="C111" t="s">
        <v>89</v>
      </c>
      <c r="D111" t="s">
        <v>148</v>
      </c>
      <c r="E111" t="s">
        <v>102</v>
      </c>
      <c r="F111" t="s">
        <v>92</v>
      </c>
      <c r="G111" s="32" t="s">
        <v>94</v>
      </c>
      <c r="H111" s="32" t="s">
        <v>94</v>
      </c>
      <c r="I111" s="32" t="s">
        <v>94</v>
      </c>
      <c r="J111" s="32" t="s">
        <v>94</v>
      </c>
      <c r="K111" s="32" t="s">
        <v>94</v>
      </c>
      <c r="L111" s="32" t="s">
        <v>94</v>
      </c>
      <c r="M111" s="32" t="s">
        <v>94</v>
      </c>
      <c r="N111" s="32" t="s">
        <v>94</v>
      </c>
      <c r="O111" s="32" t="s">
        <v>94</v>
      </c>
      <c r="P111" s="32" t="s">
        <v>94</v>
      </c>
      <c r="Q111" s="32" t="s">
        <v>94</v>
      </c>
      <c r="R111" s="32" t="s">
        <v>94</v>
      </c>
      <c r="S111" s="32" t="s">
        <v>94</v>
      </c>
      <c r="T111" s="32" t="s">
        <v>94</v>
      </c>
      <c r="U111" s="32" t="s">
        <v>94</v>
      </c>
      <c r="V111" s="32" t="s">
        <v>94</v>
      </c>
      <c r="W111" s="32">
        <v>1.2999999999999999E-2</v>
      </c>
      <c r="X111" s="32">
        <v>0.13200000000000001</v>
      </c>
      <c r="Y111" s="32">
        <v>3.1E-2</v>
      </c>
      <c r="Z111" s="32">
        <v>0.11799999999999999</v>
      </c>
      <c r="AA111" s="32">
        <v>0.104</v>
      </c>
      <c r="AB111" s="32">
        <v>9.7000000000000003E-2</v>
      </c>
      <c r="AC111" s="32">
        <v>6.0000000000000001E-3</v>
      </c>
      <c r="AD111" s="32">
        <v>6.0000000000000001E-3</v>
      </c>
      <c r="AE111" s="32">
        <v>3.5000000000000003E-2</v>
      </c>
      <c r="AF111" s="32">
        <v>1.7000000000000001E-2</v>
      </c>
      <c r="AG111" s="32" t="s">
        <v>94</v>
      </c>
      <c r="AH111" s="32">
        <v>5.8999999999999997E-2</v>
      </c>
      <c r="AI111" s="32">
        <v>0.16300000000000001</v>
      </c>
      <c r="AJ111" s="32">
        <v>2.4E-2</v>
      </c>
      <c r="AK111">
        <v>54</v>
      </c>
      <c r="AL111" s="30">
        <v>0</v>
      </c>
      <c r="AM111" s="30">
        <v>100</v>
      </c>
      <c r="AN111" s="4">
        <v>0.80600000000000005</v>
      </c>
    </row>
    <row r="112" spans="1:40">
      <c r="A112" t="s">
        <v>129</v>
      </c>
      <c r="B112" t="s">
        <v>140</v>
      </c>
      <c r="C112" t="s">
        <v>89</v>
      </c>
      <c r="D112" t="s">
        <v>148</v>
      </c>
      <c r="E112" t="s">
        <v>102</v>
      </c>
      <c r="F112" t="s">
        <v>93</v>
      </c>
      <c r="G112" s="32" t="s">
        <v>94</v>
      </c>
      <c r="H112" s="32" t="s">
        <v>94</v>
      </c>
      <c r="I112" s="32" t="s">
        <v>94</v>
      </c>
      <c r="J112" s="32" t="s">
        <v>94</v>
      </c>
      <c r="K112" s="32" t="s">
        <v>94</v>
      </c>
      <c r="L112" s="32" t="s">
        <v>94</v>
      </c>
      <c r="M112" s="32" t="s">
        <v>94</v>
      </c>
      <c r="N112" s="32" t="s">
        <v>94</v>
      </c>
      <c r="O112" s="32" t="s">
        <v>94</v>
      </c>
      <c r="P112" s="32" t="s">
        <v>94</v>
      </c>
      <c r="Q112" s="32" t="s">
        <v>94</v>
      </c>
      <c r="R112" s="32" t="s">
        <v>94</v>
      </c>
      <c r="S112" s="32" t="s">
        <v>94</v>
      </c>
      <c r="T112" s="32" t="s">
        <v>94</v>
      </c>
      <c r="U112" s="32" t="s">
        <v>94</v>
      </c>
      <c r="V112" s="32" t="s">
        <v>94</v>
      </c>
      <c r="W112" s="32" t="s">
        <v>99</v>
      </c>
      <c r="X112" s="32" t="s">
        <v>99</v>
      </c>
      <c r="Y112" s="32" t="s">
        <v>99</v>
      </c>
      <c r="Z112" s="32" t="s">
        <v>99</v>
      </c>
      <c r="AA112" s="32" t="s">
        <v>99</v>
      </c>
      <c r="AB112" s="32" t="s">
        <v>99</v>
      </c>
      <c r="AC112" s="32" t="s">
        <v>99</v>
      </c>
      <c r="AD112" s="32" t="s">
        <v>99</v>
      </c>
      <c r="AE112" s="32" t="s">
        <v>99</v>
      </c>
      <c r="AF112" s="32" t="s">
        <v>99</v>
      </c>
      <c r="AG112" s="32" t="s">
        <v>94</v>
      </c>
      <c r="AH112" s="32" t="s">
        <v>99</v>
      </c>
      <c r="AI112" s="32" t="s">
        <v>99</v>
      </c>
      <c r="AJ112" s="32" t="s">
        <v>99</v>
      </c>
      <c r="AK112">
        <v>54</v>
      </c>
      <c r="AL112" s="30" t="s">
        <v>94</v>
      </c>
      <c r="AM112" s="30" t="s">
        <v>94</v>
      </c>
      <c r="AN112" s="4" t="s">
        <v>94</v>
      </c>
    </row>
    <row r="113" spans="1:40">
      <c r="A113" t="s">
        <v>129</v>
      </c>
      <c r="B113" t="s">
        <v>140</v>
      </c>
      <c r="C113" t="s">
        <v>89</v>
      </c>
      <c r="D113" t="s">
        <v>148</v>
      </c>
      <c r="E113" t="s">
        <v>120</v>
      </c>
      <c r="F113" t="s">
        <v>92</v>
      </c>
      <c r="G113" s="32" t="s">
        <v>94</v>
      </c>
      <c r="H113" s="32" t="s">
        <v>94</v>
      </c>
      <c r="I113" s="32" t="s">
        <v>94</v>
      </c>
      <c r="J113" s="32" t="s">
        <v>94</v>
      </c>
      <c r="K113" s="32" t="s">
        <v>94</v>
      </c>
      <c r="L113" s="32" t="s">
        <v>94</v>
      </c>
      <c r="M113" s="32" t="s">
        <v>94</v>
      </c>
      <c r="N113" s="32" t="s">
        <v>94</v>
      </c>
      <c r="O113" s="32" t="s">
        <v>94</v>
      </c>
      <c r="P113" s="32" t="s">
        <v>94</v>
      </c>
      <c r="Q113" s="32" t="s">
        <v>94</v>
      </c>
      <c r="R113" s="32" t="s">
        <v>94</v>
      </c>
      <c r="S113" s="32" t="s">
        <v>94</v>
      </c>
      <c r="T113" s="32" t="s">
        <v>94</v>
      </c>
      <c r="U113" s="32" t="s">
        <v>94</v>
      </c>
      <c r="V113" s="32" t="s">
        <v>94</v>
      </c>
      <c r="W113" s="32" t="s">
        <v>94</v>
      </c>
      <c r="X113" s="32" t="s">
        <v>94</v>
      </c>
      <c r="Y113" s="32" t="s">
        <v>94</v>
      </c>
      <c r="Z113" s="32" t="s">
        <v>94</v>
      </c>
      <c r="AA113" s="32" t="s">
        <v>94</v>
      </c>
      <c r="AB113" s="32" t="s">
        <v>94</v>
      </c>
      <c r="AC113" s="32" t="s">
        <v>94</v>
      </c>
      <c r="AD113" s="32">
        <v>3.0000000000000001E-3</v>
      </c>
      <c r="AE113" s="32">
        <v>3.0000000000000001E-3</v>
      </c>
      <c r="AF113" s="32">
        <v>0.125</v>
      </c>
      <c r="AG113" s="32">
        <v>1.2E-2</v>
      </c>
      <c r="AH113" s="32">
        <v>6.6000000000000003E-2</v>
      </c>
      <c r="AI113" s="32">
        <v>1.7000000000000001E-2</v>
      </c>
      <c r="AJ113" s="32">
        <v>1.4999999999999999E-2</v>
      </c>
      <c r="AK113">
        <v>55</v>
      </c>
      <c r="AL113" s="30">
        <v>0</v>
      </c>
      <c r="AM113" s="30">
        <v>100</v>
      </c>
      <c r="AN113" s="4">
        <v>0.24099999999999999</v>
      </c>
    </row>
    <row r="114" spans="1:40">
      <c r="A114" t="s">
        <v>129</v>
      </c>
      <c r="B114" t="s">
        <v>140</v>
      </c>
      <c r="C114" t="s">
        <v>89</v>
      </c>
      <c r="D114" t="s">
        <v>148</v>
      </c>
      <c r="E114" t="s">
        <v>120</v>
      </c>
      <c r="F114" t="s">
        <v>93</v>
      </c>
      <c r="G114" s="32" t="s">
        <v>94</v>
      </c>
      <c r="H114" s="32" t="s">
        <v>94</v>
      </c>
      <c r="I114" s="32" t="s">
        <v>94</v>
      </c>
      <c r="J114" s="32" t="s">
        <v>94</v>
      </c>
      <c r="K114" s="32" t="s">
        <v>94</v>
      </c>
      <c r="L114" s="32" t="s">
        <v>94</v>
      </c>
      <c r="M114" s="32" t="s">
        <v>94</v>
      </c>
      <c r="N114" s="32" t="s">
        <v>94</v>
      </c>
      <c r="O114" s="32" t="s">
        <v>94</v>
      </c>
      <c r="P114" s="32" t="s">
        <v>94</v>
      </c>
      <c r="Q114" s="32" t="s">
        <v>94</v>
      </c>
      <c r="R114" s="32" t="s">
        <v>94</v>
      </c>
      <c r="S114" s="32" t="s">
        <v>94</v>
      </c>
      <c r="T114" s="32" t="s">
        <v>94</v>
      </c>
      <c r="U114" s="32" t="s">
        <v>94</v>
      </c>
      <c r="V114" s="32" t="s">
        <v>94</v>
      </c>
      <c r="W114" s="32" t="s">
        <v>94</v>
      </c>
      <c r="X114" s="32" t="s">
        <v>94</v>
      </c>
      <c r="Y114" s="32" t="s">
        <v>94</v>
      </c>
      <c r="Z114" s="32" t="s">
        <v>94</v>
      </c>
      <c r="AA114" s="32" t="s">
        <v>94</v>
      </c>
      <c r="AB114" s="32" t="s">
        <v>94</v>
      </c>
      <c r="AC114" s="32" t="s">
        <v>94</v>
      </c>
      <c r="AD114" s="32" t="s">
        <v>99</v>
      </c>
      <c r="AE114" s="32" t="s">
        <v>99</v>
      </c>
      <c r="AF114" s="32" t="s">
        <v>99</v>
      </c>
      <c r="AG114" s="32" t="s">
        <v>99</v>
      </c>
      <c r="AH114" s="32" t="s">
        <v>99</v>
      </c>
      <c r="AI114" s="32" t="s">
        <v>99</v>
      </c>
      <c r="AJ114" s="32" t="s">
        <v>99</v>
      </c>
      <c r="AK114">
        <v>55</v>
      </c>
      <c r="AL114" s="30" t="s">
        <v>94</v>
      </c>
      <c r="AM114" s="30" t="s">
        <v>94</v>
      </c>
      <c r="AN114" s="4" t="s">
        <v>94</v>
      </c>
    </row>
    <row r="115" spans="1:40">
      <c r="A115" t="s">
        <v>129</v>
      </c>
      <c r="B115" t="s">
        <v>140</v>
      </c>
      <c r="C115" t="s">
        <v>89</v>
      </c>
      <c r="D115" t="s">
        <v>97</v>
      </c>
      <c r="E115" t="s">
        <v>123</v>
      </c>
      <c r="F115" t="s">
        <v>92</v>
      </c>
      <c r="G115" s="32" t="s">
        <v>94</v>
      </c>
      <c r="H115" s="32" t="s">
        <v>94</v>
      </c>
      <c r="I115" s="32" t="s">
        <v>94</v>
      </c>
      <c r="J115" s="32" t="s">
        <v>94</v>
      </c>
      <c r="K115" s="32" t="s">
        <v>94</v>
      </c>
      <c r="L115" s="32" t="s">
        <v>94</v>
      </c>
      <c r="M115" s="32" t="s">
        <v>94</v>
      </c>
      <c r="N115" s="32" t="s">
        <v>94</v>
      </c>
      <c r="O115" s="32" t="s">
        <v>94</v>
      </c>
      <c r="P115" s="32" t="s">
        <v>94</v>
      </c>
      <c r="Q115" s="32" t="s">
        <v>94</v>
      </c>
      <c r="R115" s="32" t="s">
        <v>94</v>
      </c>
      <c r="S115" s="32" t="s">
        <v>94</v>
      </c>
      <c r="T115" s="32" t="s">
        <v>94</v>
      </c>
      <c r="U115" s="32">
        <v>1.0999999999999999E-2</v>
      </c>
      <c r="V115" s="32" t="s">
        <v>94</v>
      </c>
      <c r="W115" s="32" t="s">
        <v>94</v>
      </c>
      <c r="X115" s="32" t="s">
        <v>94</v>
      </c>
      <c r="Y115" s="32" t="s">
        <v>94</v>
      </c>
      <c r="Z115" s="32" t="s">
        <v>94</v>
      </c>
      <c r="AA115" s="32" t="s">
        <v>94</v>
      </c>
      <c r="AB115" s="32" t="s">
        <v>94</v>
      </c>
      <c r="AC115" s="32" t="s">
        <v>94</v>
      </c>
      <c r="AD115" s="32" t="s">
        <v>94</v>
      </c>
      <c r="AE115" s="32">
        <v>6.7000000000000004E-2</v>
      </c>
      <c r="AF115" s="32">
        <v>0.02</v>
      </c>
      <c r="AG115" s="32" t="s">
        <v>94</v>
      </c>
      <c r="AH115" s="32" t="s">
        <v>94</v>
      </c>
      <c r="AI115" s="32" t="s">
        <v>94</v>
      </c>
      <c r="AJ115" s="32" t="s">
        <v>94</v>
      </c>
      <c r="AK115">
        <v>56</v>
      </c>
      <c r="AL115" s="30">
        <v>0</v>
      </c>
      <c r="AM115" s="30">
        <v>100</v>
      </c>
      <c r="AN115" s="4">
        <v>9.7000000000000003E-2</v>
      </c>
    </row>
    <row r="116" spans="1:40">
      <c r="A116" t="s">
        <v>129</v>
      </c>
      <c r="B116" t="s">
        <v>140</v>
      </c>
      <c r="C116" t="s">
        <v>89</v>
      </c>
      <c r="D116" t="s">
        <v>97</v>
      </c>
      <c r="E116" t="s">
        <v>123</v>
      </c>
      <c r="F116" t="s">
        <v>93</v>
      </c>
      <c r="G116" s="32" t="s">
        <v>94</v>
      </c>
      <c r="H116" s="32" t="s">
        <v>94</v>
      </c>
      <c r="I116" s="32" t="s">
        <v>94</v>
      </c>
      <c r="J116" s="32" t="s">
        <v>94</v>
      </c>
      <c r="K116" s="32" t="s">
        <v>94</v>
      </c>
      <c r="L116" s="32" t="s">
        <v>94</v>
      </c>
      <c r="M116" s="32" t="s">
        <v>94</v>
      </c>
      <c r="N116" s="32" t="s">
        <v>94</v>
      </c>
      <c r="O116" s="32" t="s">
        <v>94</v>
      </c>
      <c r="P116" s="32" t="s">
        <v>94</v>
      </c>
      <c r="Q116" s="32" t="s">
        <v>94</v>
      </c>
      <c r="R116" s="32" t="s">
        <v>94</v>
      </c>
      <c r="S116" s="32" t="s">
        <v>94</v>
      </c>
      <c r="T116" s="32" t="s">
        <v>94</v>
      </c>
      <c r="U116" s="32" t="s">
        <v>99</v>
      </c>
      <c r="V116" s="32" t="s">
        <v>94</v>
      </c>
      <c r="W116" s="32" t="s">
        <v>94</v>
      </c>
      <c r="X116" s="32" t="s">
        <v>94</v>
      </c>
      <c r="Y116" s="32" t="s">
        <v>94</v>
      </c>
      <c r="Z116" s="32" t="s">
        <v>94</v>
      </c>
      <c r="AA116" s="32" t="s">
        <v>94</v>
      </c>
      <c r="AB116" s="32" t="s">
        <v>94</v>
      </c>
      <c r="AC116" s="32" t="s">
        <v>94</v>
      </c>
      <c r="AD116" s="32" t="s">
        <v>94</v>
      </c>
      <c r="AE116" s="32" t="s">
        <v>99</v>
      </c>
      <c r="AF116" s="32" t="s">
        <v>99</v>
      </c>
      <c r="AG116" s="32" t="s">
        <v>94</v>
      </c>
      <c r="AH116" s="32" t="s">
        <v>94</v>
      </c>
      <c r="AI116" s="32" t="s">
        <v>94</v>
      </c>
      <c r="AJ116" s="32" t="s">
        <v>94</v>
      </c>
      <c r="AK116">
        <v>56</v>
      </c>
      <c r="AL116" s="30" t="s">
        <v>94</v>
      </c>
      <c r="AM116" s="30" t="s">
        <v>94</v>
      </c>
      <c r="AN116" s="4" t="s">
        <v>94</v>
      </c>
    </row>
    <row r="117" spans="1:40">
      <c r="A117" t="s">
        <v>129</v>
      </c>
      <c r="B117" t="s">
        <v>140</v>
      </c>
      <c r="C117" t="s">
        <v>89</v>
      </c>
      <c r="D117" t="s">
        <v>150</v>
      </c>
      <c r="E117" t="s">
        <v>120</v>
      </c>
      <c r="F117" t="s">
        <v>92</v>
      </c>
      <c r="G117" s="32" t="s">
        <v>94</v>
      </c>
      <c r="H117" s="32" t="s">
        <v>94</v>
      </c>
      <c r="I117" s="32" t="s">
        <v>94</v>
      </c>
      <c r="J117" s="32" t="s">
        <v>94</v>
      </c>
      <c r="K117" s="32" t="s">
        <v>94</v>
      </c>
      <c r="L117" s="32" t="s">
        <v>94</v>
      </c>
      <c r="M117" s="32" t="s">
        <v>94</v>
      </c>
      <c r="N117" s="32" t="s">
        <v>94</v>
      </c>
      <c r="O117" s="32" t="s">
        <v>94</v>
      </c>
      <c r="P117" s="32" t="s">
        <v>94</v>
      </c>
      <c r="Q117" s="32" t="s">
        <v>94</v>
      </c>
      <c r="R117" s="32" t="s">
        <v>94</v>
      </c>
      <c r="S117" s="32" t="s">
        <v>94</v>
      </c>
      <c r="T117" s="32" t="s">
        <v>94</v>
      </c>
      <c r="U117" s="32" t="s">
        <v>94</v>
      </c>
      <c r="V117" s="32" t="s">
        <v>94</v>
      </c>
      <c r="W117" s="32" t="s">
        <v>94</v>
      </c>
      <c r="X117" s="32" t="s">
        <v>94</v>
      </c>
      <c r="Y117" s="32" t="s">
        <v>94</v>
      </c>
      <c r="Z117" s="32" t="s">
        <v>94</v>
      </c>
      <c r="AA117" s="32" t="s">
        <v>94</v>
      </c>
      <c r="AB117" s="32" t="s">
        <v>94</v>
      </c>
      <c r="AC117" s="32" t="s">
        <v>94</v>
      </c>
      <c r="AD117" s="32" t="s">
        <v>94</v>
      </c>
      <c r="AE117" s="32" t="s">
        <v>94</v>
      </c>
      <c r="AF117" s="32">
        <v>3.9E-2</v>
      </c>
      <c r="AG117" s="32" t="s">
        <v>94</v>
      </c>
      <c r="AH117" s="32" t="s">
        <v>94</v>
      </c>
      <c r="AI117" s="32">
        <v>0.05</v>
      </c>
      <c r="AJ117" s="32" t="s">
        <v>94</v>
      </c>
      <c r="AK117">
        <v>57</v>
      </c>
      <c r="AL117" s="30">
        <v>0</v>
      </c>
      <c r="AM117" s="30">
        <v>100</v>
      </c>
      <c r="AN117" s="4">
        <v>8.8999999999999996E-2</v>
      </c>
    </row>
    <row r="118" spans="1:40">
      <c r="A118" t="s">
        <v>129</v>
      </c>
      <c r="B118" t="s">
        <v>140</v>
      </c>
      <c r="C118" t="s">
        <v>89</v>
      </c>
      <c r="D118" t="s">
        <v>150</v>
      </c>
      <c r="E118" t="s">
        <v>120</v>
      </c>
      <c r="F118" t="s">
        <v>93</v>
      </c>
      <c r="G118" s="32" t="s">
        <v>94</v>
      </c>
      <c r="H118" s="32" t="s">
        <v>94</v>
      </c>
      <c r="I118" s="32" t="s">
        <v>94</v>
      </c>
      <c r="J118" s="32" t="s">
        <v>94</v>
      </c>
      <c r="K118" s="32" t="s">
        <v>94</v>
      </c>
      <c r="L118" s="32" t="s">
        <v>94</v>
      </c>
      <c r="M118" s="32" t="s">
        <v>94</v>
      </c>
      <c r="N118" s="32" t="s">
        <v>94</v>
      </c>
      <c r="O118" s="32" t="s">
        <v>94</v>
      </c>
      <c r="P118" s="32" t="s">
        <v>94</v>
      </c>
      <c r="Q118" s="32" t="s">
        <v>94</v>
      </c>
      <c r="R118" s="32" t="s">
        <v>94</v>
      </c>
      <c r="S118" s="32" t="s">
        <v>94</v>
      </c>
      <c r="T118" s="32" t="s">
        <v>94</v>
      </c>
      <c r="U118" s="32" t="s">
        <v>94</v>
      </c>
      <c r="V118" s="32" t="s">
        <v>94</v>
      </c>
      <c r="W118" s="32" t="s">
        <v>94</v>
      </c>
      <c r="X118" s="32" t="s">
        <v>94</v>
      </c>
      <c r="Y118" s="32" t="s">
        <v>94</v>
      </c>
      <c r="Z118" s="32" t="s">
        <v>94</v>
      </c>
      <c r="AA118" s="32" t="s">
        <v>94</v>
      </c>
      <c r="AB118" s="32" t="s">
        <v>94</v>
      </c>
      <c r="AC118" s="32" t="s">
        <v>94</v>
      </c>
      <c r="AD118" s="32" t="s">
        <v>94</v>
      </c>
      <c r="AE118" s="32" t="s">
        <v>94</v>
      </c>
      <c r="AF118" s="32" t="s">
        <v>99</v>
      </c>
      <c r="AG118" s="32" t="s">
        <v>94</v>
      </c>
      <c r="AH118" s="32" t="s">
        <v>94</v>
      </c>
      <c r="AI118" s="32" t="s">
        <v>99</v>
      </c>
      <c r="AJ118" s="32" t="s">
        <v>94</v>
      </c>
      <c r="AK118">
        <v>57</v>
      </c>
      <c r="AL118" s="30" t="s">
        <v>94</v>
      </c>
      <c r="AM118" s="30" t="s">
        <v>94</v>
      </c>
      <c r="AN118" s="4" t="s">
        <v>94</v>
      </c>
    </row>
    <row r="119" spans="1:40">
      <c r="A119" t="s">
        <v>129</v>
      </c>
      <c r="B119" t="s">
        <v>140</v>
      </c>
      <c r="C119" t="s">
        <v>89</v>
      </c>
      <c r="D119" t="s">
        <v>97</v>
      </c>
      <c r="E119" t="s">
        <v>98</v>
      </c>
      <c r="F119" t="s">
        <v>92</v>
      </c>
      <c r="G119" s="32" t="s">
        <v>94</v>
      </c>
      <c r="H119" s="32" t="s">
        <v>94</v>
      </c>
      <c r="I119" s="32" t="s">
        <v>94</v>
      </c>
      <c r="J119" s="32" t="s">
        <v>94</v>
      </c>
      <c r="K119" s="32" t="s">
        <v>94</v>
      </c>
      <c r="L119" s="32" t="s">
        <v>94</v>
      </c>
      <c r="M119" s="32" t="s">
        <v>94</v>
      </c>
      <c r="N119" s="32" t="s">
        <v>94</v>
      </c>
      <c r="O119" s="32" t="s">
        <v>94</v>
      </c>
      <c r="P119" s="32" t="s">
        <v>94</v>
      </c>
      <c r="Q119" s="32" t="s">
        <v>94</v>
      </c>
      <c r="R119" s="32" t="s">
        <v>94</v>
      </c>
      <c r="S119" s="32" t="s">
        <v>94</v>
      </c>
      <c r="T119" s="32" t="s">
        <v>94</v>
      </c>
      <c r="U119" s="32" t="s">
        <v>94</v>
      </c>
      <c r="V119" s="32" t="s">
        <v>94</v>
      </c>
      <c r="W119" s="32" t="s">
        <v>94</v>
      </c>
      <c r="X119" s="32" t="s">
        <v>94</v>
      </c>
      <c r="Y119" s="32" t="s">
        <v>94</v>
      </c>
      <c r="Z119" s="32" t="s">
        <v>94</v>
      </c>
      <c r="AA119" s="32" t="s">
        <v>94</v>
      </c>
      <c r="AB119" s="32" t="s">
        <v>94</v>
      </c>
      <c r="AC119" s="32" t="s">
        <v>94</v>
      </c>
      <c r="AD119" s="32" t="s">
        <v>94</v>
      </c>
      <c r="AE119" s="32">
        <v>1.4E-2</v>
      </c>
      <c r="AF119" s="32" t="s">
        <v>94</v>
      </c>
      <c r="AG119" s="32" t="s">
        <v>94</v>
      </c>
      <c r="AH119" s="32">
        <v>0.05</v>
      </c>
      <c r="AI119" s="32">
        <v>2.4E-2</v>
      </c>
      <c r="AJ119" s="32" t="s">
        <v>94</v>
      </c>
      <c r="AK119">
        <v>58</v>
      </c>
      <c r="AL119" s="30">
        <v>0</v>
      </c>
      <c r="AM119" s="30">
        <v>100</v>
      </c>
      <c r="AN119" s="4">
        <v>8.7999999999999995E-2</v>
      </c>
    </row>
    <row r="120" spans="1:40">
      <c r="A120" t="s">
        <v>129</v>
      </c>
      <c r="B120" t="s">
        <v>140</v>
      </c>
      <c r="C120" t="s">
        <v>89</v>
      </c>
      <c r="D120" t="s">
        <v>97</v>
      </c>
      <c r="E120" t="s">
        <v>98</v>
      </c>
      <c r="F120" t="s">
        <v>93</v>
      </c>
      <c r="G120" s="32" t="s">
        <v>94</v>
      </c>
      <c r="H120" s="32" t="s">
        <v>94</v>
      </c>
      <c r="I120" s="32" t="s">
        <v>94</v>
      </c>
      <c r="J120" s="32" t="s">
        <v>94</v>
      </c>
      <c r="K120" s="32" t="s">
        <v>94</v>
      </c>
      <c r="L120" s="32" t="s">
        <v>94</v>
      </c>
      <c r="M120" s="32" t="s">
        <v>94</v>
      </c>
      <c r="N120" s="32" t="s">
        <v>94</v>
      </c>
      <c r="O120" s="32" t="s">
        <v>94</v>
      </c>
      <c r="P120" s="32" t="s">
        <v>94</v>
      </c>
      <c r="Q120" s="32" t="s">
        <v>94</v>
      </c>
      <c r="R120" s="32" t="s">
        <v>94</v>
      </c>
      <c r="S120" s="32" t="s">
        <v>94</v>
      </c>
      <c r="T120" s="32" t="s">
        <v>94</v>
      </c>
      <c r="U120" s="32" t="s">
        <v>94</v>
      </c>
      <c r="V120" s="32" t="s">
        <v>94</v>
      </c>
      <c r="W120" s="32" t="s">
        <v>94</v>
      </c>
      <c r="X120" s="32" t="s">
        <v>94</v>
      </c>
      <c r="Y120" s="32" t="s">
        <v>94</v>
      </c>
      <c r="Z120" s="32" t="s">
        <v>94</v>
      </c>
      <c r="AA120" s="32" t="s">
        <v>94</v>
      </c>
      <c r="AB120" s="32" t="s">
        <v>94</v>
      </c>
      <c r="AC120" s="32" t="s">
        <v>94</v>
      </c>
      <c r="AD120" s="32" t="s">
        <v>94</v>
      </c>
      <c r="AE120" s="32" t="s">
        <v>99</v>
      </c>
      <c r="AF120" s="32" t="s">
        <v>94</v>
      </c>
      <c r="AG120" s="32" t="s">
        <v>94</v>
      </c>
      <c r="AH120" s="32" t="s">
        <v>99</v>
      </c>
      <c r="AI120" s="32" t="s">
        <v>99</v>
      </c>
      <c r="AJ120" s="32" t="s">
        <v>94</v>
      </c>
      <c r="AK120">
        <v>58</v>
      </c>
      <c r="AL120" s="30" t="s">
        <v>94</v>
      </c>
      <c r="AM120" s="30" t="s">
        <v>94</v>
      </c>
      <c r="AN120" s="4" t="s">
        <v>94</v>
      </c>
    </row>
    <row r="121" spans="1:40">
      <c r="A121" t="s">
        <v>129</v>
      </c>
      <c r="B121" t="s">
        <v>140</v>
      </c>
      <c r="C121" t="s">
        <v>89</v>
      </c>
      <c r="D121" t="s">
        <v>148</v>
      </c>
      <c r="E121" t="s">
        <v>122</v>
      </c>
      <c r="F121" t="s">
        <v>92</v>
      </c>
      <c r="G121" s="32" t="s">
        <v>94</v>
      </c>
      <c r="H121" s="32" t="s">
        <v>94</v>
      </c>
      <c r="I121" s="32" t="s">
        <v>94</v>
      </c>
      <c r="J121" s="32" t="s">
        <v>94</v>
      </c>
      <c r="K121" s="32" t="s">
        <v>94</v>
      </c>
      <c r="L121" s="32" t="s">
        <v>94</v>
      </c>
      <c r="M121" s="32" t="s">
        <v>94</v>
      </c>
      <c r="N121" s="32" t="s">
        <v>94</v>
      </c>
      <c r="O121" s="32" t="s">
        <v>94</v>
      </c>
      <c r="P121" s="32" t="s">
        <v>94</v>
      </c>
      <c r="Q121" s="32" t="s">
        <v>94</v>
      </c>
      <c r="R121" s="32" t="s">
        <v>94</v>
      </c>
      <c r="S121" s="32" t="s">
        <v>94</v>
      </c>
      <c r="T121" s="32" t="s">
        <v>94</v>
      </c>
      <c r="U121" s="32" t="s">
        <v>94</v>
      </c>
      <c r="V121" s="32" t="s">
        <v>94</v>
      </c>
      <c r="W121" s="32" t="s">
        <v>94</v>
      </c>
      <c r="X121" s="32" t="s">
        <v>94</v>
      </c>
      <c r="Y121" s="32" t="s">
        <v>94</v>
      </c>
      <c r="Z121" s="32" t="s">
        <v>94</v>
      </c>
      <c r="AA121" s="32" t="s">
        <v>94</v>
      </c>
      <c r="AB121" s="32" t="s">
        <v>94</v>
      </c>
      <c r="AC121" s="32" t="s">
        <v>94</v>
      </c>
      <c r="AD121" s="32" t="s">
        <v>94</v>
      </c>
      <c r="AE121" s="32">
        <v>5.0000000000000001E-3</v>
      </c>
      <c r="AF121" s="32" t="s">
        <v>94</v>
      </c>
      <c r="AG121" s="32">
        <v>5.5E-2</v>
      </c>
      <c r="AH121" s="32">
        <v>1E-3</v>
      </c>
      <c r="AI121" s="32" t="s">
        <v>94</v>
      </c>
      <c r="AJ121" s="32" t="s">
        <v>94</v>
      </c>
      <c r="AK121">
        <v>59</v>
      </c>
      <c r="AL121" s="30">
        <v>0</v>
      </c>
      <c r="AM121" s="30">
        <v>100</v>
      </c>
      <c r="AN121" s="4">
        <v>6.0999999999999999E-2</v>
      </c>
    </row>
    <row r="122" spans="1:40">
      <c r="A122" t="s">
        <v>129</v>
      </c>
      <c r="B122" t="s">
        <v>140</v>
      </c>
      <c r="C122" t="s">
        <v>89</v>
      </c>
      <c r="D122" t="s">
        <v>148</v>
      </c>
      <c r="E122" t="s">
        <v>122</v>
      </c>
      <c r="F122" t="s">
        <v>93</v>
      </c>
      <c r="G122" s="32" t="s">
        <v>94</v>
      </c>
      <c r="H122" s="32" t="s">
        <v>94</v>
      </c>
      <c r="I122" s="32" t="s">
        <v>94</v>
      </c>
      <c r="J122" s="32" t="s">
        <v>94</v>
      </c>
      <c r="K122" s="32" t="s">
        <v>94</v>
      </c>
      <c r="L122" s="32" t="s">
        <v>94</v>
      </c>
      <c r="M122" s="32" t="s">
        <v>94</v>
      </c>
      <c r="N122" s="32" t="s">
        <v>94</v>
      </c>
      <c r="O122" s="32" t="s">
        <v>94</v>
      </c>
      <c r="P122" s="32" t="s">
        <v>94</v>
      </c>
      <c r="Q122" s="32" t="s">
        <v>94</v>
      </c>
      <c r="R122" s="32" t="s">
        <v>94</v>
      </c>
      <c r="S122" s="32" t="s">
        <v>94</v>
      </c>
      <c r="T122" s="32" t="s">
        <v>94</v>
      </c>
      <c r="U122" s="32" t="s">
        <v>94</v>
      </c>
      <c r="V122" s="32" t="s">
        <v>94</v>
      </c>
      <c r="W122" s="32" t="s">
        <v>94</v>
      </c>
      <c r="X122" s="32" t="s">
        <v>94</v>
      </c>
      <c r="Y122" s="32" t="s">
        <v>94</v>
      </c>
      <c r="Z122" s="32" t="s">
        <v>94</v>
      </c>
      <c r="AA122" s="32" t="s">
        <v>94</v>
      </c>
      <c r="AB122" s="32" t="s">
        <v>94</v>
      </c>
      <c r="AC122" s="32" t="s">
        <v>94</v>
      </c>
      <c r="AD122" s="32" t="s">
        <v>94</v>
      </c>
      <c r="AE122" s="32" t="s">
        <v>99</v>
      </c>
      <c r="AF122" s="32" t="s">
        <v>94</v>
      </c>
      <c r="AG122" s="32" t="s">
        <v>99</v>
      </c>
      <c r="AH122" s="32" t="s">
        <v>99</v>
      </c>
      <c r="AI122" s="32" t="s">
        <v>94</v>
      </c>
      <c r="AJ122" s="32" t="s">
        <v>94</v>
      </c>
      <c r="AK122">
        <v>59</v>
      </c>
      <c r="AL122" s="30" t="s">
        <v>94</v>
      </c>
      <c r="AM122" s="30" t="s">
        <v>94</v>
      </c>
      <c r="AN122" s="4" t="s">
        <v>94</v>
      </c>
    </row>
    <row r="123" spans="1:40">
      <c r="A123" t="s">
        <v>129</v>
      </c>
      <c r="B123" t="s">
        <v>140</v>
      </c>
      <c r="C123" t="s">
        <v>89</v>
      </c>
      <c r="D123" t="s">
        <v>97</v>
      </c>
      <c r="E123" t="s">
        <v>102</v>
      </c>
      <c r="F123" t="s">
        <v>92</v>
      </c>
      <c r="G123" s="32" t="s">
        <v>94</v>
      </c>
      <c r="H123" s="32" t="s">
        <v>94</v>
      </c>
      <c r="I123" s="32" t="s">
        <v>94</v>
      </c>
      <c r="J123" s="32" t="s">
        <v>94</v>
      </c>
      <c r="K123" s="32" t="s">
        <v>94</v>
      </c>
      <c r="L123" s="32" t="s">
        <v>94</v>
      </c>
      <c r="M123" s="32" t="s">
        <v>94</v>
      </c>
      <c r="N123" s="32" t="s">
        <v>94</v>
      </c>
      <c r="O123" s="32" t="s">
        <v>94</v>
      </c>
      <c r="P123" s="32" t="s">
        <v>94</v>
      </c>
      <c r="Q123" s="32" t="s">
        <v>94</v>
      </c>
      <c r="R123" s="32" t="s">
        <v>94</v>
      </c>
      <c r="S123" s="32" t="s">
        <v>94</v>
      </c>
      <c r="T123" s="32" t="s">
        <v>94</v>
      </c>
      <c r="U123" s="32">
        <v>8.9999999999999993E-3</v>
      </c>
      <c r="V123" s="32" t="s">
        <v>94</v>
      </c>
      <c r="W123" s="32" t="s">
        <v>94</v>
      </c>
      <c r="X123" s="32" t="s">
        <v>94</v>
      </c>
      <c r="Y123" s="32" t="s">
        <v>94</v>
      </c>
      <c r="Z123" s="32" t="s">
        <v>94</v>
      </c>
      <c r="AA123" s="32" t="s">
        <v>94</v>
      </c>
      <c r="AB123" s="32" t="s">
        <v>94</v>
      </c>
      <c r="AC123" s="32" t="s">
        <v>94</v>
      </c>
      <c r="AD123" s="32" t="s">
        <v>94</v>
      </c>
      <c r="AE123" s="32" t="s">
        <v>94</v>
      </c>
      <c r="AF123" s="32" t="s">
        <v>94</v>
      </c>
      <c r="AG123" s="32" t="s">
        <v>94</v>
      </c>
      <c r="AH123" s="32">
        <v>2.4E-2</v>
      </c>
      <c r="AI123" s="32">
        <v>1.2999999999999999E-2</v>
      </c>
      <c r="AJ123" s="32" t="s">
        <v>94</v>
      </c>
      <c r="AK123">
        <v>60</v>
      </c>
      <c r="AL123" s="30">
        <v>0</v>
      </c>
      <c r="AM123" s="30">
        <v>100</v>
      </c>
      <c r="AN123" s="4">
        <v>4.5999999999999999E-2</v>
      </c>
    </row>
    <row r="124" spans="1:40">
      <c r="A124" t="s">
        <v>129</v>
      </c>
      <c r="B124" t="s">
        <v>140</v>
      </c>
      <c r="C124" t="s">
        <v>89</v>
      </c>
      <c r="D124" t="s">
        <v>97</v>
      </c>
      <c r="E124" t="s">
        <v>102</v>
      </c>
      <c r="F124" t="s">
        <v>93</v>
      </c>
      <c r="G124" s="32" t="s">
        <v>94</v>
      </c>
      <c r="H124" s="32" t="s">
        <v>94</v>
      </c>
      <c r="I124" s="32" t="s">
        <v>94</v>
      </c>
      <c r="J124" s="32" t="s">
        <v>94</v>
      </c>
      <c r="K124" s="32" t="s">
        <v>94</v>
      </c>
      <c r="L124" s="32" t="s">
        <v>94</v>
      </c>
      <c r="M124" s="32" t="s">
        <v>94</v>
      </c>
      <c r="N124" s="32" t="s">
        <v>94</v>
      </c>
      <c r="O124" s="32" t="s">
        <v>94</v>
      </c>
      <c r="P124" s="32" t="s">
        <v>94</v>
      </c>
      <c r="Q124" s="32" t="s">
        <v>94</v>
      </c>
      <c r="R124" s="32" t="s">
        <v>94</v>
      </c>
      <c r="S124" s="32" t="s">
        <v>94</v>
      </c>
      <c r="T124" s="32" t="s">
        <v>94</v>
      </c>
      <c r="U124" s="32" t="s">
        <v>99</v>
      </c>
      <c r="V124" s="32" t="s">
        <v>94</v>
      </c>
      <c r="W124" s="32" t="s">
        <v>94</v>
      </c>
      <c r="X124" s="32" t="s">
        <v>94</v>
      </c>
      <c r="Y124" s="32" t="s">
        <v>94</v>
      </c>
      <c r="Z124" s="32" t="s">
        <v>94</v>
      </c>
      <c r="AA124" s="32" t="s">
        <v>94</v>
      </c>
      <c r="AB124" s="32" t="s">
        <v>94</v>
      </c>
      <c r="AC124" s="32" t="s">
        <v>94</v>
      </c>
      <c r="AD124" s="32" t="s">
        <v>94</v>
      </c>
      <c r="AE124" s="32" t="s">
        <v>94</v>
      </c>
      <c r="AF124" s="32" t="s">
        <v>94</v>
      </c>
      <c r="AG124" s="32" t="s">
        <v>94</v>
      </c>
      <c r="AH124" s="32" t="s">
        <v>99</v>
      </c>
      <c r="AI124" s="32" t="s">
        <v>99</v>
      </c>
      <c r="AJ124" s="32" t="s">
        <v>94</v>
      </c>
      <c r="AK124">
        <v>60</v>
      </c>
      <c r="AL124" s="30" t="s">
        <v>94</v>
      </c>
      <c r="AM124" s="30" t="s">
        <v>94</v>
      </c>
      <c r="AN124" s="4" t="s">
        <v>94</v>
      </c>
    </row>
    <row r="125" spans="1:40">
      <c r="A125" t="s">
        <v>129</v>
      </c>
      <c r="B125" t="s">
        <v>140</v>
      </c>
      <c r="C125" t="s">
        <v>89</v>
      </c>
      <c r="D125" t="s">
        <v>97</v>
      </c>
      <c r="E125" t="s">
        <v>120</v>
      </c>
      <c r="F125" t="s">
        <v>92</v>
      </c>
      <c r="G125" s="32" t="s">
        <v>94</v>
      </c>
      <c r="H125" s="32" t="s">
        <v>94</v>
      </c>
      <c r="I125" s="32" t="s">
        <v>94</v>
      </c>
      <c r="J125" s="32" t="s">
        <v>94</v>
      </c>
      <c r="K125" s="32" t="s">
        <v>94</v>
      </c>
      <c r="L125" s="32" t="s">
        <v>94</v>
      </c>
      <c r="M125" s="32" t="s">
        <v>94</v>
      </c>
      <c r="N125" s="32" t="s">
        <v>94</v>
      </c>
      <c r="O125" s="32" t="s">
        <v>94</v>
      </c>
      <c r="P125" s="32" t="s">
        <v>94</v>
      </c>
      <c r="Q125" s="32" t="s">
        <v>94</v>
      </c>
      <c r="R125" s="32" t="s">
        <v>94</v>
      </c>
      <c r="S125" s="32" t="s">
        <v>94</v>
      </c>
      <c r="T125" s="32" t="s">
        <v>94</v>
      </c>
      <c r="U125" s="32" t="s">
        <v>94</v>
      </c>
      <c r="V125" s="32" t="s">
        <v>94</v>
      </c>
      <c r="W125" s="32" t="s">
        <v>94</v>
      </c>
      <c r="X125" s="32" t="s">
        <v>94</v>
      </c>
      <c r="Y125" s="32" t="s">
        <v>94</v>
      </c>
      <c r="Z125" s="32" t="s">
        <v>94</v>
      </c>
      <c r="AA125" s="32" t="s">
        <v>94</v>
      </c>
      <c r="AB125" s="32" t="s">
        <v>94</v>
      </c>
      <c r="AC125" s="32" t="s">
        <v>94</v>
      </c>
      <c r="AD125" s="32" t="s">
        <v>94</v>
      </c>
      <c r="AE125" s="32" t="s">
        <v>94</v>
      </c>
      <c r="AF125" s="32" t="s">
        <v>94</v>
      </c>
      <c r="AG125" s="32" t="s">
        <v>94</v>
      </c>
      <c r="AH125" s="32">
        <v>8.9999999999999993E-3</v>
      </c>
      <c r="AI125" s="32">
        <v>4.0000000000000001E-3</v>
      </c>
      <c r="AJ125" s="32" t="s">
        <v>94</v>
      </c>
      <c r="AK125">
        <v>61</v>
      </c>
      <c r="AL125" s="30">
        <v>0</v>
      </c>
      <c r="AM125" s="30">
        <v>100</v>
      </c>
      <c r="AN125" s="4">
        <v>1.2999999999999999E-2</v>
      </c>
    </row>
    <row r="126" spans="1:40">
      <c r="A126" t="s">
        <v>129</v>
      </c>
      <c r="B126" t="s">
        <v>140</v>
      </c>
      <c r="C126" t="s">
        <v>89</v>
      </c>
      <c r="D126" t="s">
        <v>97</v>
      </c>
      <c r="E126" t="s">
        <v>120</v>
      </c>
      <c r="F126" t="s">
        <v>93</v>
      </c>
      <c r="G126" s="32" t="s">
        <v>94</v>
      </c>
      <c r="H126" s="32" t="s">
        <v>94</v>
      </c>
      <c r="I126" s="32" t="s">
        <v>94</v>
      </c>
      <c r="J126" s="32" t="s">
        <v>94</v>
      </c>
      <c r="K126" s="32" t="s">
        <v>94</v>
      </c>
      <c r="L126" s="32" t="s">
        <v>94</v>
      </c>
      <c r="M126" s="32" t="s">
        <v>94</v>
      </c>
      <c r="N126" s="32" t="s">
        <v>94</v>
      </c>
      <c r="O126" s="32" t="s">
        <v>94</v>
      </c>
      <c r="P126" s="32" t="s">
        <v>94</v>
      </c>
      <c r="Q126" s="32" t="s">
        <v>94</v>
      </c>
      <c r="R126" s="32" t="s">
        <v>94</v>
      </c>
      <c r="S126" s="32" t="s">
        <v>94</v>
      </c>
      <c r="T126" s="32" t="s">
        <v>94</v>
      </c>
      <c r="U126" s="32" t="s">
        <v>94</v>
      </c>
      <c r="V126" s="32" t="s">
        <v>94</v>
      </c>
      <c r="W126" s="32" t="s">
        <v>94</v>
      </c>
      <c r="X126" s="32" t="s">
        <v>94</v>
      </c>
      <c r="Y126" s="32" t="s">
        <v>94</v>
      </c>
      <c r="Z126" s="32" t="s">
        <v>94</v>
      </c>
      <c r="AA126" s="32" t="s">
        <v>94</v>
      </c>
      <c r="AB126" s="32" t="s">
        <v>94</v>
      </c>
      <c r="AC126" s="32" t="s">
        <v>94</v>
      </c>
      <c r="AD126" s="32" t="s">
        <v>94</v>
      </c>
      <c r="AE126" s="32" t="s">
        <v>94</v>
      </c>
      <c r="AF126" s="32" t="s">
        <v>94</v>
      </c>
      <c r="AG126" s="32" t="s">
        <v>94</v>
      </c>
      <c r="AH126" s="32" t="s">
        <v>99</v>
      </c>
      <c r="AI126" s="32" t="s">
        <v>99</v>
      </c>
      <c r="AJ126" s="32" t="s">
        <v>94</v>
      </c>
      <c r="AK126">
        <v>61</v>
      </c>
      <c r="AL126" s="30" t="s">
        <v>94</v>
      </c>
      <c r="AM126" s="30" t="s">
        <v>94</v>
      </c>
      <c r="AN126" s="4" t="s">
        <v>94</v>
      </c>
    </row>
    <row r="127" spans="1:40">
      <c r="A127" t="s">
        <v>129</v>
      </c>
      <c r="B127" t="s">
        <v>140</v>
      </c>
      <c r="C127" t="s">
        <v>89</v>
      </c>
      <c r="D127" t="s">
        <v>97</v>
      </c>
      <c r="E127" t="s">
        <v>101</v>
      </c>
      <c r="F127" t="s">
        <v>92</v>
      </c>
      <c r="G127" s="32" t="s">
        <v>94</v>
      </c>
      <c r="H127" s="32" t="s">
        <v>94</v>
      </c>
      <c r="I127" s="32" t="s">
        <v>94</v>
      </c>
      <c r="J127" s="32" t="s">
        <v>94</v>
      </c>
      <c r="K127" s="32" t="s">
        <v>94</v>
      </c>
      <c r="L127" s="32" t="s">
        <v>94</v>
      </c>
      <c r="M127" s="32" t="s">
        <v>94</v>
      </c>
      <c r="N127" s="32" t="s">
        <v>94</v>
      </c>
      <c r="O127" s="32" t="s">
        <v>94</v>
      </c>
      <c r="P127" s="32" t="s">
        <v>94</v>
      </c>
      <c r="Q127" s="32" t="s">
        <v>94</v>
      </c>
      <c r="R127" s="32" t="s">
        <v>94</v>
      </c>
      <c r="S127" s="32" t="s">
        <v>94</v>
      </c>
      <c r="T127" s="32" t="s">
        <v>94</v>
      </c>
      <c r="U127" s="32" t="s">
        <v>94</v>
      </c>
      <c r="V127" s="32" t="s">
        <v>94</v>
      </c>
      <c r="W127" s="32" t="s">
        <v>94</v>
      </c>
      <c r="X127" s="32" t="s">
        <v>94</v>
      </c>
      <c r="Y127" s="32" t="s">
        <v>94</v>
      </c>
      <c r="Z127" s="32" t="s">
        <v>94</v>
      </c>
      <c r="AA127" s="32" t="s">
        <v>94</v>
      </c>
      <c r="AB127" s="32" t="s">
        <v>94</v>
      </c>
      <c r="AC127" s="32" t="s">
        <v>94</v>
      </c>
      <c r="AD127" s="32" t="s">
        <v>94</v>
      </c>
      <c r="AE127" s="32" t="s">
        <v>94</v>
      </c>
      <c r="AF127" s="32" t="s">
        <v>94</v>
      </c>
      <c r="AG127" s="32">
        <v>1E-3</v>
      </c>
      <c r="AH127" s="32" t="s">
        <v>94</v>
      </c>
      <c r="AI127" s="32" t="s">
        <v>94</v>
      </c>
      <c r="AJ127" s="32">
        <v>2E-3</v>
      </c>
      <c r="AK127">
        <v>62</v>
      </c>
      <c r="AL127" s="30">
        <v>0</v>
      </c>
      <c r="AM127" s="30">
        <v>100</v>
      </c>
      <c r="AN127" s="4">
        <v>3.0000000000000001E-3</v>
      </c>
    </row>
    <row r="128" spans="1:40">
      <c r="A128" t="s">
        <v>129</v>
      </c>
      <c r="B128" t="s">
        <v>140</v>
      </c>
      <c r="C128" t="s">
        <v>89</v>
      </c>
      <c r="D128" t="s">
        <v>97</v>
      </c>
      <c r="E128" t="s">
        <v>101</v>
      </c>
      <c r="F128" t="s">
        <v>93</v>
      </c>
      <c r="G128" s="32" t="s">
        <v>94</v>
      </c>
      <c r="H128" s="32" t="s">
        <v>94</v>
      </c>
      <c r="I128" s="32" t="s">
        <v>94</v>
      </c>
      <c r="J128" s="32" t="s">
        <v>94</v>
      </c>
      <c r="K128" s="32" t="s">
        <v>94</v>
      </c>
      <c r="L128" s="32" t="s">
        <v>94</v>
      </c>
      <c r="M128" s="32" t="s">
        <v>94</v>
      </c>
      <c r="N128" s="32" t="s">
        <v>94</v>
      </c>
      <c r="O128" s="32" t="s">
        <v>94</v>
      </c>
      <c r="P128" s="32" t="s">
        <v>94</v>
      </c>
      <c r="Q128" s="32" t="s">
        <v>94</v>
      </c>
      <c r="R128" s="32" t="s">
        <v>94</v>
      </c>
      <c r="S128" s="32" t="s">
        <v>94</v>
      </c>
      <c r="T128" s="32" t="s">
        <v>94</v>
      </c>
      <c r="U128" s="32" t="s">
        <v>94</v>
      </c>
      <c r="V128" s="32" t="s">
        <v>94</v>
      </c>
      <c r="W128" s="32" t="s">
        <v>94</v>
      </c>
      <c r="X128" s="32" t="s">
        <v>94</v>
      </c>
      <c r="Y128" s="32" t="s">
        <v>94</v>
      </c>
      <c r="Z128" s="32" t="s">
        <v>94</v>
      </c>
      <c r="AA128" s="32" t="s">
        <v>94</v>
      </c>
      <c r="AB128" s="32" t="s">
        <v>94</v>
      </c>
      <c r="AC128" s="32" t="s">
        <v>94</v>
      </c>
      <c r="AD128" s="32" t="s">
        <v>94</v>
      </c>
      <c r="AE128" s="32" t="s">
        <v>94</v>
      </c>
      <c r="AF128" s="32" t="s">
        <v>94</v>
      </c>
      <c r="AG128" s="32" t="s">
        <v>99</v>
      </c>
      <c r="AH128" s="32" t="s">
        <v>94</v>
      </c>
      <c r="AI128" s="32" t="s">
        <v>94</v>
      </c>
      <c r="AJ128" s="32" t="s">
        <v>99</v>
      </c>
      <c r="AK128">
        <v>62</v>
      </c>
      <c r="AL128" s="30" t="s">
        <v>94</v>
      </c>
      <c r="AM128" s="30" t="s">
        <v>94</v>
      </c>
      <c r="AN128" s="4" t="s">
        <v>94</v>
      </c>
    </row>
    <row r="129" spans="7:36"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</row>
  </sheetData>
  <mergeCells count="2">
    <mergeCell ref="A1:G1"/>
    <mergeCell ref="E2:F2"/>
  </mergeCells>
  <conditionalFormatting sqref="E5:E129">
    <cfRule type="expression" dxfId="1043" priority="1">
      <formula>E5="UN"</formula>
    </cfRule>
  </conditionalFormatting>
  <conditionalFormatting sqref="G5:AJ129">
    <cfRule type="expression" dxfId="1042" priority="2">
      <formula>G5="-1"</formula>
    </cfRule>
  </conditionalFormatting>
  <conditionalFormatting sqref="G5:AJ129">
    <cfRule type="expression" dxfId="1041" priority="3">
      <formula>G5="a"</formula>
    </cfRule>
  </conditionalFormatting>
  <conditionalFormatting sqref="G5:AJ129">
    <cfRule type="expression" dxfId="1040" priority="4">
      <formula>G5="b"</formula>
    </cfRule>
  </conditionalFormatting>
  <conditionalFormatting sqref="G5:AJ129">
    <cfRule type="expression" dxfId="1039" priority="5">
      <formula>G5="c"</formula>
    </cfRule>
  </conditionalFormatting>
  <conditionalFormatting sqref="G5:AJ129">
    <cfRule type="expression" dxfId="1038" priority="6">
      <formula>G5="bc"</formula>
    </cfRule>
  </conditionalFormatting>
  <conditionalFormatting sqref="G5:AJ129">
    <cfRule type="expression" dxfId="1037" priority="7">
      <formula>G5="ab"</formula>
    </cfRule>
  </conditionalFormatting>
  <conditionalFormatting sqref="G5:AJ129">
    <cfRule type="expression" dxfId="1036" priority="8">
      <formula>G5="ac"</formula>
    </cfRule>
  </conditionalFormatting>
  <conditionalFormatting sqref="G5:AJ129">
    <cfRule type="expression" dxfId="1035" priority="9">
      <formula>G5="abc"</formula>
    </cfRule>
  </conditionalFormatting>
  <conditionalFormatting sqref="G5:AJ5">
    <cfRule type="expression" dxfId="1034" priority="10">
      <formula>AND($E5&lt;&gt;"UN", G5="", G6&lt;&gt;"", G6&lt;&gt;"-1")</formula>
    </cfRule>
  </conditionalFormatting>
  <conditionalFormatting sqref="G7:AJ7">
    <cfRule type="expression" dxfId="1033" priority="11">
      <formula>AND($E7&lt;&gt;"UN", G7="", G8&lt;&gt;"", G8&lt;&gt;"-1")</formula>
    </cfRule>
  </conditionalFormatting>
  <conditionalFormatting sqref="G9:AJ9">
    <cfRule type="expression" dxfId="1032" priority="12">
      <formula>AND($E9&lt;&gt;"UN", G9="", G10&lt;&gt;"", G10&lt;&gt;"-1")</formula>
    </cfRule>
  </conditionalFormatting>
  <conditionalFormatting sqref="G11:AJ11">
    <cfRule type="expression" dxfId="1031" priority="13">
      <formula>AND($E11&lt;&gt;"UN", G11="", G12&lt;&gt;"", G12&lt;&gt;"-1")</formula>
    </cfRule>
  </conditionalFormatting>
  <conditionalFormatting sqref="G13:AJ13">
    <cfRule type="expression" dxfId="1030" priority="14">
      <formula>AND($E13&lt;&gt;"UN", G13="", G14&lt;&gt;"", G14&lt;&gt;"-1")</formula>
    </cfRule>
  </conditionalFormatting>
  <conditionalFormatting sqref="G15:AJ15">
    <cfRule type="expression" dxfId="1029" priority="15">
      <formula>AND($E15&lt;&gt;"UN", G15="", G16&lt;&gt;"", G16&lt;&gt;"-1")</formula>
    </cfRule>
  </conditionalFormatting>
  <conditionalFormatting sqref="G17:AJ17">
    <cfRule type="expression" dxfId="1028" priority="16">
      <formula>AND($E17&lt;&gt;"UN", G17="", G18&lt;&gt;"", G18&lt;&gt;"-1")</formula>
    </cfRule>
  </conditionalFormatting>
  <conditionalFormatting sqref="G19:AJ19">
    <cfRule type="expression" dxfId="1027" priority="17">
      <formula>AND($E19&lt;&gt;"UN", G19="", G20&lt;&gt;"", G20&lt;&gt;"-1")</formula>
    </cfRule>
  </conditionalFormatting>
  <conditionalFormatting sqref="G21:AJ21">
    <cfRule type="expression" dxfId="1026" priority="18">
      <formula>AND($E21&lt;&gt;"UN", G21="", G22&lt;&gt;"", G22&lt;&gt;"-1")</formula>
    </cfRule>
  </conditionalFormatting>
  <conditionalFormatting sqref="G23:AJ23">
    <cfRule type="expression" dxfId="1025" priority="19">
      <formula>AND($E23&lt;&gt;"UN", G23="", G24&lt;&gt;"", G24&lt;&gt;"-1")</formula>
    </cfRule>
  </conditionalFormatting>
  <conditionalFormatting sqref="G25:AJ25">
    <cfRule type="expression" dxfId="1024" priority="20">
      <formula>AND($E25&lt;&gt;"UN", G25="", G26&lt;&gt;"", G26&lt;&gt;"-1")</formula>
    </cfRule>
  </conditionalFormatting>
  <conditionalFormatting sqref="G27:AJ27">
    <cfRule type="expression" dxfId="1023" priority="21">
      <formula>AND($E27&lt;&gt;"UN", G27="", G28&lt;&gt;"", G28&lt;&gt;"-1")</formula>
    </cfRule>
  </conditionalFormatting>
  <conditionalFormatting sqref="G29:AJ29">
    <cfRule type="expression" dxfId="1022" priority="22">
      <formula>AND($E29&lt;&gt;"UN", G29="", G30&lt;&gt;"", G30&lt;&gt;"-1")</formula>
    </cfRule>
  </conditionalFormatting>
  <conditionalFormatting sqref="G31:AJ31">
    <cfRule type="expression" dxfId="1021" priority="23">
      <formula>AND($E31&lt;&gt;"UN", G31="", G32&lt;&gt;"", G32&lt;&gt;"-1")</formula>
    </cfRule>
  </conditionalFormatting>
  <conditionalFormatting sqref="G33:AJ33">
    <cfRule type="expression" dxfId="1020" priority="24">
      <formula>AND($E33&lt;&gt;"UN", G33="", G34&lt;&gt;"", G34&lt;&gt;"-1")</formula>
    </cfRule>
  </conditionalFormatting>
  <conditionalFormatting sqref="G35:AJ35">
    <cfRule type="expression" dxfId="1019" priority="25">
      <formula>AND($E35&lt;&gt;"UN", G35="", G36&lt;&gt;"", G36&lt;&gt;"-1")</formula>
    </cfRule>
  </conditionalFormatting>
  <conditionalFormatting sqref="G37:AJ37">
    <cfRule type="expression" dxfId="1018" priority="26">
      <formula>AND($E37&lt;&gt;"UN", G37="", G38&lt;&gt;"", G38&lt;&gt;"-1")</formula>
    </cfRule>
  </conditionalFormatting>
  <conditionalFormatting sqref="G39:AJ39">
    <cfRule type="expression" dxfId="1017" priority="27">
      <formula>AND($E39&lt;&gt;"UN", G39="", G40&lt;&gt;"", G40&lt;&gt;"-1")</formula>
    </cfRule>
  </conditionalFormatting>
  <conditionalFormatting sqref="G41:AJ41">
    <cfRule type="expression" dxfId="1016" priority="28">
      <formula>AND($E41&lt;&gt;"UN", G41="", G42&lt;&gt;"", G42&lt;&gt;"-1")</formula>
    </cfRule>
  </conditionalFormatting>
  <conditionalFormatting sqref="G43:AJ43">
    <cfRule type="expression" dxfId="1015" priority="29">
      <formula>AND($E43&lt;&gt;"UN", G43="", G44&lt;&gt;"", G44&lt;&gt;"-1")</formula>
    </cfRule>
  </conditionalFormatting>
  <conditionalFormatting sqref="G45:AJ45">
    <cfRule type="expression" dxfId="1014" priority="30">
      <formula>AND($E45&lt;&gt;"UN", G45="", G46&lt;&gt;"", G46&lt;&gt;"-1")</formula>
    </cfRule>
  </conditionalFormatting>
  <conditionalFormatting sqref="G47:AJ47">
    <cfRule type="expression" dxfId="1013" priority="31">
      <formula>AND($E47&lt;&gt;"UN", G47="", G48&lt;&gt;"", G48&lt;&gt;"-1")</formula>
    </cfRule>
  </conditionalFormatting>
  <conditionalFormatting sqref="G49:AJ49">
    <cfRule type="expression" dxfId="1012" priority="32">
      <formula>AND($E49&lt;&gt;"UN", G49="", G50&lt;&gt;"", G50&lt;&gt;"-1")</formula>
    </cfRule>
  </conditionalFormatting>
  <conditionalFormatting sqref="G51:AJ51">
    <cfRule type="expression" dxfId="1011" priority="33">
      <formula>AND($E51&lt;&gt;"UN", G51="", G52&lt;&gt;"", G52&lt;&gt;"-1")</formula>
    </cfRule>
  </conditionalFormatting>
  <conditionalFormatting sqref="G53:AJ53">
    <cfRule type="expression" dxfId="1010" priority="34">
      <formula>AND($E53&lt;&gt;"UN", G53="", G54&lt;&gt;"", G54&lt;&gt;"-1")</formula>
    </cfRule>
  </conditionalFormatting>
  <conditionalFormatting sqref="G55:AJ55">
    <cfRule type="expression" dxfId="1009" priority="35">
      <formula>AND($E55&lt;&gt;"UN", G55="", G56&lt;&gt;"", G56&lt;&gt;"-1")</formula>
    </cfRule>
  </conditionalFormatting>
  <conditionalFormatting sqref="G57:AJ57">
    <cfRule type="expression" dxfId="1008" priority="36">
      <formula>AND($E57&lt;&gt;"UN", G57="", G58&lt;&gt;"", G58&lt;&gt;"-1")</formula>
    </cfRule>
  </conditionalFormatting>
  <conditionalFormatting sqref="G59:AJ59">
    <cfRule type="expression" dxfId="1007" priority="37">
      <formula>AND($E59&lt;&gt;"UN", G59="", G60&lt;&gt;"", G60&lt;&gt;"-1")</formula>
    </cfRule>
  </conditionalFormatting>
  <conditionalFormatting sqref="G61:AJ61">
    <cfRule type="expression" dxfId="1006" priority="38">
      <formula>AND($E61&lt;&gt;"UN", G61="", G62&lt;&gt;"", G62&lt;&gt;"-1")</formula>
    </cfRule>
  </conditionalFormatting>
  <conditionalFormatting sqref="G63:AJ63">
    <cfRule type="expression" dxfId="1005" priority="39">
      <formula>AND($E63&lt;&gt;"UN", G63="", G64&lt;&gt;"", G64&lt;&gt;"-1")</formula>
    </cfRule>
  </conditionalFormatting>
  <conditionalFormatting sqref="G65:AJ65">
    <cfRule type="expression" dxfId="1004" priority="40">
      <formula>AND($E65&lt;&gt;"UN", G65="", G66&lt;&gt;"", G66&lt;&gt;"-1")</formula>
    </cfRule>
  </conditionalFormatting>
  <conditionalFormatting sqref="G67:AJ67">
    <cfRule type="expression" dxfId="1003" priority="41">
      <formula>AND($E67&lt;&gt;"UN", G67="", G68&lt;&gt;"", G68&lt;&gt;"-1")</formula>
    </cfRule>
  </conditionalFormatting>
  <conditionalFormatting sqref="G69:AJ69">
    <cfRule type="expression" dxfId="1002" priority="42">
      <formula>AND($E69&lt;&gt;"UN", G69="", G70&lt;&gt;"", G70&lt;&gt;"-1")</formula>
    </cfRule>
  </conditionalFormatting>
  <conditionalFormatting sqref="G71:AJ71">
    <cfRule type="expression" dxfId="1001" priority="43">
      <formula>AND($E71&lt;&gt;"UN", G71="", G72&lt;&gt;"", G72&lt;&gt;"-1")</formula>
    </cfRule>
  </conditionalFormatting>
  <conditionalFormatting sqref="G73:AJ73">
    <cfRule type="expression" dxfId="1000" priority="44">
      <formula>AND($E73&lt;&gt;"UN", G73="", G74&lt;&gt;"", G74&lt;&gt;"-1")</formula>
    </cfRule>
  </conditionalFormatting>
  <conditionalFormatting sqref="G75:AJ75">
    <cfRule type="expression" dxfId="999" priority="45">
      <formula>AND($E75&lt;&gt;"UN", G75="", G76&lt;&gt;"", G76&lt;&gt;"-1")</formula>
    </cfRule>
  </conditionalFormatting>
  <conditionalFormatting sqref="G77:AJ77">
    <cfRule type="expression" dxfId="998" priority="46">
      <formula>AND($E77&lt;&gt;"UN", G77="", G78&lt;&gt;"", G78&lt;&gt;"-1")</formula>
    </cfRule>
  </conditionalFormatting>
  <conditionalFormatting sqref="G79:AJ79">
    <cfRule type="expression" dxfId="997" priority="47">
      <formula>AND($E79&lt;&gt;"UN", G79="", G80&lt;&gt;"", G80&lt;&gt;"-1")</formula>
    </cfRule>
  </conditionalFormatting>
  <conditionalFormatting sqref="G81:AJ81">
    <cfRule type="expression" dxfId="996" priority="48">
      <formula>AND($E81&lt;&gt;"UN", G81="", G82&lt;&gt;"", G82&lt;&gt;"-1")</formula>
    </cfRule>
  </conditionalFormatting>
  <conditionalFormatting sqref="G83:AJ83">
    <cfRule type="expression" dxfId="995" priority="49">
      <formula>AND($E83&lt;&gt;"UN", G83="", G84&lt;&gt;"", G84&lt;&gt;"-1")</formula>
    </cfRule>
  </conditionalFormatting>
  <conditionalFormatting sqref="G85:AJ85">
    <cfRule type="expression" dxfId="994" priority="50">
      <formula>AND($E85&lt;&gt;"UN", G85="", G86&lt;&gt;"", G86&lt;&gt;"-1")</formula>
    </cfRule>
  </conditionalFormatting>
  <conditionalFormatting sqref="G87:AJ87">
    <cfRule type="expression" dxfId="993" priority="51">
      <formula>AND($E87&lt;&gt;"UN", G87="", G88&lt;&gt;"", G88&lt;&gt;"-1")</formula>
    </cfRule>
  </conditionalFormatting>
  <conditionalFormatting sqref="G89:AJ89">
    <cfRule type="expression" dxfId="992" priority="52">
      <formula>AND($E89&lt;&gt;"UN", G89="", G90&lt;&gt;"", G90&lt;&gt;"-1")</formula>
    </cfRule>
  </conditionalFormatting>
  <conditionalFormatting sqref="G91:AJ91">
    <cfRule type="expression" dxfId="991" priority="53">
      <formula>AND($E91&lt;&gt;"UN", G91="", G92&lt;&gt;"", G92&lt;&gt;"-1")</formula>
    </cfRule>
  </conditionalFormatting>
  <conditionalFormatting sqref="G93:AJ93">
    <cfRule type="expression" dxfId="990" priority="54">
      <formula>AND($E93&lt;&gt;"UN", G93="", G94&lt;&gt;"", G94&lt;&gt;"-1")</formula>
    </cfRule>
  </conditionalFormatting>
  <conditionalFormatting sqref="G95:AJ95">
    <cfRule type="expression" dxfId="989" priority="55">
      <formula>AND($E95&lt;&gt;"UN", G95="", G96&lt;&gt;"", G96&lt;&gt;"-1")</formula>
    </cfRule>
  </conditionalFormatting>
  <conditionalFormatting sqref="G97:AJ97">
    <cfRule type="expression" dxfId="988" priority="56">
      <formula>AND($E97&lt;&gt;"UN", G97="", G98&lt;&gt;"", G98&lt;&gt;"-1")</formula>
    </cfRule>
  </conditionalFormatting>
  <conditionalFormatting sqref="G99:AJ99">
    <cfRule type="expression" dxfId="987" priority="57">
      <formula>AND($E99&lt;&gt;"UN", G99="", G100&lt;&gt;"", G100&lt;&gt;"-1")</formula>
    </cfRule>
  </conditionalFormatting>
  <conditionalFormatting sqref="G101:AJ101">
    <cfRule type="expression" dxfId="986" priority="58">
      <formula>AND($E101&lt;&gt;"UN", G101="", G102&lt;&gt;"", G102&lt;&gt;"-1")</formula>
    </cfRule>
  </conditionalFormatting>
  <conditionalFormatting sqref="G103:AJ103">
    <cfRule type="expression" dxfId="985" priority="59">
      <formula>AND($E103&lt;&gt;"UN", G103="", G104&lt;&gt;"", G104&lt;&gt;"-1")</formula>
    </cfRule>
  </conditionalFormatting>
  <conditionalFormatting sqref="G105:AJ105">
    <cfRule type="expression" dxfId="984" priority="60">
      <formula>AND($E105&lt;&gt;"UN", G105="", G106&lt;&gt;"", G106&lt;&gt;"-1")</formula>
    </cfRule>
  </conditionalFormatting>
  <conditionalFormatting sqref="G107:AJ107">
    <cfRule type="expression" dxfId="983" priority="61">
      <formula>AND($E107&lt;&gt;"UN", G107="", G108&lt;&gt;"", G108&lt;&gt;"-1")</formula>
    </cfRule>
  </conditionalFormatting>
  <conditionalFormatting sqref="G109:AJ109">
    <cfRule type="expression" dxfId="982" priority="62">
      <formula>AND($E109&lt;&gt;"UN", G109="", G110&lt;&gt;"", G110&lt;&gt;"-1")</formula>
    </cfRule>
  </conditionalFormatting>
  <conditionalFormatting sqref="G111:AJ111">
    <cfRule type="expression" dxfId="981" priority="63">
      <formula>AND($E111&lt;&gt;"UN", G111="", G112&lt;&gt;"", G112&lt;&gt;"-1")</formula>
    </cfRule>
  </conditionalFormatting>
  <conditionalFormatting sqref="G113:AJ113">
    <cfRule type="expression" dxfId="980" priority="64">
      <formula>AND($E113&lt;&gt;"UN", G113="", G114&lt;&gt;"", G114&lt;&gt;"-1")</formula>
    </cfRule>
  </conditionalFormatting>
  <conditionalFormatting sqref="G115:AJ115">
    <cfRule type="expression" dxfId="979" priority="65">
      <formula>AND($E115&lt;&gt;"UN", G115="", G116&lt;&gt;"", G116&lt;&gt;"-1")</formula>
    </cfRule>
  </conditionalFormatting>
  <conditionalFormatting sqref="G117:AJ117">
    <cfRule type="expression" dxfId="978" priority="66">
      <formula>AND($E117&lt;&gt;"UN", G117="", G118&lt;&gt;"", G118&lt;&gt;"-1")</formula>
    </cfRule>
  </conditionalFormatting>
  <conditionalFormatting sqref="G119:AJ119">
    <cfRule type="expression" dxfId="977" priority="67">
      <formula>AND($E119&lt;&gt;"UN", G119="", G120&lt;&gt;"", G120&lt;&gt;"-1")</formula>
    </cfRule>
  </conditionalFormatting>
  <conditionalFormatting sqref="G121:AJ121">
    <cfRule type="expression" dxfId="976" priority="68">
      <formula>AND($E121&lt;&gt;"UN", G121="", G122&lt;&gt;"", G122&lt;&gt;"-1")</formula>
    </cfRule>
  </conditionalFormatting>
  <conditionalFormatting sqref="G123:AJ123">
    <cfRule type="expression" dxfId="975" priority="69">
      <formula>AND($E123&lt;&gt;"UN", G123="", G124&lt;&gt;"", G124&lt;&gt;"-1")</formula>
    </cfRule>
  </conditionalFormatting>
  <conditionalFormatting sqref="G125:AJ125">
    <cfRule type="expression" dxfId="974" priority="70">
      <formula>AND($E125&lt;&gt;"UN", G125="", G126&lt;&gt;"", G126&lt;&gt;"-1")</formula>
    </cfRule>
  </conditionalFormatting>
  <conditionalFormatting sqref="G127:AJ127">
    <cfRule type="expression" dxfId="973" priority="71">
      <formula>AND($E127&lt;&gt;"UN", G127="", G128&lt;&gt;"", G128&lt;&gt;"-1")</formula>
    </cfRule>
  </conditionalFormatting>
  <conditionalFormatting sqref="G129:AJ129">
    <cfRule type="expression" dxfId="972" priority="72">
      <formula>AND($E129&lt;&gt;"UN", G129="", G130&lt;&gt;"", G130&lt;&gt;"-1")</formula>
    </cfRule>
  </conditionalFormatting>
  <conditionalFormatting sqref="AL4:AL128">
    <cfRule type="colorScale" priority="73">
      <colorScale>
        <cfvo type="num" val="0"/>
        <cfvo type="num" val="1.2"/>
        <cfvo type="num" val="20.47"/>
        <color rgb="FFF8696B"/>
        <color rgb="FFFFEB84"/>
        <color rgb="FF63BE7B"/>
      </colorScale>
    </cfRule>
  </conditionalFormatting>
  <conditionalFormatting sqref="AM4:AM128">
    <cfRule type="colorScale" priority="74">
      <colorScale>
        <cfvo type="num" val="20.47"/>
        <cfvo type="num" val="99.6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29 H4:H129 I4:I129 J4:J129 K4:K129 L4:L129 M4:M129 N4:N129 O4:O129 P4:P129 Q4:Q129 R4:R129 S4:S129 T4:T129 U4:U129 V4:V129 W4:W129 X4:X129 Y4:Y129 Z4:Z129 AA4:AA129 AB4:AB129 AC4:AC129 AD4:AD129 AE4:AE129 AF4:AF129 AG4:AG129 AH4:AH129 AI4:AI129 AJ4:AJ1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9646"/>
  </sheetPr>
  <dimension ref="A1:AN283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153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6029.9520000000002</v>
      </c>
      <c r="H2" s="44">
        <v>7939.0550000000003</v>
      </c>
      <c r="I2" s="44">
        <v>10339.741</v>
      </c>
      <c r="J2" s="44">
        <v>15523.147999999999</v>
      </c>
      <c r="K2" s="44">
        <v>9142.5159999999996</v>
      </c>
      <c r="L2" s="44">
        <v>5178.8109999999997</v>
      </c>
      <c r="M2" s="44">
        <v>5400.4260000000004</v>
      </c>
      <c r="N2" s="44">
        <v>8207.9429999999993</v>
      </c>
      <c r="O2" s="44">
        <v>3306.8919999999998</v>
      </c>
      <c r="P2" s="44">
        <v>4583.857</v>
      </c>
      <c r="Q2" s="44">
        <v>4391.3100000000004</v>
      </c>
      <c r="R2" s="44">
        <v>9647.8510000000006</v>
      </c>
      <c r="S2" s="44">
        <v>6380.9979999999996</v>
      </c>
      <c r="T2" s="44">
        <v>6771.8530000000001</v>
      </c>
      <c r="U2" s="44">
        <v>13690.642</v>
      </c>
      <c r="V2" s="44">
        <v>16337.843000000001</v>
      </c>
      <c r="W2" s="44">
        <v>22340.971000000001</v>
      </c>
      <c r="X2" s="44">
        <v>8958.6880000000001</v>
      </c>
      <c r="Y2" s="44">
        <v>6481.8950000000004</v>
      </c>
      <c r="Z2" s="44">
        <v>4640.3100000000004</v>
      </c>
      <c r="AA2" s="44">
        <v>6712.4229999999998</v>
      </c>
      <c r="AB2" s="44">
        <v>10930.239</v>
      </c>
      <c r="AC2" s="44">
        <v>10959.156999999999</v>
      </c>
      <c r="AD2" s="44">
        <v>11093.102999999999</v>
      </c>
      <c r="AE2" s="44">
        <v>23930.978999999999</v>
      </c>
      <c r="AF2" s="44">
        <v>17458.319</v>
      </c>
      <c r="AG2" s="44">
        <v>21817.580999999998</v>
      </c>
      <c r="AH2" s="44">
        <v>36028.36</v>
      </c>
      <c r="AI2" s="44">
        <v>31959.524000000001</v>
      </c>
      <c r="AJ2" s="44">
        <v>49169.682000000001</v>
      </c>
    </row>
    <row r="3" spans="1:40">
      <c r="A3" s="26" t="s">
        <v>47</v>
      </c>
      <c r="B3" s="27">
        <v>2.3915708812260501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154</v>
      </c>
      <c r="B5" t="s">
        <v>88</v>
      </c>
      <c r="C5" t="s">
        <v>89</v>
      </c>
      <c r="D5" t="s">
        <v>138</v>
      </c>
      <c r="E5" t="s">
        <v>119</v>
      </c>
      <c r="F5" t="s">
        <v>92</v>
      </c>
      <c r="G5" s="32" t="s">
        <v>94</v>
      </c>
      <c r="H5" s="32" t="s">
        <v>94</v>
      </c>
      <c r="I5" s="32" t="s">
        <v>94</v>
      </c>
      <c r="J5" s="32" t="s">
        <v>94</v>
      </c>
      <c r="K5" s="32" t="s">
        <v>94</v>
      </c>
      <c r="L5" s="32" t="s">
        <v>94</v>
      </c>
      <c r="M5" s="32" t="s">
        <v>94</v>
      </c>
      <c r="N5" s="32" t="s">
        <v>94</v>
      </c>
      <c r="O5" s="32" t="s">
        <v>94</v>
      </c>
      <c r="P5" s="32" t="s">
        <v>94</v>
      </c>
      <c r="Q5" s="32" t="s">
        <v>94</v>
      </c>
      <c r="R5" s="32">
        <v>1295.5</v>
      </c>
      <c r="S5" s="32">
        <v>817.57</v>
      </c>
      <c r="T5" s="32">
        <v>1823.42</v>
      </c>
      <c r="U5" s="32">
        <v>2363.1999999999998</v>
      </c>
      <c r="V5" s="32">
        <v>6860.99</v>
      </c>
      <c r="W5" s="32">
        <v>9431.5</v>
      </c>
      <c r="X5" s="32">
        <v>3158.82</v>
      </c>
      <c r="Y5" s="32">
        <v>487.91</v>
      </c>
      <c r="Z5" s="32">
        <v>1021.98</v>
      </c>
      <c r="AA5" s="32">
        <v>2487.36</v>
      </c>
      <c r="AB5" s="32">
        <v>4790.26</v>
      </c>
      <c r="AC5" s="32">
        <v>1495.7360000000001</v>
      </c>
      <c r="AD5" s="32">
        <v>1742.3040000000001</v>
      </c>
      <c r="AE5" s="32">
        <v>1902.4</v>
      </c>
      <c r="AF5" s="32">
        <v>4944.9139999999998</v>
      </c>
      <c r="AG5" s="32">
        <v>4760.0590000000002</v>
      </c>
      <c r="AH5" s="32">
        <v>10726.518</v>
      </c>
      <c r="AI5" s="32">
        <v>4792.01</v>
      </c>
      <c r="AJ5" s="32">
        <v>12065.002</v>
      </c>
      <c r="AK5">
        <v>1</v>
      </c>
      <c r="AL5" s="30">
        <v>19.47</v>
      </c>
      <c r="AM5" s="30">
        <v>19.47</v>
      </c>
      <c r="AN5" s="4">
        <v>76967.452000000005</v>
      </c>
    </row>
    <row r="6" spans="1:40">
      <c r="A6" t="s">
        <v>154</v>
      </c>
      <c r="B6" t="s">
        <v>88</v>
      </c>
      <c r="C6" t="s">
        <v>89</v>
      </c>
      <c r="D6" t="s">
        <v>138</v>
      </c>
      <c r="E6" t="s">
        <v>119</v>
      </c>
      <c r="F6" t="s">
        <v>93</v>
      </c>
      <c r="G6" s="32" t="s">
        <v>94</v>
      </c>
      <c r="H6" s="32" t="s">
        <v>94</v>
      </c>
      <c r="I6" s="32" t="s">
        <v>94</v>
      </c>
      <c r="J6" s="32" t="s">
        <v>94</v>
      </c>
      <c r="K6" s="32" t="s">
        <v>94</v>
      </c>
      <c r="L6" s="32" t="s">
        <v>94</v>
      </c>
      <c r="M6" s="32" t="s">
        <v>94</v>
      </c>
      <c r="N6" s="32" t="s">
        <v>94</v>
      </c>
      <c r="O6" s="32" t="s">
        <v>94</v>
      </c>
      <c r="P6" s="32" t="s">
        <v>94</v>
      </c>
      <c r="Q6" s="32" t="s">
        <v>94</v>
      </c>
      <c r="R6" s="32" t="s">
        <v>99</v>
      </c>
      <c r="S6" s="32" t="s">
        <v>99</v>
      </c>
      <c r="T6" s="32" t="s">
        <v>99</v>
      </c>
      <c r="U6" s="32" t="s">
        <v>99</v>
      </c>
      <c r="V6" s="32" t="s">
        <v>99</v>
      </c>
      <c r="W6" s="32" t="s">
        <v>99</v>
      </c>
      <c r="X6" s="32" t="s">
        <v>99</v>
      </c>
      <c r="Y6" s="32" t="s">
        <v>99</v>
      </c>
      <c r="Z6" s="32" t="s">
        <v>99</v>
      </c>
      <c r="AA6" s="32" t="s">
        <v>99</v>
      </c>
      <c r="AB6" s="32" t="s">
        <v>99</v>
      </c>
      <c r="AC6" s="32" t="s">
        <v>99</v>
      </c>
      <c r="AD6" s="32" t="s">
        <v>99</v>
      </c>
      <c r="AE6" s="32" t="s">
        <v>99</v>
      </c>
      <c r="AF6" s="32" t="s">
        <v>99</v>
      </c>
      <c r="AG6" s="32" t="s">
        <v>99</v>
      </c>
      <c r="AH6" s="32" t="s">
        <v>99</v>
      </c>
      <c r="AI6" s="32" t="s">
        <v>99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154</v>
      </c>
      <c r="B7" t="s">
        <v>88</v>
      </c>
      <c r="C7" t="s">
        <v>89</v>
      </c>
      <c r="D7" t="s">
        <v>155</v>
      </c>
      <c r="E7" t="s">
        <v>117</v>
      </c>
      <c r="F7" t="s">
        <v>92</v>
      </c>
      <c r="G7" s="32">
        <v>396.88</v>
      </c>
      <c r="H7" s="32">
        <v>862.36</v>
      </c>
      <c r="I7" s="32">
        <v>616.55999999999995</v>
      </c>
      <c r="J7" s="32">
        <v>688.99</v>
      </c>
      <c r="K7" s="32">
        <v>849.74</v>
      </c>
      <c r="L7" s="32">
        <v>182.76</v>
      </c>
      <c r="M7" s="32">
        <v>417.33</v>
      </c>
      <c r="N7" s="32">
        <v>434.53</v>
      </c>
      <c r="O7" s="32">
        <v>111.66</v>
      </c>
      <c r="P7" s="32">
        <v>133.5</v>
      </c>
      <c r="Q7" s="32">
        <v>330.3</v>
      </c>
      <c r="R7" s="32">
        <v>706.93</v>
      </c>
      <c r="S7" s="32">
        <v>479.66</v>
      </c>
      <c r="T7" s="32">
        <v>700.01</v>
      </c>
      <c r="U7" s="32">
        <v>2853.64</v>
      </c>
      <c r="V7" s="32">
        <v>1504.74</v>
      </c>
      <c r="W7" s="32">
        <v>2555.2199999999998</v>
      </c>
      <c r="X7" s="32">
        <v>998.31</v>
      </c>
      <c r="Y7" s="32">
        <v>428.63</v>
      </c>
      <c r="Z7" s="32">
        <v>999.38</v>
      </c>
      <c r="AA7" s="32">
        <v>1372.451</v>
      </c>
      <c r="AB7" s="32">
        <v>473.19</v>
      </c>
      <c r="AC7" s="32">
        <v>300</v>
      </c>
      <c r="AD7" s="32">
        <v>840</v>
      </c>
      <c r="AE7" s="32">
        <v>2982.2330000000002</v>
      </c>
      <c r="AF7" s="32">
        <v>1283.4359999999999</v>
      </c>
      <c r="AG7" s="32">
        <v>2911.0430000000001</v>
      </c>
      <c r="AH7" s="32">
        <v>2687.2220000000002</v>
      </c>
      <c r="AI7" s="32">
        <v>1968.1790000000001</v>
      </c>
      <c r="AJ7" s="32">
        <v>6238.5169999999998</v>
      </c>
      <c r="AK7">
        <v>2</v>
      </c>
      <c r="AL7" s="30">
        <v>9.44</v>
      </c>
      <c r="AM7" s="30">
        <v>28.9</v>
      </c>
      <c r="AN7" s="4">
        <v>37307.400999999998</v>
      </c>
    </row>
    <row r="8" spans="1:40">
      <c r="A8" t="s">
        <v>154</v>
      </c>
      <c r="B8" t="s">
        <v>88</v>
      </c>
      <c r="C8" t="s">
        <v>89</v>
      </c>
      <c r="D8" t="s">
        <v>155</v>
      </c>
      <c r="E8" t="s">
        <v>117</v>
      </c>
      <c r="F8" t="s">
        <v>93</v>
      </c>
      <c r="G8" s="32" t="s">
        <v>34</v>
      </c>
      <c r="H8" s="32" t="s">
        <v>34</v>
      </c>
      <c r="I8" s="32" t="s">
        <v>34</v>
      </c>
      <c r="J8" s="32" t="s">
        <v>34</v>
      </c>
      <c r="K8" s="32" t="s">
        <v>34</v>
      </c>
      <c r="L8" s="32" t="s">
        <v>34</v>
      </c>
      <c r="M8" s="32" t="s">
        <v>14</v>
      </c>
      <c r="N8" s="32" t="s">
        <v>34</v>
      </c>
      <c r="O8" s="32" t="s">
        <v>34</v>
      </c>
      <c r="P8" s="32" t="s">
        <v>34</v>
      </c>
      <c r="Q8" s="32" t="s">
        <v>34</v>
      </c>
      <c r="R8" s="32" t="s">
        <v>34</v>
      </c>
      <c r="S8" s="32" t="s">
        <v>34</v>
      </c>
      <c r="T8" s="32" t="s">
        <v>34</v>
      </c>
      <c r="U8" s="32" t="s">
        <v>34</v>
      </c>
      <c r="V8" s="32" t="s">
        <v>34</v>
      </c>
      <c r="W8" s="32" t="s">
        <v>34</v>
      </c>
      <c r="X8" s="32" t="s">
        <v>34</v>
      </c>
      <c r="Y8" s="32" t="s">
        <v>17</v>
      </c>
      <c r="Z8" s="32" t="s">
        <v>34</v>
      </c>
      <c r="AA8" s="32" t="s">
        <v>34</v>
      </c>
      <c r="AB8" s="32" t="s">
        <v>17</v>
      </c>
      <c r="AC8" s="32" t="s">
        <v>17</v>
      </c>
      <c r="AD8" s="32" t="s">
        <v>99</v>
      </c>
      <c r="AE8" s="32" t="s">
        <v>17</v>
      </c>
      <c r="AF8" s="32" t="s">
        <v>99</v>
      </c>
      <c r="AG8" s="32" t="s">
        <v>99</v>
      </c>
      <c r="AH8" s="32" t="s">
        <v>99</v>
      </c>
      <c r="AI8" s="32" t="s">
        <v>99</v>
      </c>
      <c r="AJ8" s="32" t="s">
        <v>99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154</v>
      </c>
      <c r="B9" t="s">
        <v>88</v>
      </c>
      <c r="C9" t="s">
        <v>89</v>
      </c>
      <c r="D9" t="s">
        <v>146</v>
      </c>
      <c r="E9" t="s">
        <v>102</v>
      </c>
      <c r="F9" t="s">
        <v>92</v>
      </c>
      <c r="G9" s="32" t="s">
        <v>94</v>
      </c>
      <c r="H9" s="32" t="s">
        <v>94</v>
      </c>
      <c r="I9" s="32" t="s">
        <v>94</v>
      </c>
      <c r="J9" s="32" t="s">
        <v>94</v>
      </c>
      <c r="K9" s="32" t="s">
        <v>94</v>
      </c>
      <c r="L9" s="32" t="s">
        <v>94</v>
      </c>
      <c r="M9" s="32" t="s">
        <v>94</v>
      </c>
      <c r="N9" s="32" t="s">
        <v>94</v>
      </c>
      <c r="O9" s="32" t="s">
        <v>94</v>
      </c>
      <c r="P9" s="32" t="s">
        <v>94</v>
      </c>
      <c r="Q9" s="32">
        <v>535</v>
      </c>
      <c r="R9" s="32">
        <v>996</v>
      </c>
      <c r="S9" s="32">
        <v>538</v>
      </c>
      <c r="T9" s="32">
        <v>806</v>
      </c>
      <c r="U9" s="32">
        <v>909</v>
      </c>
      <c r="V9" s="32">
        <v>22</v>
      </c>
      <c r="W9" s="32">
        <v>88</v>
      </c>
      <c r="X9" s="32">
        <v>140</v>
      </c>
      <c r="Y9" s="32">
        <v>60</v>
      </c>
      <c r="Z9" s="32">
        <v>62</v>
      </c>
      <c r="AA9" s="32">
        <v>102</v>
      </c>
      <c r="AB9" s="32">
        <v>420</v>
      </c>
      <c r="AC9" s="32">
        <v>650</v>
      </c>
      <c r="AD9" s="32">
        <v>1814</v>
      </c>
      <c r="AE9" s="32">
        <v>2499</v>
      </c>
      <c r="AF9" s="32">
        <v>2407.1</v>
      </c>
      <c r="AG9" s="32">
        <v>1987.09</v>
      </c>
      <c r="AH9" s="32">
        <v>4625.38</v>
      </c>
      <c r="AI9" s="32">
        <v>7870.69</v>
      </c>
      <c r="AJ9" s="32">
        <v>8634.02</v>
      </c>
      <c r="AK9">
        <v>3</v>
      </c>
      <c r="AL9" s="30">
        <v>8.89</v>
      </c>
      <c r="AM9" s="30">
        <v>37.799999999999997</v>
      </c>
      <c r="AN9" s="4">
        <v>35165.279999999999</v>
      </c>
    </row>
    <row r="10" spans="1:40">
      <c r="A10" t="s">
        <v>154</v>
      </c>
      <c r="B10" t="s">
        <v>88</v>
      </c>
      <c r="C10" t="s">
        <v>89</v>
      </c>
      <c r="D10" t="s">
        <v>146</v>
      </c>
      <c r="E10" t="s">
        <v>102</v>
      </c>
      <c r="F10" t="s">
        <v>93</v>
      </c>
      <c r="G10" s="32" t="s">
        <v>94</v>
      </c>
      <c r="H10" s="32" t="s">
        <v>94</v>
      </c>
      <c r="I10" s="32" t="s">
        <v>94</v>
      </c>
      <c r="J10" s="32" t="s">
        <v>94</v>
      </c>
      <c r="K10" s="32" t="s">
        <v>14</v>
      </c>
      <c r="L10" s="32" t="s">
        <v>94</v>
      </c>
      <c r="M10" s="32" t="s">
        <v>94</v>
      </c>
      <c r="N10" s="32" t="s">
        <v>14</v>
      </c>
      <c r="O10" s="32" t="s">
        <v>14</v>
      </c>
      <c r="P10" s="32" t="s">
        <v>14</v>
      </c>
      <c r="Q10" s="32" t="s">
        <v>14</v>
      </c>
      <c r="R10" s="32" t="s">
        <v>14</v>
      </c>
      <c r="S10" s="32" t="s">
        <v>14</v>
      </c>
      <c r="T10" s="32" t="s">
        <v>14</v>
      </c>
      <c r="U10" s="32" t="s">
        <v>14</v>
      </c>
      <c r="V10" s="32" t="s">
        <v>14</v>
      </c>
      <c r="W10" s="32" t="s">
        <v>34</v>
      </c>
      <c r="X10" s="32" t="s">
        <v>17</v>
      </c>
      <c r="Y10" s="32" t="s">
        <v>31</v>
      </c>
      <c r="Z10" s="32" t="s">
        <v>39</v>
      </c>
      <c r="AA10" s="32" t="s">
        <v>17</v>
      </c>
      <c r="AB10" s="32" t="s">
        <v>17</v>
      </c>
      <c r="AC10" s="32" t="s">
        <v>17</v>
      </c>
      <c r="AD10" s="32" t="s">
        <v>17</v>
      </c>
      <c r="AE10" s="32" t="s">
        <v>99</v>
      </c>
      <c r="AF10" s="32" t="s">
        <v>99</v>
      </c>
      <c r="AG10" s="32" t="s">
        <v>99</v>
      </c>
      <c r="AH10" s="32" t="s">
        <v>99</v>
      </c>
      <c r="AI10" s="32" t="s">
        <v>14</v>
      </c>
      <c r="AJ10" s="32" t="s">
        <v>99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154</v>
      </c>
      <c r="B11" t="s">
        <v>88</v>
      </c>
      <c r="C11" t="s">
        <v>89</v>
      </c>
      <c r="D11" t="s">
        <v>114</v>
      </c>
      <c r="E11" t="s">
        <v>102</v>
      </c>
      <c r="F11" t="s">
        <v>92</v>
      </c>
      <c r="G11" s="32">
        <v>1144</v>
      </c>
      <c r="H11" s="32">
        <v>1312</v>
      </c>
      <c r="I11" s="32">
        <v>1312.3969999999999</v>
      </c>
      <c r="J11" s="32">
        <v>1631.5050000000001</v>
      </c>
      <c r="K11" s="32">
        <v>1861.2</v>
      </c>
      <c r="L11" s="32">
        <v>1292.799</v>
      </c>
      <c r="M11" s="32">
        <v>1112.8810000000001</v>
      </c>
      <c r="N11" s="32">
        <v>1031.5350000000001</v>
      </c>
      <c r="O11" s="32">
        <v>1237.873</v>
      </c>
      <c r="P11" s="32">
        <v>1065.604</v>
      </c>
      <c r="Q11" s="32">
        <v>654.452</v>
      </c>
      <c r="R11" s="32">
        <v>1303.3800000000001</v>
      </c>
      <c r="S11" s="32">
        <v>1188.0070000000001</v>
      </c>
      <c r="T11" s="32">
        <v>1112.6199999999999</v>
      </c>
      <c r="U11" s="32">
        <v>1062.8119999999999</v>
      </c>
      <c r="V11" s="32">
        <v>1046.2529999999999</v>
      </c>
      <c r="W11" s="32">
        <v>1080.2560000000001</v>
      </c>
      <c r="X11" s="32">
        <v>1447.4079999999999</v>
      </c>
      <c r="Y11" s="32">
        <v>1534.133</v>
      </c>
      <c r="Z11" s="32">
        <v>1115.373</v>
      </c>
      <c r="AA11" s="32">
        <v>1110.3579999999999</v>
      </c>
      <c r="AB11" s="32">
        <v>1188.472</v>
      </c>
      <c r="AC11" s="32">
        <v>1361.2940000000001</v>
      </c>
      <c r="AD11" s="32">
        <v>1440.1969999999999</v>
      </c>
      <c r="AE11" s="32">
        <v>1258.194</v>
      </c>
      <c r="AF11" s="32">
        <v>953.77700000000004</v>
      </c>
      <c r="AG11" s="32">
        <v>693.17200000000003</v>
      </c>
      <c r="AH11" s="32">
        <v>429.767</v>
      </c>
      <c r="AI11" s="32">
        <v>692.23900000000003</v>
      </c>
      <c r="AJ11" s="32">
        <v>605.05899999999997</v>
      </c>
      <c r="AK11">
        <v>4</v>
      </c>
      <c r="AL11" s="30">
        <v>8.67</v>
      </c>
      <c r="AM11" s="30">
        <v>46.47</v>
      </c>
      <c r="AN11" s="4">
        <v>34279.017</v>
      </c>
    </row>
    <row r="12" spans="1:40">
      <c r="A12" t="s">
        <v>154</v>
      </c>
      <c r="B12" t="s">
        <v>88</v>
      </c>
      <c r="C12" t="s">
        <v>89</v>
      </c>
      <c r="D12" t="s">
        <v>114</v>
      </c>
      <c r="E12" t="s">
        <v>102</v>
      </c>
      <c r="F12" t="s">
        <v>93</v>
      </c>
      <c r="G12" s="32" t="s">
        <v>99</v>
      </c>
      <c r="H12" s="32" t="s">
        <v>99</v>
      </c>
      <c r="I12" s="32" t="s">
        <v>99</v>
      </c>
      <c r="J12" s="32" t="s">
        <v>99</v>
      </c>
      <c r="K12" s="32" t="s">
        <v>99</v>
      </c>
      <c r="L12" s="32" t="s">
        <v>99</v>
      </c>
      <c r="M12" s="32" t="s">
        <v>99</v>
      </c>
      <c r="N12" s="32" t="s">
        <v>99</v>
      </c>
      <c r="O12" s="32" t="s">
        <v>99</v>
      </c>
      <c r="P12" s="32" t="s">
        <v>99</v>
      </c>
      <c r="Q12" s="32" t="s">
        <v>99</v>
      </c>
      <c r="R12" s="32" t="s">
        <v>99</v>
      </c>
      <c r="S12" s="32" t="s">
        <v>99</v>
      </c>
      <c r="T12" s="32" t="s">
        <v>99</v>
      </c>
      <c r="U12" s="32" t="s">
        <v>99</v>
      </c>
      <c r="V12" s="32" t="s">
        <v>99</v>
      </c>
      <c r="W12" s="32" t="s">
        <v>99</v>
      </c>
      <c r="X12" s="32" t="s">
        <v>99</v>
      </c>
      <c r="Y12" s="32" t="s">
        <v>99</v>
      </c>
      <c r="Z12" s="32" t="s">
        <v>99</v>
      </c>
      <c r="AA12" s="32" t="s">
        <v>99</v>
      </c>
      <c r="AB12" s="32" t="s">
        <v>99</v>
      </c>
      <c r="AC12" s="32" t="s">
        <v>99</v>
      </c>
      <c r="AD12" s="32" t="s">
        <v>99</v>
      </c>
      <c r="AE12" s="32" t="s">
        <v>99</v>
      </c>
      <c r="AF12" s="32" t="s">
        <v>99</v>
      </c>
      <c r="AG12" s="32" t="s">
        <v>99</v>
      </c>
      <c r="AH12" s="32" t="s">
        <v>99</v>
      </c>
      <c r="AI12" s="32" t="s">
        <v>99</v>
      </c>
      <c r="AJ12" s="32" t="s">
        <v>99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154</v>
      </c>
      <c r="B13" t="s">
        <v>88</v>
      </c>
      <c r="C13" t="s">
        <v>89</v>
      </c>
      <c r="D13" t="s">
        <v>146</v>
      </c>
      <c r="E13" t="s">
        <v>96</v>
      </c>
      <c r="F13" t="s">
        <v>92</v>
      </c>
      <c r="G13" s="32">
        <v>659</v>
      </c>
      <c r="H13" s="32">
        <v>861</v>
      </c>
      <c r="I13" s="32">
        <v>1224</v>
      </c>
      <c r="J13" s="32">
        <v>1479</v>
      </c>
      <c r="K13" s="32">
        <v>1334</v>
      </c>
      <c r="L13" s="32">
        <v>1987</v>
      </c>
      <c r="M13" s="32">
        <v>1610</v>
      </c>
      <c r="N13" s="32">
        <v>1936</v>
      </c>
      <c r="O13" s="32">
        <v>863</v>
      </c>
      <c r="P13" s="32">
        <v>936</v>
      </c>
      <c r="Q13" s="32">
        <v>67</v>
      </c>
      <c r="R13" s="32">
        <v>102</v>
      </c>
      <c r="S13" s="32">
        <v>81</v>
      </c>
      <c r="T13" s="32">
        <v>120</v>
      </c>
      <c r="U13" s="32">
        <v>945</v>
      </c>
      <c r="V13" s="32">
        <v>61</v>
      </c>
      <c r="W13" s="32">
        <v>12</v>
      </c>
      <c r="X13" s="32">
        <v>24</v>
      </c>
      <c r="Y13" s="32">
        <v>10.7</v>
      </c>
      <c r="Z13" s="32">
        <v>1.2</v>
      </c>
      <c r="AA13" s="32">
        <v>9</v>
      </c>
      <c r="AB13" s="32">
        <v>170</v>
      </c>
      <c r="AC13" s="32">
        <v>316.8</v>
      </c>
      <c r="AD13" s="32">
        <v>971.3</v>
      </c>
      <c r="AE13" s="32">
        <v>1363</v>
      </c>
      <c r="AF13" s="32">
        <v>1312.9</v>
      </c>
      <c r="AG13" s="32">
        <v>1088.3900000000001</v>
      </c>
      <c r="AH13" s="32">
        <v>2533.44</v>
      </c>
      <c r="AI13" s="32">
        <v>4310.9799999999996</v>
      </c>
      <c r="AJ13" s="32">
        <v>4729.08</v>
      </c>
      <c r="AK13">
        <v>5</v>
      </c>
      <c r="AL13" s="30">
        <v>7.87</v>
      </c>
      <c r="AM13" s="30">
        <v>54.34</v>
      </c>
      <c r="AN13" s="4">
        <v>31117.79</v>
      </c>
    </row>
    <row r="14" spans="1:40">
      <c r="A14" t="s">
        <v>154</v>
      </c>
      <c r="B14" t="s">
        <v>88</v>
      </c>
      <c r="C14" t="s">
        <v>89</v>
      </c>
      <c r="D14" t="s">
        <v>146</v>
      </c>
      <c r="E14" t="s">
        <v>96</v>
      </c>
      <c r="F14" t="s">
        <v>93</v>
      </c>
      <c r="G14" s="32" t="s">
        <v>99</v>
      </c>
      <c r="H14" s="32" t="s">
        <v>99</v>
      </c>
      <c r="I14" s="32" t="s">
        <v>99</v>
      </c>
      <c r="J14" s="32" t="s">
        <v>99</v>
      </c>
      <c r="K14" s="32" t="s">
        <v>99</v>
      </c>
      <c r="L14" s="32" t="s">
        <v>99</v>
      </c>
      <c r="M14" s="32" t="s">
        <v>99</v>
      </c>
      <c r="N14" s="32" t="s">
        <v>99</v>
      </c>
      <c r="O14" s="32" t="s">
        <v>14</v>
      </c>
      <c r="P14" s="32" t="s">
        <v>99</v>
      </c>
      <c r="Q14" s="32" t="s">
        <v>99</v>
      </c>
      <c r="R14" s="32" t="s">
        <v>99</v>
      </c>
      <c r="S14" s="32" t="s">
        <v>99</v>
      </c>
      <c r="T14" s="32" t="s">
        <v>99</v>
      </c>
      <c r="U14" s="32" t="s">
        <v>99</v>
      </c>
      <c r="V14" s="32" t="s">
        <v>14</v>
      </c>
      <c r="W14" s="32" t="s">
        <v>14</v>
      </c>
      <c r="X14" s="32" t="s">
        <v>99</v>
      </c>
      <c r="Y14" s="32" t="s">
        <v>99</v>
      </c>
      <c r="Z14" s="32" t="s">
        <v>99</v>
      </c>
      <c r="AA14" s="32" t="s">
        <v>99</v>
      </c>
      <c r="AB14" s="32" t="s">
        <v>99</v>
      </c>
      <c r="AC14" s="32" t="s">
        <v>99</v>
      </c>
      <c r="AD14" s="32" t="s">
        <v>99</v>
      </c>
      <c r="AE14" s="32" t="s">
        <v>99</v>
      </c>
      <c r="AF14" s="32" t="s">
        <v>99</v>
      </c>
      <c r="AG14" s="32" t="s">
        <v>99</v>
      </c>
      <c r="AH14" s="32" t="s">
        <v>99</v>
      </c>
      <c r="AI14" s="32" t="s">
        <v>99</v>
      </c>
      <c r="AJ14" s="32" t="s">
        <v>99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154</v>
      </c>
      <c r="B15" t="s">
        <v>88</v>
      </c>
      <c r="C15" t="s">
        <v>89</v>
      </c>
      <c r="D15" t="s">
        <v>130</v>
      </c>
      <c r="E15" t="s">
        <v>119</v>
      </c>
      <c r="F15" t="s">
        <v>92</v>
      </c>
      <c r="G15" s="32" t="s">
        <v>94</v>
      </c>
      <c r="H15" s="32" t="s">
        <v>94</v>
      </c>
      <c r="I15" s="32" t="s">
        <v>94</v>
      </c>
      <c r="J15" s="32">
        <v>4960</v>
      </c>
      <c r="K15" s="32" t="s">
        <v>94</v>
      </c>
      <c r="L15" s="32" t="s">
        <v>94</v>
      </c>
      <c r="M15" s="32">
        <v>574</v>
      </c>
      <c r="N15" s="32">
        <v>1441</v>
      </c>
      <c r="O15" s="32">
        <v>461</v>
      </c>
      <c r="P15" s="32">
        <v>16</v>
      </c>
      <c r="Q15" s="32">
        <v>79</v>
      </c>
      <c r="R15" s="32">
        <v>316</v>
      </c>
      <c r="S15" s="32">
        <v>259</v>
      </c>
      <c r="T15" s="32">
        <v>52.19</v>
      </c>
      <c r="U15" s="32">
        <v>368</v>
      </c>
      <c r="V15" s="32">
        <v>1042</v>
      </c>
      <c r="W15" s="32">
        <v>2293</v>
      </c>
      <c r="X15" s="32">
        <v>848</v>
      </c>
      <c r="Y15" s="32">
        <v>124.6</v>
      </c>
      <c r="Z15" s="32">
        <v>416</v>
      </c>
      <c r="AA15" s="32">
        <v>308</v>
      </c>
      <c r="AB15" s="32">
        <v>850</v>
      </c>
      <c r="AC15" s="32">
        <v>666</v>
      </c>
      <c r="AD15" s="32">
        <v>573</v>
      </c>
      <c r="AE15" s="32">
        <v>617</v>
      </c>
      <c r="AF15" s="32">
        <v>1281</v>
      </c>
      <c r="AG15" s="32">
        <v>908</v>
      </c>
      <c r="AH15" s="32">
        <v>6969</v>
      </c>
      <c r="AI15" s="32">
        <v>732</v>
      </c>
      <c r="AJ15" s="32">
        <v>2032</v>
      </c>
      <c r="AK15">
        <v>6</v>
      </c>
      <c r="AL15" s="30">
        <v>7.13</v>
      </c>
      <c r="AM15" s="30">
        <v>61.47</v>
      </c>
      <c r="AN15" s="4">
        <v>28185.79</v>
      </c>
    </row>
    <row r="16" spans="1:40">
      <c r="A16" t="s">
        <v>154</v>
      </c>
      <c r="B16" t="s">
        <v>88</v>
      </c>
      <c r="C16" t="s">
        <v>89</v>
      </c>
      <c r="D16" t="s">
        <v>130</v>
      </c>
      <c r="E16" t="s">
        <v>119</v>
      </c>
      <c r="F16" t="s">
        <v>93</v>
      </c>
      <c r="G16" s="32" t="s">
        <v>94</v>
      </c>
      <c r="H16" s="32" t="s">
        <v>94</v>
      </c>
      <c r="I16" s="32" t="s">
        <v>94</v>
      </c>
      <c r="J16" s="32" t="s">
        <v>99</v>
      </c>
      <c r="K16" s="32" t="s">
        <v>94</v>
      </c>
      <c r="L16" s="32" t="s">
        <v>94</v>
      </c>
      <c r="M16" s="32" t="s">
        <v>99</v>
      </c>
      <c r="N16" s="32" t="s">
        <v>99</v>
      </c>
      <c r="O16" s="32" t="s">
        <v>99</v>
      </c>
      <c r="P16" s="32" t="s">
        <v>99</v>
      </c>
      <c r="Q16" s="32" t="s">
        <v>99</v>
      </c>
      <c r="R16" s="32" t="s">
        <v>99</v>
      </c>
      <c r="S16" s="32" t="s">
        <v>99</v>
      </c>
      <c r="T16" s="32" t="s">
        <v>99</v>
      </c>
      <c r="U16" s="32" t="s">
        <v>99</v>
      </c>
      <c r="V16" s="32" t="s">
        <v>39</v>
      </c>
      <c r="W16" s="32" t="s">
        <v>39</v>
      </c>
      <c r="X16" s="32" t="s">
        <v>39</v>
      </c>
      <c r="Y16" s="32" t="s">
        <v>39</v>
      </c>
      <c r="Z16" s="32" t="s">
        <v>39</v>
      </c>
      <c r="AA16" s="32" t="s">
        <v>34</v>
      </c>
      <c r="AB16" s="32" t="s">
        <v>34</v>
      </c>
      <c r="AC16" s="32" t="s">
        <v>34</v>
      </c>
      <c r="AD16" s="32" t="s">
        <v>34</v>
      </c>
      <c r="AE16" s="32" t="s">
        <v>39</v>
      </c>
      <c r="AF16" s="32" t="s">
        <v>39</v>
      </c>
      <c r="AG16" s="32" t="s">
        <v>39</v>
      </c>
      <c r="AH16" s="32" t="s">
        <v>39</v>
      </c>
      <c r="AI16" s="32" t="s">
        <v>39</v>
      </c>
      <c r="AJ16" s="32" t="s">
        <v>39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154</v>
      </c>
      <c r="B17" t="s">
        <v>88</v>
      </c>
      <c r="C17" t="s">
        <v>89</v>
      </c>
      <c r="D17" t="s">
        <v>146</v>
      </c>
      <c r="E17" t="s">
        <v>101</v>
      </c>
      <c r="F17" t="s">
        <v>92</v>
      </c>
      <c r="G17" s="32" t="s">
        <v>94</v>
      </c>
      <c r="H17" s="32" t="s">
        <v>94</v>
      </c>
      <c r="I17" s="32" t="s">
        <v>94</v>
      </c>
      <c r="J17" s="32" t="s">
        <v>94</v>
      </c>
      <c r="K17" s="32" t="s">
        <v>94</v>
      </c>
      <c r="L17" s="32" t="s">
        <v>94</v>
      </c>
      <c r="M17" s="32" t="s">
        <v>94</v>
      </c>
      <c r="N17" s="32" t="s">
        <v>94</v>
      </c>
      <c r="O17" s="32" t="s">
        <v>94</v>
      </c>
      <c r="P17" s="32" t="s">
        <v>94</v>
      </c>
      <c r="Q17" s="32">
        <v>246</v>
      </c>
      <c r="R17" s="32">
        <v>239</v>
      </c>
      <c r="S17" s="32">
        <v>178</v>
      </c>
      <c r="T17" s="32">
        <v>282</v>
      </c>
      <c r="U17" s="32">
        <v>478</v>
      </c>
      <c r="V17" s="32">
        <v>16</v>
      </c>
      <c r="W17" s="32">
        <v>16</v>
      </c>
      <c r="X17" s="32">
        <v>71</v>
      </c>
      <c r="Y17" s="32">
        <v>18</v>
      </c>
      <c r="Z17" s="32">
        <v>27</v>
      </c>
      <c r="AA17" s="32">
        <v>63</v>
      </c>
      <c r="AB17" s="32">
        <v>260</v>
      </c>
      <c r="AC17" s="32">
        <v>450</v>
      </c>
      <c r="AD17" s="32">
        <v>1296</v>
      </c>
      <c r="AE17" s="32">
        <v>1817</v>
      </c>
      <c r="AF17" s="32">
        <v>1750.1</v>
      </c>
      <c r="AG17" s="32">
        <v>1440.65</v>
      </c>
      <c r="AH17" s="32">
        <v>3353.39</v>
      </c>
      <c r="AI17" s="32">
        <v>5706.23</v>
      </c>
      <c r="AJ17" s="32">
        <v>6259.64</v>
      </c>
      <c r="AK17">
        <v>7</v>
      </c>
      <c r="AL17" s="30">
        <v>6.06</v>
      </c>
      <c r="AM17" s="30">
        <v>67.53</v>
      </c>
      <c r="AN17" s="4">
        <v>23967.01</v>
      </c>
    </row>
    <row r="18" spans="1:40">
      <c r="A18" t="s">
        <v>154</v>
      </c>
      <c r="B18" t="s">
        <v>88</v>
      </c>
      <c r="C18" t="s">
        <v>89</v>
      </c>
      <c r="D18" t="s">
        <v>146</v>
      </c>
      <c r="E18" t="s">
        <v>101</v>
      </c>
      <c r="F18" t="s">
        <v>93</v>
      </c>
      <c r="G18" s="32" t="s">
        <v>94</v>
      </c>
      <c r="H18" s="32" t="s">
        <v>94</v>
      </c>
      <c r="I18" s="32" t="s">
        <v>94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94</v>
      </c>
      <c r="O18" s="32" t="s">
        <v>14</v>
      </c>
      <c r="P18" s="32" t="s">
        <v>94</v>
      </c>
      <c r="Q18" s="32" t="s">
        <v>99</v>
      </c>
      <c r="R18" s="32" t="s">
        <v>99</v>
      </c>
      <c r="S18" s="32" t="s">
        <v>99</v>
      </c>
      <c r="T18" s="32" t="s">
        <v>99</v>
      </c>
      <c r="U18" s="32" t="s">
        <v>99</v>
      </c>
      <c r="V18" s="32" t="s">
        <v>99</v>
      </c>
      <c r="W18" s="32" t="s">
        <v>99</v>
      </c>
      <c r="X18" s="32" t="s">
        <v>17</v>
      </c>
      <c r="Y18" s="32" t="s">
        <v>14</v>
      </c>
      <c r="Z18" s="32" t="s">
        <v>34</v>
      </c>
      <c r="AA18" s="32" t="s">
        <v>14</v>
      </c>
      <c r="AB18" s="32" t="s">
        <v>34</v>
      </c>
      <c r="AC18" s="32" t="s">
        <v>14</v>
      </c>
      <c r="AD18" s="32" t="s">
        <v>34</v>
      </c>
      <c r="AE18" s="32" t="s">
        <v>17</v>
      </c>
      <c r="AF18" s="32" t="s">
        <v>34</v>
      </c>
      <c r="AG18" s="32" t="s">
        <v>34</v>
      </c>
      <c r="AH18" s="32" t="s">
        <v>34</v>
      </c>
      <c r="AI18" s="32" t="s">
        <v>34</v>
      </c>
      <c r="AJ18" s="32" t="s">
        <v>34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154</v>
      </c>
      <c r="B19" t="s">
        <v>88</v>
      </c>
      <c r="C19" t="s">
        <v>89</v>
      </c>
      <c r="D19" t="s">
        <v>156</v>
      </c>
      <c r="E19" t="s">
        <v>119</v>
      </c>
      <c r="F19" t="s">
        <v>92</v>
      </c>
      <c r="G19" s="32">
        <v>19</v>
      </c>
      <c r="H19" s="32">
        <v>301</v>
      </c>
      <c r="I19" s="32">
        <v>887</v>
      </c>
      <c r="J19" s="32">
        <v>318</v>
      </c>
      <c r="K19" s="32" t="s">
        <v>94</v>
      </c>
      <c r="L19" s="32">
        <v>416</v>
      </c>
      <c r="M19" s="32">
        <v>396</v>
      </c>
      <c r="N19" s="32">
        <v>639</v>
      </c>
      <c r="O19" s="32" t="s">
        <v>94</v>
      </c>
      <c r="P19" s="32" t="s">
        <v>94</v>
      </c>
      <c r="Q19" s="32" t="s">
        <v>94</v>
      </c>
      <c r="R19" s="32" t="s">
        <v>94</v>
      </c>
      <c r="S19" s="32" t="s">
        <v>94</v>
      </c>
      <c r="T19" s="32" t="s">
        <v>94</v>
      </c>
      <c r="U19" s="32" t="s">
        <v>94</v>
      </c>
      <c r="V19" s="32">
        <v>1019.35</v>
      </c>
      <c r="W19" s="32">
        <v>2231.1880000000001</v>
      </c>
      <c r="X19" s="32">
        <v>33.539000000000001</v>
      </c>
      <c r="Y19" s="32">
        <v>47.737000000000002</v>
      </c>
      <c r="Z19" s="32">
        <v>29.484000000000002</v>
      </c>
      <c r="AA19" s="32" t="s">
        <v>94</v>
      </c>
      <c r="AB19" s="32" t="s">
        <v>94</v>
      </c>
      <c r="AC19" s="32" t="s">
        <v>94</v>
      </c>
      <c r="AD19" s="32" t="s">
        <v>94</v>
      </c>
      <c r="AE19" s="32">
        <v>6603.9030000000002</v>
      </c>
      <c r="AF19" s="32">
        <v>518.23800000000006</v>
      </c>
      <c r="AG19" s="32">
        <v>522.01800000000003</v>
      </c>
      <c r="AH19" s="32">
        <v>1413.79</v>
      </c>
      <c r="AI19" s="32">
        <v>711.93600000000004</v>
      </c>
      <c r="AJ19" s="32">
        <v>1309.338</v>
      </c>
      <c r="AK19">
        <v>8</v>
      </c>
      <c r="AL19" s="30">
        <v>4.41</v>
      </c>
      <c r="AM19" s="30">
        <v>71.94</v>
      </c>
      <c r="AN19" s="4">
        <v>17416.521000000001</v>
      </c>
    </row>
    <row r="20" spans="1:40">
      <c r="A20" t="s">
        <v>154</v>
      </c>
      <c r="B20" t="s">
        <v>88</v>
      </c>
      <c r="C20" t="s">
        <v>89</v>
      </c>
      <c r="D20" t="s">
        <v>156</v>
      </c>
      <c r="E20" t="s">
        <v>119</v>
      </c>
      <c r="F20" t="s">
        <v>93</v>
      </c>
      <c r="G20" s="32" t="s">
        <v>99</v>
      </c>
      <c r="H20" s="32" t="s">
        <v>99</v>
      </c>
      <c r="I20" s="32" t="s">
        <v>99</v>
      </c>
      <c r="J20" s="32" t="s">
        <v>99</v>
      </c>
      <c r="K20" s="32" t="s">
        <v>94</v>
      </c>
      <c r="L20" s="32" t="s">
        <v>99</v>
      </c>
      <c r="M20" s="32" t="s">
        <v>99</v>
      </c>
      <c r="N20" s="32" t="s">
        <v>99</v>
      </c>
      <c r="O20" s="32" t="s">
        <v>94</v>
      </c>
      <c r="P20" s="32" t="s">
        <v>94</v>
      </c>
      <c r="Q20" s="32" t="s">
        <v>94</v>
      </c>
      <c r="R20" s="32" t="s">
        <v>94</v>
      </c>
      <c r="S20" s="32" t="s">
        <v>94</v>
      </c>
      <c r="T20" s="32" t="s">
        <v>94</v>
      </c>
      <c r="U20" s="32" t="s">
        <v>94</v>
      </c>
      <c r="V20" s="32" t="s">
        <v>99</v>
      </c>
      <c r="W20" s="32" t="s">
        <v>99</v>
      </c>
      <c r="X20" s="32" t="s">
        <v>99</v>
      </c>
      <c r="Y20" s="32" t="s">
        <v>99</v>
      </c>
      <c r="Z20" s="32" t="s">
        <v>99</v>
      </c>
      <c r="AA20" s="32" t="s">
        <v>94</v>
      </c>
      <c r="AB20" s="32" t="s">
        <v>94</v>
      </c>
      <c r="AC20" s="32" t="s">
        <v>94</v>
      </c>
      <c r="AD20" s="32" t="s">
        <v>94</v>
      </c>
      <c r="AE20" s="32" t="s">
        <v>99</v>
      </c>
      <c r="AF20" s="32" t="s">
        <v>99</v>
      </c>
      <c r="AG20" s="32" t="s">
        <v>99</v>
      </c>
      <c r="AH20" s="32" t="s">
        <v>99</v>
      </c>
      <c r="AI20" s="32" t="s">
        <v>99</v>
      </c>
      <c r="AJ20" s="32" t="s">
        <v>99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154</v>
      </c>
      <c r="B21" t="s">
        <v>88</v>
      </c>
      <c r="C21" t="s">
        <v>89</v>
      </c>
      <c r="D21" t="s">
        <v>133</v>
      </c>
      <c r="E21" t="s">
        <v>117</v>
      </c>
      <c r="F21" t="s">
        <v>92</v>
      </c>
      <c r="G21" s="32" t="s">
        <v>94</v>
      </c>
      <c r="H21" s="32" t="s">
        <v>94</v>
      </c>
      <c r="I21" s="32" t="s">
        <v>94</v>
      </c>
      <c r="J21" s="32" t="s">
        <v>94</v>
      </c>
      <c r="K21" s="32">
        <v>0.112</v>
      </c>
      <c r="L21" s="32">
        <v>8.0000000000000002E-3</v>
      </c>
      <c r="M21" s="32">
        <v>8.8999999999999996E-2</v>
      </c>
      <c r="N21" s="32" t="s">
        <v>94</v>
      </c>
      <c r="O21" s="32" t="s">
        <v>94</v>
      </c>
      <c r="P21" s="32">
        <v>2.7429999999999999</v>
      </c>
      <c r="Q21" s="32" t="s">
        <v>94</v>
      </c>
      <c r="R21" s="32">
        <v>1.8440000000000001</v>
      </c>
      <c r="S21" s="32" t="s">
        <v>94</v>
      </c>
      <c r="T21" s="32">
        <v>2.6890000000000001</v>
      </c>
      <c r="U21" s="32">
        <v>12.787000000000001</v>
      </c>
      <c r="V21" s="32">
        <v>0.436</v>
      </c>
      <c r="W21" s="32">
        <v>2.6309999999999998</v>
      </c>
      <c r="X21" s="32" t="s">
        <v>94</v>
      </c>
      <c r="Y21" s="32">
        <v>17.358000000000001</v>
      </c>
      <c r="Z21" s="32">
        <v>3.41</v>
      </c>
      <c r="AA21" s="32">
        <v>3.7469999999999999</v>
      </c>
      <c r="AB21" s="32">
        <v>5.74</v>
      </c>
      <c r="AC21" s="32">
        <v>3509.5749999999998</v>
      </c>
      <c r="AD21" s="32">
        <v>41.695999999999998</v>
      </c>
      <c r="AE21" s="32">
        <v>2724.8130000000001</v>
      </c>
      <c r="AF21" s="32">
        <v>1756.732</v>
      </c>
      <c r="AG21" s="32">
        <v>5098.201</v>
      </c>
      <c r="AH21" s="32">
        <v>687.05</v>
      </c>
      <c r="AI21" s="32">
        <v>374.08</v>
      </c>
      <c r="AJ21" s="32">
        <v>1452.875</v>
      </c>
      <c r="AK21">
        <v>9</v>
      </c>
      <c r="AL21" s="30">
        <v>3.97</v>
      </c>
      <c r="AM21" s="30">
        <v>75.91</v>
      </c>
      <c r="AN21" s="4">
        <v>15698.616</v>
      </c>
    </row>
    <row r="22" spans="1:40">
      <c r="A22" t="s">
        <v>154</v>
      </c>
      <c r="B22" t="s">
        <v>88</v>
      </c>
      <c r="C22" t="s">
        <v>89</v>
      </c>
      <c r="D22" t="s">
        <v>133</v>
      </c>
      <c r="E22" t="s">
        <v>117</v>
      </c>
      <c r="F22" t="s">
        <v>93</v>
      </c>
      <c r="G22" s="32" t="s">
        <v>94</v>
      </c>
      <c r="H22" s="32" t="s">
        <v>94</v>
      </c>
      <c r="I22" s="32" t="s">
        <v>94</v>
      </c>
      <c r="J22" s="32" t="s">
        <v>94</v>
      </c>
      <c r="K22" s="32" t="s">
        <v>14</v>
      </c>
      <c r="L22" s="32" t="s">
        <v>14</v>
      </c>
      <c r="M22" s="32" t="s">
        <v>14</v>
      </c>
      <c r="N22" s="32" t="s">
        <v>94</v>
      </c>
      <c r="O22" s="32" t="s">
        <v>94</v>
      </c>
      <c r="P22" s="32" t="s">
        <v>14</v>
      </c>
      <c r="Q22" s="32" t="s">
        <v>94</v>
      </c>
      <c r="R22" s="32" t="s">
        <v>14</v>
      </c>
      <c r="S22" s="32" t="s">
        <v>14</v>
      </c>
      <c r="T22" s="32" t="s">
        <v>14</v>
      </c>
      <c r="U22" s="32" t="s">
        <v>14</v>
      </c>
      <c r="V22" s="32" t="s">
        <v>34</v>
      </c>
      <c r="W22" s="32" t="s">
        <v>34</v>
      </c>
      <c r="X22" s="32" t="s">
        <v>94</v>
      </c>
      <c r="Y22" s="32" t="s">
        <v>34</v>
      </c>
      <c r="Z22" s="32" t="s">
        <v>34</v>
      </c>
      <c r="AA22" s="32" t="s">
        <v>34</v>
      </c>
      <c r="AB22" s="32" t="s">
        <v>14</v>
      </c>
      <c r="AC22" s="32" t="s">
        <v>34</v>
      </c>
      <c r="AD22" s="32" t="s">
        <v>99</v>
      </c>
      <c r="AE22" s="32" t="s">
        <v>14</v>
      </c>
      <c r="AF22" s="32" t="s">
        <v>99</v>
      </c>
      <c r="AG22" s="32" t="s">
        <v>99</v>
      </c>
      <c r="AH22" s="32" t="s">
        <v>14</v>
      </c>
      <c r="AI22" s="32" t="s">
        <v>14</v>
      </c>
      <c r="AJ22" s="32" t="s">
        <v>14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154</v>
      </c>
      <c r="B23" t="s">
        <v>88</v>
      </c>
      <c r="C23" t="s">
        <v>89</v>
      </c>
      <c r="D23" t="s">
        <v>155</v>
      </c>
      <c r="E23" t="s">
        <v>104</v>
      </c>
      <c r="F23" t="s">
        <v>92</v>
      </c>
      <c r="G23" s="32">
        <v>307.38</v>
      </c>
      <c r="H23" s="32">
        <v>129.54</v>
      </c>
      <c r="I23" s="32">
        <v>583.69000000000005</v>
      </c>
      <c r="J23" s="32">
        <v>743.37</v>
      </c>
      <c r="K23" s="32">
        <v>1610.32</v>
      </c>
      <c r="L23" s="32">
        <v>71.150000000000006</v>
      </c>
      <c r="M23" s="32">
        <v>103.29</v>
      </c>
      <c r="N23" s="32">
        <v>154.94999999999999</v>
      </c>
      <c r="O23" s="32">
        <v>75.989999999999995</v>
      </c>
      <c r="P23" s="32">
        <v>29.67</v>
      </c>
      <c r="Q23" s="32">
        <v>136.83000000000001</v>
      </c>
      <c r="R23" s="32">
        <v>1575.45</v>
      </c>
      <c r="S23" s="32">
        <v>498.22</v>
      </c>
      <c r="T23" s="32">
        <v>634.16999999999996</v>
      </c>
      <c r="U23" s="32">
        <v>1138.1199999999999</v>
      </c>
      <c r="V23" s="32">
        <v>105.25</v>
      </c>
      <c r="W23" s="32">
        <v>212.58</v>
      </c>
      <c r="X23" s="32">
        <v>220.93</v>
      </c>
      <c r="Y23" s="32" t="s">
        <v>94</v>
      </c>
      <c r="Z23" s="32">
        <v>32.729999999999997</v>
      </c>
      <c r="AA23" s="32" t="s">
        <v>94</v>
      </c>
      <c r="AB23" s="32">
        <v>349.88799999999998</v>
      </c>
      <c r="AC23" s="32">
        <v>209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>
        <v>255.006</v>
      </c>
      <c r="AK23">
        <v>10</v>
      </c>
      <c r="AL23" s="30">
        <v>2.3199999999999998</v>
      </c>
      <c r="AM23" s="30">
        <v>78.23</v>
      </c>
      <c r="AN23" s="4">
        <v>9177.5239999999994</v>
      </c>
    </row>
    <row r="24" spans="1:40">
      <c r="A24" t="s">
        <v>154</v>
      </c>
      <c r="B24" t="s">
        <v>88</v>
      </c>
      <c r="C24" t="s">
        <v>89</v>
      </c>
      <c r="D24" t="s">
        <v>155</v>
      </c>
      <c r="E24" t="s">
        <v>104</v>
      </c>
      <c r="F24" t="s">
        <v>93</v>
      </c>
      <c r="G24" s="32" t="s">
        <v>34</v>
      </c>
      <c r="H24" s="32" t="s">
        <v>14</v>
      </c>
      <c r="I24" s="32" t="s">
        <v>34</v>
      </c>
      <c r="J24" s="32" t="s">
        <v>14</v>
      </c>
      <c r="K24" s="32" t="s">
        <v>14</v>
      </c>
      <c r="L24" s="32" t="s">
        <v>34</v>
      </c>
      <c r="M24" s="32" t="s">
        <v>14</v>
      </c>
      <c r="N24" s="32" t="s">
        <v>34</v>
      </c>
      <c r="O24" s="32" t="s">
        <v>34</v>
      </c>
      <c r="P24" s="32" t="s">
        <v>34</v>
      </c>
      <c r="Q24" s="32" t="s">
        <v>34</v>
      </c>
      <c r="R24" s="32" t="s">
        <v>34</v>
      </c>
      <c r="S24" s="32" t="s">
        <v>34</v>
      </c>
      <c r="T24" s="32" t="s">
        <v>34</v>
      </c>
      <c r="U24" s="32" t="s">
        <v>34</v>
      </c>
      <c r="V24" s="32" t="s">
        <v>34</v>
      </c>
      <c r="W24" s="32" t="s">
        <v>34</v>
      </c>
      <c r="X24" s="32" t="s">
        <v>34</v>
      </c>
      <c r="Y24" s="32" t="s">
        <v>17</v>
      </c>
      <c r="Z24" s="32" t="s">
        <v>34</v>
      </c>
      <c r="AA24" s="32" t="s">
        <v>17</v>
      </c>
      <c r="AB24" s="32" t="s">
        <v>17</v>
      </c>
      <c r="AC24" s="32" t="s">
        <v>17</v>
      </c>
      <c r="AD24" s="32" t="s">
        <v>94</v>
      </c>
      <c r="AE24" s="32" t="s">
        <v>17</v>
      </c>
      <c r="AF24" s="32" t="s">
        <v>94</v>
      </c>
      <c r="AG24" s="32" t="s">
        <v>94</v>
      </c>
      <c r="AH24" s="32" t="s">
        <v>94</v>
      </c>
      <c r="AI24" s="32" t="s">
        <v>94</v>
      </c>
      <c r="AJ24" s="32" t="s">
        <v>99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154</v>
      </c>
      <c r="B25" t="s">
        <v>88</v>
      </c>
      <c r="C25" t="s">
        <v>89</v>
      </c>
      <c r="D25" t="s">
        <v>95</v>
      </c>
      <c r="E25" t="s">
        <v>98</v>
      </c>
      <c r="F25" t="s">
        <v>92</v>
      </c>
      <c r="G25" s="32">
        <v>1646</v>
      </c>
      <c r="H25" s="32">
        <v>1348</v>
      </c>
      <c r="I25" s="32">
        <v>1348</v>
      </c>
      <c r="J25" s="32">
        <v>1647</v>
      </c>
      <c r="K25" s="32">
        <v>1596</v>
      </c>
      <c r="L25" s="32" t="s">
        <v>94</v>
      </c>
      <c r="M25" s="32" t="s">
        <v>94</v>
      </c>
      <c r="N25" s="32" t="s">
        <v>94</v>
      </c>
      <c r="O25" s="32" t="s">
        <v>94</v>
      </c>
      <c r="P25" s="32" t="s">
        <v>94</v>
      </c>
      <c r="Q25" s="32" t="s">
        <v>94</v>
      </c>
      <c r="R25" s="32" t="s">
        <v>94</v>
      </c>
      <c r="S25" s="32" t="s">
        <v>94</v>
      </c>
      <c r="T25" s="32" t="s">
        <v>94</v>
      </c>
      <c r="U25" s="32" t="s">
        <v>94</v>
      </c>
      <c r="V25" s="32" t="s">
        <v>94</v>
      </c>
      <c r="W25" s="32" t="s">
        <v>94</v>
      </c>
      <c r="X25" s="32" t="s">
        <v>94</v>
      </c>
      <c r="Y25" s="32" t="s">
        <v>94</v>
      </c>
      <c r="Z25" s="32" t="s">
        <v>94</v>
      </c>
      <c r="AA25" s="32" t="s">
        <v>94</v>
      </c>
      <c r="AB25" s="32" t="s">
        <v>94</v>
      </c>
      <c r="AC25" s="32" t="s">
        <v>94</v>
      </c>
      <c r="AD25" s="32" t="s">
        <v>94</v>
      </c>
      <c r="AE25" s="32" t="s">
        <v>94</v>
      </c>
      <c r="AF25" s="32" t="s">
        <v>94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1.92</v>
      </c>
      <c r="AM25" s="30">
        <v>80.150000000000006</v>
      </c>
      <c r="AN25" s="4">
        <v>7585</v>
      </c>
    </row>
    <row r="26" spans="1:40">
      <c r="A26" t="s">
        <v>154</v>
      </c>
      <c r="B26" t="s">
        <v>88</v>
      </c>
      <c r="C26" t="s">
        <v>89</v>
      </c>
      <c r="D26" t="s">
        <v>95</v>
      </c>
      <c r="E26" t="s">
        <v>98</v>
      </c>
      <c r="F26" t="s">
        <v>93</v>
      </c>
      <c r="G26" s="32" t="s">
        <v>99</v>
      </c>
      <c r="H26" s="32" t="s">
        <v>99</v>
      </c>
      <c r="I26" s="32" t="s">
        <v>99</v>
      </c>
      <c r="J26" s="32" t="s">
        <v>99</v>
      </c>
      <c r="K26" s="32" t="s">
        <v>99</v>
      </c>
      <c r="L26" s="32" t="s">
        <v>94</v>
      </c>
      <c r="M26" s="32" t="s">
        <v>94</v>
      </c>
      <c r="N26" s="32" t="s">
        <v>94</v>
      </c>
      <c r="O26" s="32" t="s">
        <v>94</v>
      </c>
      <c r="P26" s="32" t="s">
        <v>94</v>
      </c>
      <c r="Q26" s="32" t="s">
        <v>94</v>
      </c>
      <c r="R26" s="32" t="s">
        <v>94</v>
      </c>
      <c r="S26" s="32" t="s">
        <v>94</v>
      </c>
      <c r="T26" s="32" t="s">
        <v>94</v>
      </c>
      <c r="U26" s="32" t="s">
        <v>94</v>
      </c>
      <c r="V26" s="32" t="s">
        <v>94</v>
      </c>
      <c r="W26" s="32" t="s">
        <v>94</v>
      </c>
      <c r="X26" s="32" t="s">
        <v>94</v>
      </c>
      <c r="Y26" s="32" t="s">
        <v>94</v>
      </c>
      <c r="Z26" s="32" t="s">
        <v>94</v>
      </c>
      <c r="AA26" s="32" t="s">
        <v>94</v>
      </c>
      <c r="AB26" s="32" t="s">
        <v>94</v>
      </c>
      <c r="AC26" s="32" t="s">
        <v>94</v>
      </c>
      <c r="AD26" s="32" t="s">
        <v>94</v>
      </c>
      <c r="AE26" s="32" t="s">
        <v>94</v>
      </c>
      <c r="AF26" s="32" t="s">
        <v>94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154</v>
      </c>
      <c r="B27" t="s">
        <v>88</v>
      </c>
      <c r="C27" t="s">
        <v>106</v>
      </c>
      <c r="D27" t="s">
        <v>157</v>
      </c>
      <c r="E27" t="s">
        <v>119</v>
      </c>
      <c r="F27" t="s">
        <v>92</v>
      </c>
      <c r="G27" s="32" t="s">
        <v>94</v>
      </c>
      <c r="H27" s="32">
        <v>342</v>
      </c>
      <c r="I27" s="32">
        <v>2786</v>
      </c>
      <c r="J27" s="32">
        <v>1918</v>
      </c>
      <c r="K27" s="32">
        <v>1114</v>
      </c>
      <c r="L27" s="32">
        <v>399</v>
      </c>
      <c r="M27" s="32">
        <v>231</v>
      </c>
      <c r="N27" s="32">
        <v>656</v>
      </c>
      <c r="O27" s="32">
        <v>30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 t="s">
        <v>94</v>
      </c>
      <c r="AA27" s="32" t="s">
        <v>94</v>
      </c>
      <c r="AB27" s="32" t="s">
        <v>94</v>
      </c>
      <c r="AC27" s="32" t="s">
        <v>94</v>
      </c>
      <c r="AD27" s="32" t="s">
        <v>94</v>
      </c>
      <c r="AE27" s="32" t="s">
        <v>94</v>
      </c>
      <c r="AF27" s="32" t="s">
        <v>94</v>
      </c>
      <c r="AG27" s="32" t="s">
        <v>94</v>
      </c>
      <c r="AH27" s="32" t="s">
        <v>94</v>
      </c>
      <c r="AI27" s="32" t="s">
        <v>94</v>
      </c>
      <c r="AJ27" s="32" t="s">
        <v>94</v>
      </c>
      <c r="AK27">
        <v>12</v>
      </c>
      <c r="AL27" s="30">
        <v>1.89</v>
      </c>
      <c r="AM27" s="30">
        <v>82.04</v>
      </c>
      <c r="AN27" s="4">
        <v>7476</v>
      </c>
    </row>
    <row r="28" spans="1:40">
      <c r="A28" t="s">
        <v>154</v>
      </c>
      <c r="B28" t="s">
        <v>88</v>
      </c>
      <c r="C28" t="s">
        <v>106</v>
      </c>
      <c r="D28" t="s">
        <v>157</v>
      </c>
      <c r="E28" t="s">
        <v>119</v>
      </c>
      <c r="F28" t="s">
        <v>93</v>
      </c>
      <c r="G28" s="32" t="s">
        <v>94</v>
      </c>
      <c r="H28" s="32" t="s">
        <v>99</v>
      </c>
      <c r="I28" s="32" t="s">
        <v>99</v>
      </c>
      <c r="J28" s="32" t="s">
        <v>99</v>
      </c>
      <c r="K28" s="32" t="s">
        <v>99</v>
      </c>
      <c r="L28" s="32" t="s">
        <v>99</v>
      </c>
      <c r="M28" s="32" t="s">
        <v>99</v>
      </c>
      <c r="N28" s="32" t="s">
        <v>99</v>
      </c>
      <c r="O28" s="32" t="s">
        <v>99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32" t="s">
        <v>94</v>
      </c>
      <c r="AB28" s="32" t="s">
        <v>94</v>
      </c>
      <c r="AC28" s="32" t="s">
        <v>94</v>
      </c>
      <c r="AD28" s="32" t="s">
        <v>94</v>
      </c>
      <c r="AE28" s="32" t="s">
        <v>94</v>
      </c>
      <c r="AF28" s="32" t="s">
        <v>94</v>
      </c>
      <c r="AG28" s="32" t="s">
        <v>94</v>
      </c>
      <c r="AH28" s="32" t="s">
        <v>94</v>
      </c>
      <c r="AI28" s="32" t="s">
        <v>94</v>
      </c>
      <c r="AJ28" s="32" t="s">
        <v>94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154</v>
      </c>
      <c r="B29" t="s">
        <v>88</v>
      </c>
      <c r="C29" t="s">
        <v>89</v>
      </c>
      <c r="D29" t="s">
        <v>155</v>
      </c>
      <c r="E29" t="s">
        <v>101</v>
      </c>
      <c r="F29" t="s">
        <v>92</v>
      </c>
      <c r="G29" s="32">
        <v>27.3</v>
      </c>
      <c r="H29" s="32">
        <v>19.73</v>
      </c>
      <c r="I29" s="32">
        <v>88.37</v>
      </c>
      <c r="J29" s="32">
        <v>780.56</v>
      </c>
      <c r="K29" s="32">
        <v>96.44</v>
      </c>
      <c r="L29" s="32">
        <v>31.03</v>
      </c>
      <c r="M29" s="32">
        <v>23.7</v>
      </c>
      <c r="N29" s="32">
        <v>30.63</v>
      </c>
      <c r="O29" s="32">
        <v>7.53</v>
      </c>
      <c r="P29" s="32">
        <v>18.850000000000001</v>
      </c>
      <c r="Q29" s="32">
        <v>17.02</v>
      </c>
      <c r="R29" s="32">
        <v>22.06</v>
      </c>
      <c r="S29" s="32">
        <v>42.33</v>
      </c>
      <c r="T29" s="32">
        <v>37.979999999999997</v>
      </c>
      <c r="U29" s="32">
        <v>37.58</v>
      </c>
      <c r="V29" s="32">
        <v>66.37</v>
      </c>
      <c r="W29" s="32">
        <v>108.5</v>
      </c>
      <c r="X29" s="32">
        <v>234.2</v>
      </c>
      <c r="Y29" s="32">
        <v>85.23</v>
      </c>
      <c r="Z29" s="32">
        <v>184.46</v>
      </c>
      <c r="AA29" s="32">
        <v>338.536</v>
      </c>
      <c r="AB29" s="32">
        <v>758.13</v>
      </c>
      <c r="AC29" s="32">
        <v>717</v>
      </c>
      <c r="AD29" s="32">
        <v>856</v>
      </c>
      <c r="AE29" s="32">
        <v>1000.1</v>
      </c>
      <c r="AF29" s="32">
        <v>95.694000000000003</v>
      </c>
      <c r="AG29" s="32" t="s">
        <v>94</v>
      </c>
      <c r="AH29" s="32">
        <v>288.07100000000003</v>
      </c>
      <c r="AI29" s="32">
        <v>492.04500000000002</v>
      </c>
      <c r="AJ29" s="32">
        <v>70.533000000000001</v>
      </c>
      <c r="AK29">
        <v>13</v>
      </c>
      <c r="AL29" s="30">
        <v>1.66</v>
      </c>
      <c r="AM29" s="30">
        <v>83.7</v>
      </c>
      <c r="AN29" s="4">
        <v>6575.9790000000003</v>
      </c>
    </row>
    <row r="30" spans="1:40">
      <c r="A30" t="s">
        <v>154</v>
      </c>
      <c r="B30" t="s">
        <v>88</v>
      </c>
      <c r="C30" t="s">
        <v>89</v>
      </c>
      <c r="D30" t="s">
        <v>155</v>
      </c>
      <c r="E30" t="s">
        <v>101</v>
      </c>
      <c r="F30" t="s">
        <v>93</v>
      </c>
      <c r="G30" s="32" t="s">
        <v>34</v>
      </c>
      <c r="H30" s="32" t="s">
        <v>34</v>
      </c>
      <c r="I30" s="32" t="s">
        <v>34</v>
      </c>
      <c r="J30" s="32" t="s">
        <v>34</v>
      </c>
      <c r="K30" s="32" t="s">
        <v>34</v>
      </c>
      <c r="L30" s="32" t="s">
        <v>34</v>
      </c>
      <c r="M30" s="32" t="s">
        <v>14</v>
      </c>
      <c r="N30" s="32" t="s">
        <v>34</v>
      </c>
      <c r="O30" s="32" t="s">
        <v>34</v>
      </c>
      <c r="P30" s="32" t="s">
        <v>34</v>
      </c>
      <c r="Q30" s="32" t="s">
        <v>34</v>
      </c>
      <c r="R30" s="32" t="s">
        <v>34</v>
      </c>
      <c r="S30" s="32" t="s">
        <v>34</v>
      </c>
      <c r="T30" s="32" t="s">
        <v>34</v>
      </c>
      <c r="U30" s="32" t="s">
        <v>34</v>
      </c>
      <c r="V30" s="32" t="s">
        <v>34</v>
      </c>
      <c r="W30" s="32" t="s">
        <v>34</v>
      </c>
      <c r="X30" s="32" t="s">
        <v>34</v>
      </c>
      <c r="Y30" s="32" t="s">
        <v>17</v>
      </c>
      <c r="Z30" s="32" t="s">
        <v>34</v>
      </c>
      <c r="AA30" s="32" t="s">
        <v>34</v>
      </c>
      <c r="AB30" s="32" t="s">
        <v>17</v>
      </c>
      <c r="AC30" s="32" t="s">
        <v>17</v>
      </c>
      <c r="AD30" s="32" t="s">
        <v>99</v>
      </c>
      <c r="AE30" s="32" t="s">
        <v>17</v>
      </c>
      <c r="AF30" s="32" t="s">
        <v>99</v>
      </c>
      <c r="AG30" s="32" t="s">
        <v>94</v>
      </c>
      <c r="AH30" s="32" t="s">
        <v>99</v>
      </c>
      <c r="AI30" s="32" t="s">
        <v>99</v>
      </c>
      <c r="AJ30" s="32" t="s">
        <v>99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154</v>
      </c>
      <c r="B31" t="s">
        <v>88</v>
      </c>
      <c r="C31" t="s">
        <v>89</v>
      </c>
      <c r="D31" t="s">
        <v>137</v>
      </c>
      <c r="E31" t="s">
        <v>119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 t="s">
        <v>94</v>
      </c>
      <c r="S31" s="32">
        <v>344.10399999999998</v>
      </c>
      <c r="T31" s="32">
        <v>538.524</v>
      </c>
      <c r="U31" s="32">
        <v>538.58199999999999</v>
      </c>
      <c r="V31" s="32" t="s">
        <v>94</v>
      </c>
      <c r="W31" s="32">
        <v>2047.009</v>
      </c>
      <c r="X31" s="32">
        <v>103.92700000000001</v>
      </c>
      <c r="Y31" s="32">
        <v>1074.998</v>
      </c>
      <c r="Z31" s="32">
        <v>53.707999999999998</v>
      </c>
      <c r="AA31" s="32">
        <v>10.696999999999999</v>
      </c>
      <c r="AB31" s="32">
        <v>124.479</v>
      </c>
      <c r="AC31" s="32">
        <v>79.379000000000005</v>
      </c>
      <c r="AD31" s="32">
        <v>39.426000000000002</v>
      </c>
      <c r="AE31" s="32">
        <v>90.525000000000006</v>
      </c>
      <c r="AF31" s="32">
        <v>70.866</v>
      </c>
      <c r="AG31" s="32">
        <v>82.445999999999998</v>
      </c>
      <c r="AH31" s="32">
        <v>145.81399999999999</v>
      </c>
      <c r="AI31" s="32">
        <v>76.92</v>
      </c>
      <c r="AJ31" s="32">
        <v>1089.164</v>
      </c>
      <c r="AK31">
        <v>14</v>
      </c>
      <c r="AL31" s="30">
        <v>1.65</v>
      </c>
      <c r="AM31" s="30">
        <v>85.35</v>
      </c>
      <c r="AN31" s="4">
        <v>6510.5680000000002</v>
      </c>
    </row>
    <row r="32" spans="1:40">
      <c r="A32" t="s">
        <v>154</v>
      </c>
      <c r="B32" t="s">
        <v>88</v>
      </c>
      <c r="C32" t="s">
        <v>89</v>
      </c>
      <c r="D32" t="s">
        <v>137</v>
      </c>
      <c r="E32" t="s">
        <v>119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94</v>
      </c>
      <c r="M32" s="32" t="s">
        <v>94</v>
      </c>
      <c r="N32" s="32" t="s">
        <v>94</v>
      </c>
      <c r="O32" s="32" t="s">
        <v>94</v>
      </c>
      <c r="P32" s="32" t="s">
        <v>94</v>
      </c>
      <c r="Q32" s="32" t="s">
        <v>94</v>
      </c>
      <c r="R32" s="32" t="s">
        <v>94</v>
      </c>
      <c r="S32" s="32" t="s">
        <v>14</v>
      </c>
      <c r="T32" s="32" t="s">
        <v>99</v>
      </c>
      <c r="U32" s="32" t="s">
        <v>14</v>
      </c>
      <c r="V32" s="32" t="s">
        <v>94</v>
      </c>
      <c r="W32" s="32" t="s">
        <v>99</v>
      </c>
      <c r="X32" s="32" t="s">
        <v>14</v>
      </c>
      <c r="Y32" s="32" t="s">
        <v>99</v>
      </c>
      <c r="Z32" s="32" t="s">
        <v>14</v>
      </c>
      <c r="AA32" s="32" t="s">
        <v>99</v>
      </c>
      <c r="AB32" s="32" t="s">
        <v>14</v>
      </c>
      <c r="AC32" s="32" t="s">
        <v>99</v>
      </c>
      <c r="AD32" s="32" t="s">
        <v>99</v>
      </c>
      <c r="AE32" s="32" t="s">
        <v>99</v>
      </c>
      <c r="AF32" s="32" t="s">
        <v>99</v>
      </c>
      <c r="AG32" s="32" t="s">
        <v>14</v>
      </c>
      <c r="AH32" s="32" t="s">
        <v>14</v>
      </c>
      <c r="AI32" s="32" t="s">
        <v>14</v>
      </c>
      <c r="AJ32" s="32" t="s">
        <v>14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154</v>
      </c>
      <c r="B33" t="s">
        <v>88</v>
      </c>
      <c r="C33" t="s">
        <v>89</v>
      </c>
      <c r="D33" t="s">
        <v>132</v>
      </c>
      <c r="E33" t="s">
        <v>119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>
        <v>793</v>
      </c>
      <c r="O33" s="32" t="s">
        <v>94</v>
      </c>
      <c r="P33" s="32" t="s">
        <v>94</v>
      </c>
      <c r="Q33" s="32" t="s">
        <v>94</v>
      </c>
      <c r="R33" s="32" t="s">
        <v>94</v>
      </c>
      <c r="S33" s="32" t="s">
        <v>94</v>
      </c>
      <c r="T33" s="32" t="s">
        <v>94</v>
      </c>
      <c r="U33" s="32" t="s">
        <v>94</v>
      </c>
      <c r="V33" s="32" t="s">
        <v>94</v>
      </c>
      <c r="W33" s="32" t="s">
        <v>94</v>
      </c>
      <c r="X33" s="32" t="s">
        <v>94</v>
      </c>
      <c r="Y33" s="32" t="s">
        <v>94</v>
      </c>
      <c r="Z33" s="32" t="s">
        <v>94</v>
      </c>
      <c r="AA33" s="32" t="s">
        <v>94</v>
      </c>
      <c r="AB33" s="32" t="s">
        <v>94</v>
      </c>
      <c r="AC33" s="32">
        <v>77.507999999999996</v>
      </c>
      <c r="AD33" s="32">
        <v>685.76400000000001</v>
      </c>
      <c r="AE33" s="32">
        <v>385.40300000000002</v>
      </c>
      <c r="AF33" s="32">
        <v>596.29999999999995</v>
      </c>
      <c r="AG33" s="32">
        <v>138.15</v>
      </c>
      <c r="AH33" s="32">
        <v>902.56</v>
      </c>
      <c r="AI33" s="32">
        <v>312.60000000000002</v>
      </c>
      <c r="AJ33" s="32">
        <v>1652.26</v>
      </c>
      <c r="AK33">
        <v>15</v>
      </c>
      <c r="AL33" s="30">
        <v>1.4</v>
      </c>
      <c r="AM33" s="30">
        <v>86.75</v>
      </c>
      <c r="AN33" s="4">
        <v>5543.5450000000001</v>
      </c>
    </row>
    <row r="34" spans="1:40">
      <c r="A34" t="s">
        <v>154</v>
      </c>
      <c r="B34" t="s">
        <v>88</v>
      </c>
      <c r="C34" t="s">
        <v>89</v>
      </c>
      <c r="D34" t="s">
        <v>132</v>
      </c>
      <c r="E34" t="s">
        <v>119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99</v>
      </c>
      <c r="O34" s="32" t="s">
        <v>94</v>
      </c>
      <c r="P34" s="32" t="s">
        <v>94</v>
      </c>
      <c r="Q34" s="32" t="s">
        <v>94</v>
      </c>
      <c r="R34" s="32" t="s">
        <v>94</v>
      </c>
      <c r="S34" s="32" t="s">
        <v>94</v>
      </c>
      <c r="T34" s="32" t="s">
        <v>94</v>
      </c>
      <c r="U34" s="32" t="s">
        <v>94</v>
      </c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32" t="s">
        <v>94</v>
      </c>
      <c r="AB34" s="32" t="s">
        <v>94</v>
      </c>
      <c r="AC34" s="32" t="s">
        <v>99</v>
      </c>
      <c r="AD34" s="32" t="s">
        <v>99</v>
      </c>
      <c r="AE34" s="32" t="s">
        <v>99</v>
      </c>
      <c r="AF34" s="32" t="s">
        <v>99</v>
      </c>
      <c r="AG34" s="32" t="s">
        <v>99</v>
      </c>
      <c r="AH34" s="32" t="s">
        <v>99</v>
      </c>
      <c r="AI34" s="32" t="s">
        <v>99</v>
      </c>
      <c r="AJ34" s="32" t="s">
        <v>99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154</v>
      </c>
      <c r="B35" t="s">
        <v>88</v>
      </c>
      <c r="C35" t="s">
        <v>106</v>
      </c>
      <c r="D35" t="s">
        <v>158</v>
      </c>
      <c r="E35" t="s">
        <v>117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>
        <v>1583</v>
      </c>
      <c r="Q35" s="32">
        <v>1215</v>
      </c>
      <c r="R35" s="32">
        <v>2298</v>
      </c>
      <c r="S35" s="32" t="s">
        <v>94</v>
      </c>
      <c r="T35" s="32" t="s">
        <v>94</v>
      </c>
      <c r="U35" s="32" t="s">
        <v>94</v>
      </c>
      <c r="V35" s="32" t="s">
        <v>94</v>
      </c>
      <c r="W35" s="32" t="s">
        <v>94</v>
      </c>
      <c r="X35" s="32" t="s">
        <v>94</v>
      </c>
      <c r="Y35" s="32" t="s">
        <v>94</v>
      </c>
      <c r="Z35" s="32" t="s">
        <v>94</v>
      </c>
      <c r="AA35" s="32" t="s">
        <v>94</v>
      </c>
      <c r="AB35" s="32" t="s">
        <v>94</v>
      </c>
      <c r="AC35" s="32" t="s">
        <v>94</v>
      </c>
      <c r="AD35" s="32" t="s">
        <v>94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 t="s">
        <v>94</v>
      </c>
      <c r="AJ35" s="32" t="s">
        <v>94</v>
      </c>
      <c r="AK35">
        <v>16</v>
      </c>
      <c r="AL35" s="30">
        <v>1.29</v>
      </c>
      <c r="AM35" s="30">
        <v>88.04</v>
      </c>
      <c r="AN35" s="4">
        <v>5096</v>
      </c>
    </row>
    <row r="36" spans="1:40">
      <c r="A36" t="s">
        <v>154</v>
      </c>
      <c r="B36" t="s">
        <v>88</v>
      </c>
      <c r="C36" t="s">
        <v>106</v>
      </c>
      <c r="D36" t="s">
        <v>158</v>
      </c>
      <c r="E36" t="s">
        <v>117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99</v>
      </c>
      <c r="Q36" s="32" t="s">
        <v>99</v>
      </c>
      <c r="R36" s="32" t="s">
        <v>99</v>
      </c>
      <c r="S36" s="32" t="s">
        <v>94</v>
      </c>
      <c r="T36" s="32" t="s">
        <v>94</v>
      </c>
      <c r="U36" s="32" t="s">
        <v>94</v>
      </c>
      <c r="V36" s="32" t="s">
        <v>94</v>
      </c>
      <c r="W36" s="32" t="s">
        <v>94</v>
      </c>
      <c r="X36" s="32" t="s">
        <v>94</v>
      </c>
      <c r="Y36" s="32" t="s">
        <v>94</v>
      </c>
      <c r="Z36" s="32" t="s">
        <v>94</v>
      </c>
      <c r="AA36" s="32" t="s">
        <v>94</v>
      </c>
      <c r="AB36" s="32" t="s">
        <v>94</v>
      </c>
      <c r="AC36" s="32" t="s">
        <v>94</v>
      </c>
      <c r="AD36" s="32" t="s">
        <v>94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94</v>
      </c>
      <c r="AJ36" s="32" t="s">
        <v>94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154</v>
      </c>
      <c r="B37" t="s">
        <v>88</v>
      </c>
      <c r="C37" t="s">
        <v>89</v>
      </c>
      <c r="D37" t="s">
        <v>126</v>
      </c>
      <c r="E37" t="s">
        <v>120</v>
      </c>
      <c r="F37" t="s">
        <v>92</v>
      </c>
      <c r="G37" s="32">
        <v>9</v>
      </c>
      <c r="H37" s="32">
        <v>10</v>
      </c>
      <c r="I37" s="32">
        <v>16</v>
      </c>
      <c r="J37" s="32" t="s">
        <v>94</v>
      </c>
      <c r="K37" s="32">
        <v>2</v>
      </c>
      <c r="L37" s="32">
        <v>118</v>
      </c>
      <c r="M37" s="32">
        <v>118</v>
      </c>
      <c r="N37" s="32">
        <v>118</v>
      </c>
      <c r="O37" s="32" t="s">
        <v>94</v>
      </c>
      <c r="P37" s="32" t="s">
        <v>94</v>
      </c>
      <c r="Q37" s="32" t="s">
        <v>94</v>
      </c>
      <c r="R37" s="32" t="s">
        <v>94</v>
      </c>
      <c r="S37" s="32">
        <v>0.4</v>
      </c>
      <c r="T37" s="32" t="s">
        <v>94</v>
      </c>
      <c r="U37" s="32">
        <v>1458.204</v>
      </c>
      <c r="V37" s="32">
        <v>1483.9179999999999</v>
      </c>
      <c r="W37" s="32">
        <v>97.361999999999995</v>
      </c>
      <c r="X37" s="32">
        <v>198.40199999999999</v>
      </c>
      <c r="Y37" s="32">
        <v>8.11</v>
      </c>
      <c r="Z37" s="32">
        <v>1.94</v>
      </c>
      <c r="AA37" s="32" t="s">
        <v>94</v>
      </c>
      <c r="AB37" s="32" t="s">
        <v>94</v>
      </c>
      <c r="AC37" s="32" t="s">
        <v>94</v>
      </c>
      <c r="AD37" s="32" t="s">
        <v>94</v>
      </c>
      <c r="AE37" s="32" t="s">
        <v>94</v>
      </c>
      <c r="AF37" s="32" t="s">
        <v>94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0.92</v>
      </c>
      <c r="AM37" s="30">
        <v>88.96</v>
      </c>
      <c r="AN37" s="4">
        <v>3639.3359999999998</v>
      </c>
    </row>
    <row r="38" spans="1:40">
      <c r="A38" t="s">
        <v>154</v>
      </c>
      <c r="B38" t="s">
        <v>88</v>
      </c>
      <c r="C38" t="s">
        <v>89</v>
      </c>
      <c r="D38" t="s">
        <v>126</v>
      </c>
      <c r="E38" t="s">
        <v>120</v>
      </c>
      <c r="F38" t="s">
        <v>93</v>
      </c>
      <c r="G38" s="32" t="s">
        <v>99</v>
      </c>
      <c r="H38" s="32" t="s">
        <v>99</v>
      </c>
      <c r="I38" s="32" t="s">
        <v>99</v>
      </c>
      <c r="J38" s="32" t="s">
        <v>94</v>
      </c>
      <c r="K38" s="32" t="s">
        <v>99</v>
      </c>
      <c r="L38" s="32" t="s">
        <v>99</v>
      </c>
      <c r="M38" s="32" t="s">
        <v>99</v>
      </c>
      <c r="N38" s="32" t="s">
        <v>99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99</v>
      </c>
      <c r="T38" s="32" t="s">
        <v>94</v>
      </c>
      <c r="U38" s="32" t="s">
        <v>99</v>
      </c>
      <c r="V38" s="32" t="s">
        <v>99</v>
      </c>
      <c r="W38" s="32" t="s">
        <v>99</v>
      </c>
      <c r="X38" s="32" t="s">
        <v>99</v>
      </c>
      <c r="Y38" s="32" t="s">
        <v>99</v>
      </c>
      <c r="Z38" s="32" t="s">
        <v>99</v>
      </c>
      <c r="AA38" s="32" t="s">
        <v>94</v>
      </c>
      <c r="AB38" s="32" t="s">
        <v>94</v>
      </c>
      <c r="AC38" s="32" t="s">
        <v>94</v>
      </c>
      <c r="AD38" s="32" t="s">
        <v>94</v>
      </c>
      <c r="AE38" s="32" t="s">
        <v>94</v>
      </c>
      <c r="AF38" s="32" t="s">
        <v>94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154</v>
      </c>
      <c r="B39" t="s">
        <v>88</v>
      </c>
      <c r="C39" t="s">
        <v>89</v>
      </c>
      <c r="D39" t="s">
        <v>131</v>
      </c>
      <c r="E39" t="s">
        <v>96</v>
      </c>
      <c r="F39" t="s">
        <v>92</v>
      </c>
      <c r="G39" s="32">
        <v>22</v>
      </c>
      <c r="H39" s="32">
        <v>21</v>
      </c>
      <c r="I39" s="32">
        <v>3</v>
      </c>
      <c r="J39" s="32">
        <v>9</v>
      </c>
      <c r="K39" s="32">
        <v>22</v>
      </c>
      <c r="L39" s="32">
        <v>38.200000000000003</v>
      </c>
      <c r="M39" s="32">
        <v>19.600000000000001</v>
      </c>
      <c r="N39" s="32">
        <v>2.1</v>
      </c>
      <c r="O39" s="32">
        <v>2.42</v>
      </c>
      <c r="P39" s="32">
        <v>8.2560000000000002</v>
      </c>
      <c r="Q39" s="32">
        <v>2.6909999999999998</v>
      </c>
      <c r="R39" s="32">
        <v>101.303</v>
      </c>
      <c r="S39" s="32">
        <v>64.13</v>
      </c>
      <c r="T39" s="32">
        <v>59.755000000000003</v>
      </c>
      <c r="U39" s="32">
        <v>28.193000000000001</v>
      </c>
      <c r="V39" s="32">
        <v>165.74199999999999</v>
      </c>
      <c r="W39" s="32">
        <v>194.93700000000001</v>
      </c>
      <c r="X39" s="32">
        <v>212.69800000000001</v>
      </c>
      <c r="Y39" s="32">
        <v>123.208</v>
      </c>
      <c r="Z39" s="32" t="s">
        <v>94</v>
      </c>
      <c r="AA39" s="32" t="s">
        <v>94</v>
      </c>
      <c r="AB39" s="32">
        <v>212.93799999999999</v>
      </c>
      <c r="AC39" s="32">
        <v>208.84200000000001</v>
      </c>
      <c r="AD39" s="32">
        <v>146.67699999999999</v>
      </c>
      <c r="AE39" s="32">
        <v>262.21699999999998</v>
      </c>
      <c r="AF39" s="32">
        <v>85.018000000000001</v>
      </c>
      <c r="AG39" s="32">
        <v>182.03299999999999</v>
      </c>
      <c r="AH39" s="32">
        <v>79.884</v>
      </c>
      <c r="AI39" s="32">
        <v>581.72699999999998</v>
      </c>
      <c r="AJ39" s="32">
        <v>310.38</v>
      </c>
      <c r="AK39">
        <v>18</v>
      </c>
      <c r="AL39" s="30">
        <v>0.8</v>
      </c>
      <c r="AM39" s="30">
        <v>89.76</v>
      </c>
      <c r="AN39" s="4">
        <v>3169.9490000000001</v>
      </c>
    </row>
    <row r="40" spans="1:40">
      <c r="A40" t="s">
        <v>154</v>
      </c>
      <c r="B40" t="s">
        <v>88</v>
      </c>
      <c r="C40" t="s">
        <v>89</v>
      </c>
      <c r="D40" t="s">
        <v>131</v>
      </c>
      <c r="E40" t="s">
        <v>96</v>
      </c>
      <c r="F40" t="s">
        <v>93</v>
      </c>
      <c r="G40" s="32" t="s">
        <v>14</v>
      </c>
      <c r="H40" s="32" t="s">
        <v>14</v>
      </c>
      <c r="I40" s="32" t="s">
        <v>14</v>
      </c>
      <c r="J40" s="32" t="s">
        <v>14</v>
      </c>
      <c r="K40" s="32" t="s">
        <v>14</v>
      </c>
      <c r="L40" s="32" t="s">
        <v>14</v>
      </c>
      <c r="M40" s="32" t="s">
        <v>14</v>
      </c>
      <c r="N40" s="32" t="s">
        <v>14</v>
      </c>
      <c r="O40" s="32" t="s">
        <v>14</v>
      </c>
      <c r="P40" s="32" t="s">
        <v>14</v>
      </c>
      <c r="Q40" s="32" t="s">
        <v>14</v>
      </c>
      <c r="R40" s="32" t="s">
        <v>14</v>
      </c>
      <c r="S40" s="32" t="s">
        <v>14</v>
      </c>
      <c r="T40" s="32" t="s">
        <v>14</v>
      </c>
      <c r="U40" s="32" t="s">
        <v>14</v>
      </c>
      <c r="V40" s="32" t="s">
        <v>14</v>
      </c>
      <c r="W40" s="32" t="s">
        <v>14</v>
      </c>
      <c r="X40" s="32" t="s">
        <v>99</v>
      </c>
      <c r="Y40" s="32" t="s">
        <v>99</v>
      </c>
      <c r="Z40" s="32" t="s">
        <v>94</v>
      </c>
      <c r="AA40" s="32" t="s">
        <v>94</v>
      </c>
      <c r="AB40" s="32" t="s">
        <v>14</v>
      </c>
      <c r="AC40" s="32" t="s">
        <v>14</v>
      </c>
      <c r="AD40" s="32" t="s">
        <v>14</v>
      </c>
      <c r="AE40" s="32" t="s">
        <v>14</v>
      </c>
      <c r="AF40" s="32" t="s">
        <v>14</v>
      </c>
      <c r="AG40" s="32" t="s">
        <v>14</v>
      </c>
      <c r="AH40" s="32" t="s">
        <v>14</v>
      </c>
      <c r="AI40" s="32" t="s">
        <v>14</v>
      </c>
      <c r="AJ40" s="32" t="s">
        <v>14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154</v>
      </c>
      <c r="B41" t="s">
        <v>88</v>
      </c>
      <c r="C41" t="s">
        <v>89</v>
      </c>
      <c r="D41" t="s">
        <v>97</v>
      </c>
      <c r="E41" t="s">
        <v>98</v>
      </c>
      <c r="F41" t="s">
        <v>92</v>
      </c>
      <c r="G41" s="32">
        <v>990</v>
      </c>
      <c r="H41" s="32">
        <v>610</v>
      </c>
      <c r="I41" s="32">
        <v>610</v>
      </c>
      <c r="J41" s="32">
        <v>610</v>
      </c>
      <c r="K41" s="32">
        <v>24</v>
      </c>
      <c r="L41" s="32" t="s">
        <v>94</v>
      </c>
      <c r="M41" s="32" t="s">
        <v>94</v>
      </c>
      <c r="N41" s="32" t="s">
        <v>94</v>
      </c>
      <c r="O41" s="32" t="s">
        <v>94</v>
      </c>
      <c r="P41" s="32" t="s">
        <v>94</v>
      </c>
      <c r="Q41" s="32" t="s">
        <v>94</v>
      </c>
      <c r="R41" s="32" t="s">
        <v>94</v>
      </c>
      <c r="S41" s="32">
        <v>42.463000000000001</v>
      </c>
      <c r="T41" s="32">
        <v>33.451000000000001</v>
      </c>
      <c r="U41" s="32">
        <v>3.9950000000000001</v>
      </c>
      <c r="V41" s="32">
        <v>17.305</v>
      </c>
      <c r="W41" s="32">
        <v>5.6859999999999999</v>
      </c>
      <c r="X41" s="32">
        <v>9.5690000000000008</v>
      </c>
      <c r="Y41" s="32">
        <v>0.96</v>
      </c>
      <c r="Z41" s="32">
        <v>170.36799999999999</v>
      </c>
      <c r="AA41" s="32">
        <v>5.0170000000000003</v>
      </c>
      <c r="AB41" s="32">
        <v>9.5310000000000006</v>
      </c>
      <c r="AC41" s="32">
        <v>5.5949999999999998</v>
      </c>
      <c r="AD41" s="32">
        <v>21.274000000000001</v>
      </c>
      <c r="AE41" s="32">
        <v>0.64800000000000002</v>
      </c>
      <c r="AF41" s="32">
        <v>3.2000000000000001E-2</v>
      </c>
      <c r="AG41" s="32">
        <v>3.5000000000000003E-2</v>
      </c>
      <c r="AH41" s="32">
        <v>1E-3</v>
      </c>
      <c r="AI41" s="32">
        <v>1E-3</v>
      </c>
      <c r="AJ41" s="32">
        <v>6.0000000000000001E-3</v>
      </c>
      <c r="AK41">
        <v>19</v>
      </c>
      <c r="AL41" s="30">
        <v>0.8</v>
      </c>
      <c r="AM41" s="30">
        <v>90.56</v>
      </c>
      <c r="AN41" s="4">
        <v>3169.9389999999999</v>
      </c>
    </row>
    <row r="42" spans="1:40">
      <c r="A42" t="s">
        <v>154</v>
      </c>
      <c r="B42" t="s">
        <v>88</v>
      </c>
      <c r="C42" t="s">
        <v>89</v>
      </c>
      <c r="D42" t="s">
        <v>97</v>
      </c>
      <c r="E42" t="s">
        <v>98</v>
      </c>
      <c r="F42" t="s">
        <v>93</v>
      </c>
      <c r="G42" s="32" t="s">
        <v>99</v>
      </c>
      <c r="H42" s="32" t="s">
        <v>99</v>
      </c>
      <c r="I42" s="32" t="s">
        <v>99</v>
      </c>
      <c r="J42" s="32" t="s">
        <v>99</v>
      </c>
      <c r="K42" s="32" t="s">
        <v>99</v>
      </c>
      <c r="L42" s="32" t="s">
        <v>94</v>
      </c>
      <c r="M42" s="32" t="s">
        <v>94</v>
      </c>
      <c r="N42" s="32" t="s">
        <v>94</v>
      </c>
      <c r="O42" s="32" t="s">
        <v>94</v>
      </c>
      <c r="P42" s="32" t="s">
        <v>94</v>
      </c>
      <c r="Q42" s="32" t="s">
        <v>94</v>
      </c>
      <c r="R42" s="32" t="s">
        <v>94</v>
      </c>
      <c r="S42" s="32" t="s">
        <v>99</v>
      </c>
      <c r="T42" s="32" t="s">
        <v>99</v>
      </c>
      <c r="U42" s="32" t="s">
        <v>99</v>
      </c>
      <c r="V42" s="32" t="s">
        <v>99</v>
      </c>
      <c r="W42" s="32" t="s">
        <v>99</v>
      </c>
      <c r="X42" s="32" t="s">
        <v>99</v>
      </c>
      <c r="Y42" s="32" t="s">
        <v>99</v>
      </c>
      <c r="Z42" s="32" t="s">
        <v>34</v>
      </c>
      <c r="AA42" s="32" t="s">
        <v>99</v>
      </c>
      <c r="AB42" s="32" t="s">
        <v>99</v>
      </c>
      <c r="AC42" s="32" t="s">
        <v>14</v>
      </c>
      <c r="AD42" s="32" t="s">
        <v>99</v>
      </c>
      <c r="AE42" s="32" t="s">
        <v>14</v>
      </c>
      <c r="AF42" s="32" t="s">
        <v>99</v>
      </c>
      <c r="AG42" s="32" t="s">
        <v>14</v>
      </c>
      <c r="AH42" s="32" t="s">
        <v>14</v>
      </c>
      <c r="AI42" s="32" t="s">
        <v>14</v>
      </c>
      <c r="AJ42" s="32" t="s">
        <v>14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154</v>
      </c>
      <c r="B43" t="s">
        <v>88</v>
      </c>
      <c r="C43" t="s">
        <v>89</v>
      </c>
      <c r="D43" t="s">
        <v>138</v>
      </c>
      <c r="E43" t="s">
        <v>117</v>
      </c>
      <c r="F43" t="s">
        <v>92</v>
      </c>
      <c r="G43" s="32" t="s">
        <v>94</v>
      </c>
      <c r="H43" s="32" t="s">
        <v>94</v>
      </c>
      <c r="I43" s="32" t="s">
        <v>94</v>
      </c>
      <c r="J43" s="32" t="s">
        <v>94</v>
      </c>
      <c r="K43" s="32" t="s">
        <v>94</v>
      </c>
      <c r="L43" s="32" t="s">
        <v>94</v>
      </c>
      <c r="M43" s="32" t="s">
        <v>94</v>
      </c>
      <c r="N43" s="32" t="s">
        <v>94</v>
      </c>
      <c r="O43" s="32" t="s">
        <v>94</v>
      </c>
      <c r="P43" s="32" t="s">
        <v>94</v>
      </c>
      <c r="Q43" s="32" t="s">
        <v>94</v>
      </c>
      <c r="R43" s="32">
        <v>7.827</v>
      </c>
      <c r="S43" s="32">
        <v>12.427</v>
      </c>
      <c r="T43" s="32">
        <v>24.277000000000001</v>
      </c>
      <c r="U43" s="32">
        <v>16.065000000000001</v>
      </c>
      <c r="V43" s="32">
        <v>25.478999999999999</v>
      </c>
      <c r="W43" s="32">
        <v>23.283999999999999</v>
      </c>
      <c r="X43" s="32">
        <v>34.575000000000003</v>
      </c>
      <c r="Y43" s="32">
        <v>22.372</v>
      </c>
      <c r="Z43" s="32">
        <v>18.390999999999998</v>
      </c>
      <c r="AA43" s="32" t="s">
        <v>94</v>
      </c>
      <c r="AB43" s="32">
        <v>135.57900000000001</v>
      </c>
      <c r="AC43" s="32">
        <v>42.334000000000003</v>
      </c>
      <c r="AD43" s="32">
        <v>49.313000000000002</v>
      </c>
      <c r="AE43" s="32">
        <v>20.484999999999999</v>
      </c>
      <c r="AF43" s="32">
        <v>53.246000000000002</v>
      </c>
      <c r="AG43" s="32">
        <v>526.66099999999994</v>
      </c>
      <c r="AH43" s="32">
        <v>97.641000000000005</v>
      </c>
      <c r="AI43" s="32">
        <v>696.11</v>
      </c>
      <c r="AJ43" s="32">
        <v>854.53300000000002</v>
      </c>
      <c r="AK43">
        <v>20</v>
      </c>
      <c r="AL43" s="30">
        <v>0.67</v>
      </c>
      <c r="AM43" s="30">
        <v>91.24</v>
      </c>
      <c r="AN43" s="4">
        <v>2660.598</v>
      </c>
    </row>
    <row r="44" spans="1:40">
      <c r="A44" t="s">
        <v>154</v>
      </c>
      <c r="B44" t="s">
        <v>88</v>
      </c>
      <c r="C44" t="s">
        <v>89</v>
      </c>
      <c r="D44" t="s">
        <v>138</v>
      </c>
      <c r="E44" t="s">
        <v>117</v>
      </c>
      <c r="F44" t="s">
        <v>93</v>
      </c>
      <c r="G44" s="32" t="s">
        <v>94</v>
      </c>
      <c r="H44" s="32" t="s">
        <v>94</v>
      </c>
      <c r="I44" s="32" t="s">
        <v>94</v>
      </c>
      <c r="J44" s="32" t="s">
        <v>94</v>
      </c>
      <c r="K44" s="32" t="s">
        <v>94</v>
      </c>
      <c r="L44" s="32" t="s">
        <v>94</v>
      </c>
      <c r="M44" s="32" t="s">
        <v>94</v>
      </c>
      <c r="N44" s="32" t="s">
        <v>94</v>
      </c>
      <c r="O44" s="32" t="s">
        <v>94</v>
      </c>
      <c r="P44" s="32" t="s">
        <v>94</v>
      </c>
      <c r="Q44" s="32" t="s">
        <v>94</v>
      </c>
      <c r="R44" s="32" t="s">
        <v>99</v>
      </c>
      <c r="S44" s="32" t="s">
        <v>99</v>
      </c>
      <c r="T44" s="32" t="s">
        <v>99</v>
      </c>
      <c r="U44" s="32" t="s">
        <v>99</v>
      </c>
      <c r="V44" s="32" t="s">
        <v>99</v>
      </c>
      <c r="W44" s="32" t="s">
        <v>99</v>
      </c>
      <c r="X44" s="32" t="s">
        <v>99</v>
      </c>
      <c r="Y44" s="32" t="s">
        <v>99</v>
      </c>
      <c r="Z44" s="32" t="s">
        <v>99</v>
      </c>
      <c r="AA44" s="32" t="s">
        <v>94</v>
      </c>
      <c r="AB44" s="32" t="s">
        <v>99</v>
      </c>
      <c r="AC44" s="32" t="s">
        <v>99</v>
      </c>
      <c r="AD44" s="32" t="s">
        <v>99</v>
      </c>
      <c r="AE44" s="32" t="s">
        <v>99</v>
      </c>
      <c r="AF44" s="32" t="s">
        <v>99</v>
      </c>
      <c r="AG44" s="32" t="s">
        <v>99</v>
      </c>
      <c r="AH44" s="32" t="s">
        <v>99</v>
      </c>
      <c r="AI44" s="32" t="s">
        <v>99</v>
      </c>
      <c r="AJ44" s="32" t="s">
        <v>99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154</v>
      </c>
      <c r="B45" t="s">
        <v>88</v>
      </c>
      <c r="C45" t="s">
        <v>89</v>
      </c>
      <c r="D45" t="s">
        <v>116</v>
      </c>
      <c r="E45" t="s">
        <v>98</v>
      </c>
      <c r="F45" t="s">
        <v>92</v>
      </c>
      <c r="G45" s="32">
        <v>169.2</v>
      </c>
      <c r="H45" s="32">
        <v>266</v>
      </c>
      <c r="I45" s="32">
        <v>219.8</v>
      </c>
      <c r="J45" s="32">
        <v>29.5</v>
      </c>
      <c r="K45" s="32">
        <v>116.9</v>
      </c>
      <c r="L45" s="32">
        <v>116.5</v>
      </c>
      <c r="M45" s="32">
        <v>56</v>
      </c>
      <c r="N45" s="32">
        <v>452</v>
      </c>
      <c r="O45" s="32">
        <v>188.35300000000001</v>
      </c>
      <c r="P45" s="32">
        <v>279.91000000000003</v>
      </c>
      <c r="Q45" s="32">
        <v>80.602000000000004</v>
      </c>
      <c r="R45" s="32">
        <v>7.0519999999999996</v>
      </c>
      <c r="S45" s="32">
        <v>15.913</v>
      </c>
      <c r="T45" s="32">
        <v>38.372999999999998</v>
      </c>
      <c r="U45" s="32">
        <v>68.25</v>
      </c>
      <c r="V45" s="32">
        <v>68.25</v>
      </c>
      <c r="W45" s="32">
        <v>13.619</v>
      </c>
      <c r="X45" s="32">
        <v>8.7390000000000008</v>
      </c>
      <c r="Y45" s="32">
        <v>15.679</v>
      </c>
      <c r="Z45" s="32">
        <v>15.679</v>
      </c>
      <c r="AA45" s="32" t="s">
        <v>94</v>
      </c>
      <c r="AB45" s="32">
        <v>15.679</v>
      </c>
      <c r="AC45" s="32">
        <v>15.679</v>
      </c>
      <c r="AD45" s="32">
        <v>15.679</v>
      </c>
      <c r="AE45" s="32">
        <v>15.679</v>
      </c>
      <c r="AF45" s="32">
        <v>15.679</v>
      </c>
      <c r="AG45" s="32">
        <v>15.679</v>
      </c>
      <c r="AH45" s="32">
        <v>15.679</v>
      </c>
      <c r="AI45" s="32">
        <v>15.679</v>
      </c>
      <c r="AJ45" s="32">
        <v>15.679</v>
      </c>
      <c r="AK45">
        <v>21</v>
      </c>
      <c r="AL45" s="30">
        <v>0.6</v>
      </c>
      <c r="AM45" s="30">
        <v>91.84</v>
      </c>
      <c r="AN45" s="4">
        <v>2367.4299999999998</v>
      </c>
    </row>
    <row r="46" spans="1:40">
      <c r="A46" t="s">
        <v>154</v>
      </c>
      <c r="B46" t="s">
        <v>88</v>
      </c>
      <c r="C46" t="s">
        <v>89</v>
      </c>
      <c r="D46" t="s">
        <v>116</v>
      </c>
      <c r="E46" t="s">
        <v>98</v>
      </c>
      <c r="F46" t="s">
        <v>93</v>
      </c>
      <c r="G46" s="32" t="s">
        <v>99</v>
      </c>
      <c r="H46" s="32" t="s">
        <v>99</v>
      </c>
      <c r="I46" s="32" t="s">
        <v>99</v>
      </c>
      <c r="J46" s="32" t="s">
        <v>99</v>
      </c>
      <c r="K46" s="32" t="s">
        <v>99</v>
      </c>
      <c r="L46" s="32" t="s">
        <v>99</v>
      </c>
      <c r="M46" s="32" t="s">
        <v>99</v>
      </c>
      <c r="N46" s="32" t="s">
        <v>99</v>
      </c>
      <c r="O46" s="32" t="s">
        <v>14</v>
      </c>
      <c r="P46" s="32" t="s">
        <v>14</v>
      </c>
      <c r="Q46" s="32" t="s">
        <v>14</v>
      </c>
      <c r="R46" s="32" t="s">
        <v>14</v>
      </c>
      <c r="S46" s="32" t="s">
        <v>14</v>
      </c>
      <c r="T46" s="32" t="s">
        <v>99</v>
      </c>
      <c r="U46" s="32" t="s">
        <v>14</v>
      </c>
      <c r="V46" s="32" t="s">
        <v>14</v>
      </c>
      <c r="W46" s="32" t="s">
        <v>14</v>
      </c>
      <c r="X46" s="32" t="s">
        <v>14</v>
      </c>
      <c r="Y46" s="32" t="s">
        <v>14</v>
      </c>
      <c r="Z46" s="32" t="s">
        <v>99</v>
      </c>
      <c r="AA46" s="32" t="s">
        <v>94</v>
      </c>
      <c r="AB46" s="32" t="s">
        <v>99</v>
      </c>
      <c r="AC46" s="32" t="s">
        <v>99</v>
      </c>
      <c r="AD46" s="32" t="s">
        <v>99</v>
      </c>
      <c r="AE46" s="32" t="s">
        <v>99</v>
      </c>
      <c r="AF46" s="32" t="s">
        <v>99</v>
      </c>
      <c r="AG46" s="32" t="s">
        <v>99</v>
      </c>
      <c r="AH46" s="32" t="s">
        <v>99</v>
      </c>
      <c r="AI46" s="32" t="s">
        <v>99</v>
      </c>
      <c r="AJ46" s="32" t="s">
        <v>99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154</v>
      </c>
      <c r="B47" t="s">
        <v>88</v>
      </c>
      <c r="C47" t="s">
        <v>89</v>
      </c>
      <c r="D47" t="s">
        <v>159</v>
      </c>
      <c r="E47" t="s">
        <v>102</v>
      </c>
      <c r="F47" t="s">
        <v>92</v>
      </c>
      <c r="G47" s="32" t="s">
        <v>94</v>
      </c>
      <c r="H47" s="32" t="s">
        <v>94</v>
      </c>
      <c r="I47" s="32" t="s">
        <v>94</v>
      </c>
      <c r="J47" s="32" t="s">
        <v>94</v>
      </c>
      <c r="K47" s="32" t="s">
        <v>94</v>
      </c>
      <c r="L47" s="32" t="s">
        <v>94</v>
      </c>
      <c r="M47" s="32" t="s">
        <v>94</v>
      </c>
      <c r="N47" s="32" t="s">
        <v>94</v>
      </c>
      <c r="O47" s="32" t="s">
        <v>94</v>
      </c>
      <c r="P47" s="32" t="s">
        <v>94</v>
      </c>
      <c r="Q47" s="32" t="s">
        <v>94</v>
      </c>
      <c r="R47" s="32" t="s">
        <v>94</v>
      </c>
      <c r="S47" s="32" t="s">
        <v>94</v>
      </c>
      <c r="T47" s="32" t="s">
        <v>94</v>
      </c>
      <c r="U47" s="32" t="s">
        <v>94</v>
      </c>
      <c r="V47" s="32" t="s">
        <v>94</v>
      </c>
      <c r="W47" s="32" t="s">
        <v>94</v>
      </c>
      <c r="X47" s="32" t="s">
        <v>94</v>
      </c>
      <c r="Y47" s="32" t="s">
        <v>94</v>
      </c>
      <c r="Z47" s="32" t="s">
        <v>94</v>
      </c>
      <c r="AA47" s="32" t="s">
        <v>94</v>
      </c>
      <c r="AB47" s="32" t="s">
        <v>94</v>
      </c>
      <c r="AC47" s="32" t="s">
        <v>94</v>
      </c>
      <c r="AD47" s="32" t="s">
        <v>94</v>
      </c>
      <c r="AE47" s="32" t="s">
        <v>94</v>
      </c>
      <c r="AF47" s="32" t="s">
        <v>94</v>
      </c>
      <c r="AG47" s="32" t="s">
        <v>94</v>
      </c>
      <c r="AH47" s="32">
        <v>724.42499999999995</v>
      </c>
      <c r="AI47" s="32">
        <v>732.19</v>
      </c>
      <c r="AJ47" s="32">
        <v>715</v>
      </c>
      <c r="AK47">
        <v>22</v>
      </c>
      <c r="AL47" s="30">
        <v>0.55000000000000004</v>
      </c>
      <c r="AM47" s="30">
        <v>92.39</v>
      </c>
      <c r="AN47" s="4">
        <v>2171.6149999999998</v>
      </c>
    </row>
    <row r="48" spans="1:40">
      <c r="A48" t="s">
        <v>154</v>
      </c>
      <c r="B48" t="s">
        <v>88</v>
      </c>
      <c r="C48" t="s">
        <v>89</v>
      </c>
      <c r="D48" t="s">
        <v>159</v>
      </c>
      <c r="E48" t="s">
        <v>102</v>
      </c>
      <c r="F48" t="s">
        <v>93</v>
      </c>
      <c r="G48" s="32" t="s">
        <v>94</v>
      </c>
      <c r="H48" s="32" t="s">
        <v>94</v>
      </c>
      <c r="I48" s="32" t="s">
        <v>94</v>
      </c>
      <c r="J48" s="32" t="s">
        <v>94</v>
      </c>
      <c r="K48" s="32" t="s">
        <v>94</v>
      </c>
      <c r="L48" s="32" t="s">
        <v>94</v>
      </c>
      <c r="M48" s="32" t="s">
        <v>94</v>
      </c>
      <c r="N48" s="32" t="s">
        <v>94</v>
      </c>
      <c r="O48" s="32" t="s">
        <v>94</v>
      </c>
      <c r="P48" s="32" t="s">
        <v>94</v>
      </c>
      <c r="Q48" s="32" t="s">
        <v>94</v>
      </c>
      <c r="R48" s="32" t="s">
        <v>94</v>
      </c>
      <c r="S48" s="32" t="s">
        <v>94</v>
      </c>
      <c r="T48" s="32" t="s">
        <v>94</v>
      </c>
      <c r="U48" s="32" t="s">
        <v>94</v>
      </c>
      <c r="V48" s="32" t="s">
        <v>94</v>
      </c>
      <c r="W48" s="32" t="s">
        <v>94</v>
      </c>
      <c r="X48" s="32" t="s">
        <v>94</v>
      </c>
      <c r="Y48" s="32" t="s">
        <v>94</v>
      </c>
      <c r="Z48" s="32" t="s">
        <v>94</v>
      </c>
      <c r="AA48" s="32" t="s">
        <v>94</v>
      </c>
      <c r="AB48" s="32" t="s">
        <v>94</v>
      </c>
      <c r="AC48" s="32" t="s">
        <v>94</v>
      </c>
      <c r="AD48" s="32" t="s">
        <v>94</v>
      </c>
      <c r="AE48" s="32" t="s">
        <v>94</v>
      </c>
      <c r="AF48" s="32" t="s">
        <v>94</v>
      </c>
      <c r="AG48" s="32" t="s">
        <v>94</v>
      </c>
      <c r="AH48" s="32" t="s">
        <v>99</v>
      </c>
      <c r="AI48" s="32" t="s">
        <v>99</v>
      </c>
      <c r="AJ48" s="32" t="s">
        <v>99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154</v>
      </c>
      <c r="B49" t="s">
        <v>88</v>
      </c>
      <c r="C49" t="s">
        <v>89</v>
      </c>
      <c r="D49" t="s">
        <v>111</v>
      </c>
      <c r="E49" t="s">
        <v>119</v>
      </c>
      <c r="F49" t="s">
        <v>92</v>
      </c>
      <c r="G49" s="32" t="s">
        <v>94</v>
      </c>
      <c r="H49" s="32" t="s">
        <v>94</v>
      </c>
      <c r="I49" s="32" t="s">
        <v>94</v>
      </c>
      <c r="J49" s="32" t="s">
        <v>94</v>
      </c>
      <c r="K49" s="32" t="s">
        <v>94</v>
      </c>
      <c r="L49" s="32" t="s">
        <v>94</v>
      </c>
      <c r="M49" s="32" t="s">
        <v>94</v>
      </c>
      <c r="N49" s="32" t="s">
        <v>94</v>
      </c>
      <c r="O49" s="32" t="s">
        <v>94</v>
      </c>
      <c r="P49" s="32" t="s">
        <v>94</v>
      </c>
      <c r="Q49" s="32" t="s">
        <v>94</v>
      </c>
      <c r="R49" s="32" t="s">
        <v>94</v>
      </c>
      <c r="S49" s="32" t="s">
        <v>94</v>
      </c>
      <c r="T49" s="32" t="s">
        <v>94</v>
      </c>
      <c r="U49" s="32" t="s">
        <v>94</v>
      </c>
      <c r="V49" s="32">
        <v>538.553</v>
      </c>
      <c r="W49" s="32">
        <v>538.553</v>
      </c>
      <c r="X49" s="32">
        <v>538.553</v>
      </c>
      <c r="Y49" s="32">
        <v>538.553</v>
      </c>
      <c r="Z49" s="32" t="s">
        <v>94</v>
      </c>
      <c r="AA49" s="32" t="s">
        <v>94</v>
      </c>
      <c r="AB49" s="32" t="s">
        <v>94</v>
      </c>
      <c r="AC49" s="32" t="s">
        <v>94</v>
      </c>
      <c r="AD49" s="32" t="s">
        <v>94</v>
      </c>
      <c r="AE49" s="32" t="s">
        <v>94</v>
      </c>
      <c r="AF49" s="32" t="s">
        <v>94</v>
      </c>
      <c r="AG49" s="32" t="s">
        <v>94</v>
      </c>
      <c r="AH49" s="32" t="s">
        <v>94</v>
      </c>
      <c r="AI49" s="32" t="s">
        <v>94</v>
      </c>
      <c r="AJ49" s="32" t="s">
        <v>94</v>
      </c>
      <c r="AK49">
        <v>23</v>
      </c>
      <c r="AL49" s="30">
        <v>0.54</v>
      </c>
      <c r="AM49" s="30">
        <v>92.93</v>
      </c>
      <c r="AN49" s="4">
        <v>2154.212</v>
      </c>
    </row>
    <row r="50" spans="1:40">
      <c r="A50" t="s">
        <v>154</v>
      </c>
      <c r="B50" t="s">
        <v>88</v>
      </c>
      <c r="C50" t="s">
        <v>89</v>
      </c>
      <c r="D50" t="s">
        <v>111</v>
      </c>
      <c r="E50" t="s">
        <v>119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94</v>
      </c>
      <c r="K50" s="32" t="s">
        <v>94</v>
      </c>
      <c r="L50" s="32" t="s">
        <v>94</v>
      </c>
      <c r="M50" s="32" t="s">
        <v>94</v>
      </c>
      <c r="N50" s="32" t="s">
        <v>94</v>
      </c>
      <c r="O50" s="32" t="s">
        <v>94</v>
      </c>
      <c r="P50" s="32" t="s">
        <v>94</v>
      </c>
      <c r="Q50" s="32" t="s">
        <v>94</v>
      </c>
      <c r="R50" s="32" t="s">
        <v>94</v>
      </c>
      <c r="S50" s="32" t="s">
        <v>94</v>
      </c>
      <c r="T50" s="32" t="s">
        <v>94</v>
      </c>
      <c r="U50" s="32" t="s">
        <v>94</v>
      </c>
      <c r="V50" s="32" t="s">
        <v>99</v>
      </c>
      <c r="W50" s="32" t="s">
        <v>99</v>
      </c>
      <c r="X50" s="32" t="s">
        <v>99</v>
      </c>
      <c r="Y50" s="32" t="s">
        <v>99</v>
      </c>
      <c r="Z50" s="32" t="s">
        <v>94</v>
      </c>
      <c r="AA50" s="32" t="s">
        <v>94</v>
      </c>
      <c r="AB50" s="32" t="s">
        <v>94</v>
      </c>
      <c r="AC50" s="32" t="s">
        <v>94</v>
      </c>
      <c r="AD50" s="32" t="s">
        <v>94</v>
      </c>
      <c r="AE50" s="32" t="s">
        <v>94</v>
      </c>
      <c r="AF50" s="32" t="s">
        <v>94</v>
      </c>
      <c r="AG50" s="32" t="s">
        <v>94</v>
      </c>
      <c r="AH50" s="32" t="s">
        <v>94</v>
      </c>
      <c r="AI50" s="32" t="s">
        <v>94</v>
      </c>
      <c r="AJ50" s="32" t="s">
        <v>94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154</v>
      </c>
      <c r="B51" t="s">
        <v>88</v>
      </c>
      <c r="C51" t="s">
        <v>89</v>
      </c>
      <c r="D51" t="s">
        <v>131</v>
      </c>
      <c r="E51" t="s">
        <v>98</v>
      </c>
      <c r="F51" t="s">
        <v>92</v>
      </c>
      <c r="G51" s="32">
        <v>35</v>
      </c>
      <c r="H51" s="32">
        <v>31</v>
      </c>
      <c r="I51" s="32">
        <v>11</v>
      </c>
      <c r="J51" s="32">
        <v>24</v>
      </c>
      <c r="K51" s="32">
        <v>19</v>
      </c>
      <c r="L51" s="32">
        <v>67.099999999999994</v>
      </c>
      <c r="M51" s="32">
        <v>19.5</v>
      </c>
      <c r="N51" s="32">
        <v>13.3</v>
      </c>
      <c r="O51" s="32">
        <v>6</v>
      </c>
      <c r="P51" s="32">
        <v>19.302</v>
      </c>
      <c r="Q51" s="32" t="s">
        <v>94</v>
      </c>
      <c r="R51" s="32" t="s">
        <v>94</v>
      </c>
      <c r="S51" s="32">
        <v>1.0999999999999999E-2</v>
      </c>
      <c r="T51" s="32">
        <v>112.18600000000001</v>
      </c>
      <c r="U51" s="32">
        <v>79.790999999999997</v>
      </c>
      <c r="V51" s="32">
        <v>225.91</v>
      </c>
      <c r="W51" s="32">
        <v>216.172</v>
      </c>
      <c r="X51" s="32">
        <v>97.081999999999994</v>
      </c>
      <c r="Y51" s="32">
        <v>44.54</v>
      </c>
      <c r="Z51" s="32" t="s">
        <v>94</v>
      </c>
      <c r="AA51" s="32" t="s">
        <v>94</v>
      </c>
      <c r="AB51" s="32">
        <v>325.35500000000002</v>
      </c>
      <c r="AC51" s="32">
        <v>143.898</v>
      </c>
      <c r="AD51" s="32">
        <v>55.813000000000002</v>
      </c>
      <c r="AE51" s="32">
        <v>44.435000000000002</v>
      </c>
      <c r="AF51" s="32">
        <v>48.926000000000002</v>
      </c>
      <c r="AG51" s="32">
        <v>34.006</v>
      </c>
      <c r="AH51" s="32">
        <v>42.84</v>
      </c>
      <c r="AI51" s="32">
        <v>97.555000000000007</v>
      </c>
      <c r="AJ51" s="32">
        <v>123.515</v>
      </c>
      <c r="AK51">
        <v>24</v>
      </c>
      <c r="AL51" s="30">
        <v>0.49</v>
      </c>
      <c r="AM51" s="30">
        <v>93.42</v>
      </c>
      <c r="AN51" s="4">
        <v>1937.2380000000001</v>
      </c>
    </row>
    <row r="52" spans="1:40">
      <c r="A52" t="s">
        <v>154</v>
      </c>
      <c r="B52" t="s">
        <v>88</v>
      </c>
      <c r="C52" t="s">
        <v>89</v>
      </c>
      <c r="D52" t="s">
        <v>131</v>
      </c>
      <c r="E52" t="s">
        <v>98</v>
      </c>
      <c r="F52" t="s">
        <v>93</v>
      </c>
      <c r="G52" s="32" t="s">
        <v>14</v>
      </c>
      <c r="H52" s="32" t="s">
        <v>14</v>
      </c>
      <c r="I52" s="32" t="s">
        <v>14</v>
      </c>
      <c r="J52" s="32" t="s">
        <v>14</v>
      </c>
      <c r="K52" s="32" t="s">
        <v>14</v>
      </c>
      <c r="L52" s="32" t="s">
        <v>14</v>
      </c>
      <c r="M52" s="32" t="s">
        <v>14</v>
      </c>
      <c r="N52" s="32" t="s">
        <v>14</v>
      </c>
      <c r="O52" s="32" t="s">
        <v>14</v>
      </c>
      <c r="P52" s="32" t="s">
        <v>14</v>
      </c>
      <c r="Q52" s="32" t="s">
        <v>14</v>
      </c>
      <c r="R52" s="32" t="s">
        <v>94</v>
      </c>
      <c r="S52" s="32" t="s">
        <v>14</v>
      </c>
      <c r="T52" s="32" t="s">
        <v>14</v>
      </c>
      <c r="U52" s="32" t="s">
        <v>14</v>
      </c>
      <c r="V52" s="32" t="s">
        <v>14</v>
      </c>
      <c r="W52" s="32" t="s">
        <v>14</v>
      </c>
      <c r="X52" s="32" t="s">
        <v>99</v>
      </c>
      <c r="Y52" s="32" t="s">
        <v>99</v>
      </c>
      <c r="Z52" s="32" t="s">
        <v>94</v>
      </c>
      <c r="AA52" s="32" t="s">
        <v>94</v>
      </c>
      <c r="AB52" s="32" t="s">
        <v>14</v>
      </c>
      <c r="AC52" s="32" t="s">
        <v>14</v>
      </c>
      <c r="AD52" s="32" t="s">
        <v>14</v>
      </c>
      <c r="AE52" s="32" t="s">
        <v>14</v>
      </c>
      <c r="AF52" s="32" t="s">
        <v>14</v>
      </c>
      <c r="AG52" s="32" t="s">
        <v>14</v>
      </c>
      <c r="AH52" s="32" t="s">
        <v>14</v>
      </c>
      <c r="AI52" s="32" t="s">
        <v>14</v>
      </c>
      <c r="AJ52" s="32" t="s">
        <v>14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154</v>
      </c>
      <c r="B53" t="s">
        <v>88</v>
      </c>
      <c r="C53" t="s">
        <v>89</v>
      </c>
      <c r="D53" t="s">
        <v>90</v>
      </c>
      <c r="E53" t="s">
        <v>91</v>
      </c>
      <c r="F53" t="s">
        <v>92</v>
      </c>
      <c r="G53" s="32">
        <v>29</v>
      </c>
      <c r="H53" s="32">
        <v>79.180000000000007</v>
      </c>
      <c r="I53" s="32">
        <v>98</v>
      </c>
      <c r="J53" s="32">
        <v>35</v>
      </c>
      <c r="K53" s="32">
        <v>29</v>
      </c>
      <c r="L53" s="32">
        <v>80.709999999999994</v>
      </c>
      <c r="M53" s="32">
        <v>63.9</v>
      </c>
      <c r="N53" s="32">
        <v>115</v>
      </c>
      <c r="O53" s="32">
        <v>12.98</v>
      </c>
      <c r="P53" s="32">
        <v>27.95</v>
      </c>
      <c r="Q53" s="32">
        <v>12.61</v>
      </c>
      <c r="R53" s="32">
        <v>15.25</v>
      </c>
      <c r="S53" s="32">
        <v>33.090000000000003</v>
      </c>
      <c r="T53" s="32">
        <v>15.25</v>
      </c>
      <c r="U53" s="32">
        <v>6.25</v>
      </c>
      <c r="V53" s="32">
        <v>10.082000000000001</v>
      </c>
      <c r="W53" s="32">
        <v>147.08799999999999</v>
      </c>
      <c r="X53" s="32">
        <v>74.917000000000002</v>
      </c>
      <c r="Y53" s="32">
        <v>54.981000000000002</v>
      </c>
      <c r="Z53" s="32">
        <v>62.615000000000002</v>
      </c>
      <c r="AA53" s="32">
        <v>63.609000000000002</v>
      </c>
      <c r="AB53" s="32">
        <v>13.058999999999999</v>
      </c>
      <c r="AC53" s="32">
        <v>8.9329999999999998</v>
      </c>
      <c r="AD53" s="32">
        <v>152.83000000000001</v>
      </c>
      <c r="AE53" s="32">
        <v>78.082999999999998</v>
      </c>
      <c r="AF53" s="32">
        <v>111.76300000000001</v>
      </c>
      <c r="AG53" s="32">
        <v>55.151000000000003</v>
      </c>
      <c r="AH53" s="32">
        <v>168.48599999999999</v>
      </c>
      <c r="AI53" s="32">
        <v>149.94800000000001</v>
      </c>
      <c r="AJ53" s="32">
        <v>115.739</v>
      </c>
      <c r="AK53">
        <v>25</v>
      </c>
      <c r="AL53" s="30">
        <v>0.49</v>
      </c>
      <c r="AM53" s="30">
        <v>93.91</v>
      </c>
      <c r="AN53" s="4">
        <v>1920.454</v>
      </c>
    </row>
    <row r="54" spans="1:40">
      <c r="A54" t="s">
        <v>154</v>
      </c>
      <c r="B54" t="s">
        <v>88</v>
      </c>
      <c r="C54" t="s">
        <v>89</v>
      </c>
      <c r="D54" t="s">
        <v>90</v>
      </c>
      <c r="E54" t="s">
        <v>91</v>
      </c>
      <c r="F54" t="s">
        <v>93</v>
      </c>
      <c r="G54" s="32" t="s">
        <v>34</v>
      </c>
      <c r="H54" s="32" t="s">
        <v>17</v>
      </c>
      <c r="I54" s="32" t="s">
        <v>34</v>
      </c>
      <c r="J54" s="32" t="s">
        <v>34</v>
      </c>
      <c r="K54" s="32" t="s">
        <v>34</v>
      </c>
      <c r="L54" s="32" t="s">
        <v>34</v>
      </c>
      <c r="M54" s="32" t="s">
        <v>34</v>
      </c>
      <c r="N54" s="32" t="s">
        <v>34</v>
      </c>
      <c r="O54" s="32" t="s">
        <v>34</v>
      </c>
      <c r="P54" s="32" t="s">
        <v>34</v>
      </c>
      <c r="Q54" s="32" t="s">
        <v>34</v>
      </c>
      <c r="R54" s="32" t="s">
        <v>34</v>
      </c>
      <c r="S54" s="32" t="s">
        <v>17</v>
      </c>
      <c r="T54" s="32" t="s">
        <v>17</v>
      </c>
      <c r="U54" s="32" t="s">
        <v>17</v>
      </c>
      <c r="V54" s="32" t="s">
        <v>17</v>
      </c>
      <c r="W54" s="32" t="s">
        <v>34</v>
      </c>
      <c r="X54" s="32" t="s">
        <v>34</v>
      </c>
      <c r="Y54" s="32" t="s">
        <v>34</v>
      </c>
      <c r="Z54" s="32" t="s">
        <v>34</v>
      </c>
      <c r="AA54" s="32" t="s">
        <v>34</v>
      </c>
      <c r="AB54" s="32" t="s">
        <v>34</v>
      </c>
      <c r="AC54" s="32" t="s">
        <v>34</v>
      </c>
      <c r="AD54" s="32" t="s">
        <v>34</v>
      </c>
      <c r="AE54" s="32" t="s">
        <v>34</v>
      </c>
      <c r="AF54" s="32" t="s">
        <v>17</v>
      </c>
      <c r="AG54" s="32" t="s">
        <v>34</v>
      </c>
      <c r="AH54" s="32" t="s">
        <v>34</v>
      </c>
      <c r="AI54" s="32" t="s">
        <v>34</v>
      </c>
      <c r="AJ54" s="32" t="s">
        <v>34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154</v>
      </c>
      <c r="B55" t="s">
        <v>88</v>
      </c>
      <c r="C55" t="s">
        <v>89</v>
      </c>
      <c r="D55" t="s">
        <v>146</v>
      </c>
      <c r="E55" t="s">
        <v>117</v>
      </c>
      <c r="F55" t="s">
        <v>92</v>
      </c>
      <c r="G55" s="32">
        <v>26</v>
      </c>
      <c r="H55" s="32">
        <v>29</v>
      </c>
      <c r="I55" s="32">
        <v>30</v>
      </c>
      <c r="J55" s="32">
        <v>78</v>
      </c>
      <c r="K55" s="32">
        <v>41</v>
      </c>
      <c r="L55" s="32">
        <v>150</v>
      </c>
      <c r="M55" s="32">
        <v>84</v>
      </c>
      <c r="N55" s="32">
        <v>81</v>
      </c>
      <c r="O55" s="32">
        <v>64</v>
      </c>
      <c r="P55" s="32">
        <v>47</v>
      </c>
      <c r="Q55" s="32">
        <v>400</v>
      </c>
      <c r="R55" s="32">
        <v>309</v>
      </c>
      <c r="S55" s="32">
        <v>142</v>
      </c>
      <c r="T55" s="32">
        <v>204</v>
      </c>
      <c r="U55" s="32">
        <v>185</v>
      </c>
      <c r="V55" s="32">
        <v>1</v>
      </c>
      <c r="W55" s="32" t="s">
        <v>94</v>
      </c>
      <c r="X55" s="32" t="s">
        <v>94</v>
      </c>
      <c r="Y55" s="32" t="s">
        <v>94</v>
      </c>
      <c r="Z55" s="32" t="s">
        <v>94</v>
      </c>
      <c r="AA55" s="32" t="s">
        <v>94</v>
      </c>
      <c r="AB55" s="32" t="s">
        <v>94</v>
      </c>
      <c r="AC55" s="32" t="s">
        <v>94</v>
      </c>
      <c r="AD55" s="32" t="s">
        <v>94</v>
      </c>
      <c r="AE55" s="32" t="s">
        <v>94</v>
      </c>
      <c r="AF55" s="32" t="s">
        <v>94</v>
      </c>
      <c r="AG55" s="32" t="s">
        <v>94</v>
      </c>
      <c r="AH55" s="32" t="s">
        <v>94</v>
      </c>
      <c r="AI55" s="32" t="s">
        <v>94</v>
      </c>
      <c r="AJ55" s="32" t="s">
        <v>94</v>
      </c>
      <c r="AK55">
        <v>26</v>
      </c>
      <c r="AL55" s="30">
        <v>0.47</v>
      </c>
      <c r="AM55" s="30">
        <v>94.38</v>
      </c>
      <c r="AN55" s="4">
        <v>1871</v>
      </c>
    </row>
    <row r="56" spans="1:40">
      <c r="A56" t="s">
        <v>154</v>
      </c>
      <c r="B56" t="s">
        <v>88</v>
      </c>
      <c r="C56" t="s">
        <v>89</v>
      </c>
      <c r="D56" t="s">
        <v>146</v>
      </c>
      <c r="E56" t="s">
        <v>117</v>
      </c>
      <c r="F56" t="s">
        <v>93</v>
      </c>
      <c r="G56" s="32" t="s">
        <v>14</v>
      </c>
      <c r="H56" s="32" t="s">
        <v>14</v>
      </c>
      <c r="I56" s="32" t="s">
        <v>14</v>
      </c>
      <c r="J56" s="32" t="s">
        <v>14</v>
      </c>
      <c r="K56" s="32" t="s">
        <v>14</v>
      </c>
      <c r="L56" s="32" t="s">
        <v>14</v>
      </c>
      <c r="M56" s="32" t="s">
        <v>14</v>
      </c>
      <c r="N56" s="32" t="s">
        <v>14</v>
      </c>
      <c r="O56" s="32" t="s">
        <v>14</v>
      </c>
      <c r="P56" s="32" t="s">
        <v>14</v>
      </c>
      <c r="Q56" s="32" t="s">
        <v>14</v>
      </c>
      <c r="R56" s="32" t="s">
        <v>14</v>
      </c>
      <c r="S56" s="32" t="s">
        <v>14</v>
      </c>
      <c r="T56" s="32" t="s">
        <v>34</v>
      </c>
      <c r="U56" s="32" t="s">
        <v>14</v>
      </c>
      <c r="V56" s="32" t="s">
        <v>14</v>
      </c>
      <c r="W56" s="32" t="s">
        <v>14</v>
      </c>
      <c r="X56" s="32" t="s">
        <v>17</v>
      </c>
      <c r="Y56" s="32" t="s">
        <v>94</v>
      </c>
      <c r="Z56" s="32" t="s">
        <v>94</v>
      </c>
      <c r="AA56" s="32" t="s">
        <v>94</v>
      </c>
      <c r="AB56" s="32" t="s">
        <v>94</v>
      </c>
      <c r="AC56" s="32" t="s">
        <v>94</v>
      </c>
      <c r="AD56" s="32" t="s">
        <v>94</v>
      </c>
      <c r="AE56" s="32" t="s">
        <v>94</v>
      </c>
      <c r="AF56" s="32" t="s">
        <v>94</v>
      </c>
      <c r="AG56" s="32" t="s">
        <v>94</v>
      </c>
      <c r="AH56" s="32" t="s">
        <v>94</v>
      </c>
      <c r="AI56" s="32" t="s">
        <v>94</v>
      </c>
      <c r="AJ56" s="32" t="s">
        <v>94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154</v>
      </c>
      <c r="B57" t="s">
        <v>88</v>
      </c>
      <c r="C57" t="s">
        <v>89</v>
      </c>
      <c r="D57" t="s">
        <v>160</v>
      </c>
      <c r="E57" t="s">
        <v>96</v>
      </c>
      <c r="F57" t="s">
        <v>92</v>
      </c>
      <c r="G57" s="32" t="s">
        <v>94</v>
      </c>
      <c r="H57" s="32" t="s">
        <v>94</v>
      </c>
      <c r="I57" s="32" t="s">
        <v>94</v>
      </c>
      <c r="J57" s="32" t="s">
        <v>94</v>
      </c>
      <c r="K57" s="32" t="s">
        <v>94</v>
      </c>
      <c r="L57" s="32" t="s">
        <v>94</v>
      </c>
      <c r="M57" s="32" t="s">
        <v>94</v>
      </c>
      <c r="N57" s="32" t="s">
        <v>94</v>
      </c>
      <c r="O57" s="32" t="s">
        <v>94</v>
      </c>
      <c r="P57" s="32" t="s">
        <v>94</v>
      </c>
      <c r="Q57" s="32" t="s">
        <v>94</v>
      </c>
      <c r="R57" s="32" t="s">
        <v>94</v>
      </c>
      <c r="S57" s="32" t="s">
        <v>94</v>
      </c>
      <c r="T57" s="32" t="s">
        <v>94</v>
      </c>
      <c r="U57" s="32">
        <v>145</v>
      </c>
      <c r="V57" s="32">
        <v>147</v>
      </c>
      <c r="W57" s="32">
        <v>149.1</v>
      </c>
      <c r="X57" s="32">
        <v>153.30000000000001</v>
      </c>
      <c r="Y57" s="32">
        <v>157.69999999999999</v>
      </c>
      <c r="Z57" s="32">
        <v>162.226</v>
      </c>
      <c r="AA57" s="32">
        <v>267</v>
      </c>
      <c r="AB57" s="32">
        <v>207</v>
      </c>
      <c r="AC57" s="32">
        <v>211</v>
      </c>
      <c r="AD57" s="32">
        <v>1.738</v>
      </c>
      <c r="AE57" s="32" t="s">
        <v>94</v>
      </c>
      <c r="AF57" s="32" t="s">
        <v>94</v>
      </c>
      <c r="AG57" s="32" t="s">
        <v>94</v>
      </c>
      <c r="AH57" s="32" t="s">
        <v>94</v>
      </c>
      <c r="AI57" s="32" t="s">
        <v>94</v>
      </c>
      <c r="AJ57" s="32" t="s">
        <v>94</v>
      </c>
      <c r="AK57">
        <v>27</v>
      </c>
      <c r="AL57" s="30">
        <v>0.4</v>
      </c>
      <c r="AM57" s="30">
        <v>94.78</v>
      </c>
      <c r="AN57" s="4">
        <v>1601.0640000000001</v>
      </c>
    </row>
    <row r="58" spans="1:40">
      <c r="A58" t="s">
        <v>154</v>
      </c>
      <c r="B58" t="s">
        <v>88</v>
      </c>
      <c r="C58" t="s">
        <v>89</v>
      </c>
      <c r="D58" t="s">
        <v>160</v>
      </c>
      <c r="E58" t="s">
        <v>96</v>
      </c>
      <c r="F58" t="s">
        <v>93</v>
      </c>
      <c r="G58" s="32" t="s">
        <v>94</v>
      </c>
      <c r="H58" s="32" t="s">
        <v>94</v>
      </c>
      <c r="I58" s="32" t="s">
        <v>94</v>
      </c>
      <c r="J58" s="32" t="s">
        <v>94</v>
      </c>
      <c r="K58" s="32" t="s">
        <v>94</v>
      </c>
      <c r="L58" s="32" t="s">
        <v>94</v>
      </c>
      <c r="M58" s="32" t="s">
        <v>94</v>
      </c>
      <c r="N58" s="32" t="s">
        <v>94</v>
      </c>
      <c r="O58" s="32" t="s">
        <v>94</v>
      </c>
      <c r="P58" s="32" t="s">
        <v>94</v>
      </c>
      <c r="Q58" s="32" t="s">
        <v>94</v>
      </c>
      <c r="R58" s="32" t="s">
        <v>94</v>
      </c>
      <c r="S58" s="32" t="s">
        <v>94</v>
      </c>
      <c r="T58" s="32" t="s">
        <v>94</v>
      </c>
      <c r="U58" s="32" t="s">
        <v>99</v>
      </c>
      <c r="V58" s="32" t="s">
        <v>99</v>
      </c>
      <c r="W58" s="32" t="s">
        <v>99</v>
      </c>
      <c r="X58" s="32" t="s">
        <v>99</v>
      </c>
      <c r="Y58" s="32" t="s">
        <v>99</v>
      </c>
      <c r="Z58" s="32" t="s">
        <v>99</v>
      </c>
      <c r="AA58" s="32" t="s">
        <v>99</v>
      </c>
      <c r="AB58" s="32" t="s">
        <v>99</v>
      </c>
      <c r="AC58" s="32" t="s">
        <v>99</v>
      </c>
      <c r="AD58" s="32" t="s">
        <v>99</v>
      </c>
      <c r="AE58" s="32" t="s">
        <v>94</v>
      </c>
      <c r="AF58" s="32" t="s">
        <v>94</v>
      </c>
      <c r="AG58" s="32" t="s">
        <v>94</v>
      </c>
      <c r="AH58" s="32" t="s">
        <v>94</v>
      </c>
      <c r="AI58" s="32" t="s">
        <v>94</v>
      </c>
      <c r="AJ58" s="32" t="s">
        <v>94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154</v>
      </c>
      <c r="B59" t="s">
        <v>88</v>
      </c>
      <c r="C59" t="s">
        <v>89</v>
      </c>
      <c r="D59" t="s">
        <v>133</v>
      </c>
      <c r="E59" t="s">
        <v>101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 t="s">
        <v>94</v>
      </c>
      <c r="P59" s="32" t="s">
        <v>94</v>
      </c>
      <c r="Q59" s="32" t="s">
        <v>94</v>
      </c>
      <c r="R59" s="32" t="s">
        <v>94</v>
      </c>
      <c r="S59" s="32" t="s">
        <v>94</v>
      </c>
      <c r="T59" s="32" t="s">
        <v>94</v>
      </c>
      <c r="U59" s="32" t="s">
        <v>94</v>
      </c>
      <c r="V59" s="32" t="s">
        <v>94</v>
      </c>
      <c r="W59" s="32" t="s">
        <v>94</v>
      </c>
      <c r="X59" s="32" t="s">
        <v>94</v>
      </c>
      <c r="Y59" s="32" t="s">
        <v>94</v>
      </c>
      <c r="Z59" s="32" t="s">
        <v>94</v>
      </c>
      <c r="AA59" s="32" t="s">
        <v>94</v>
      </c>
      <c r="AB59" s="32" t="s">
        <v>94</v>
      </c>
      <c r="AC59" s="32" t="s">
        <v>94</v>
      </c>
      <c r="AD59" s="32" t="s">
        <v>94</v>
      </c>
      <c r="AE59" s="32" t="s">
        <v>94</v>
      </c>
      <c r="AF59" s="32" t="s">
        <v>94</v>
      </c>
      <c r="AG59" s="32">
        <v>1146.251</v>
      </c>
      <c r="AH59" s="32" t="s">
        <v>94</v>
      </c>
      <c r="AI59" s="32" t="s">
        <v>94</v>
      </c>
      <c r="AJ59" s="32">
        <v>286.53699999999998</v>
      </c>
      <c r="AK59">
        <v>28</v>
      </c>
      <c r="AL59" s="30">
        <v>0.36</v>
      </c>
      <c r="AM59" s="30">
        <v>95.15</v>
      </c>
      <c r="AN59" s="4">
        <v>1432.788</v>
      </c>
    </row>
    <row r="60" spans="1:40">
      <c r="A60" t="s">
        <v>154</v>
      </c>
      <c r="B60" t="s">
        <v>88</v>
      </c>
      <c r="C60" t="s">
        <v>89</v>
      </c>
      <c r="D60" t="s">
        <v>133</v>
      </c>
      <c r="E60" t="s">
        <v>101</v>
      </c>
      <c r="F60" t="s">
        <v>93</v>
      </c>
      <c r="G60" s="32" t="s">
        <v>94</v>
      </c>
      <c r="H60" s="32" t="s">
        <v>94</v>
      </c>
      <c r="I60" s="32" t="s">
        <v>94</v>
      </c>
      <c r="J60" s="32" t="s">
        <v>94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94</v>
      </c>
      <c r="P60" s="32" t="s">
        <v>94</v>
      </c>
      <c r="Q60" s="32" t="s">
        <v>94</v>
      </c>
      <c r="R60" s="32" t="s">
        <v>94</v>
      </c>
      <c r="S60" s="32" t="s">
        <v>94</v>
      </c>
      <c r="T60" s="32" t="s">
        <v>94</v>
      </c>
      <c r="U60" s="32" t="s">
        <v>94</v>
      </c>
      <c r="V60" s="32" t="s">
        <v>94</v>
      </c>
      <c r="W60" s="32" t="s">
        <v>94</v>
      </c>
      <c r="X60" s="32" t="s">
        <v>94</v>
      </c>
      <c r="Y60" s="32" t="s">
        <v>94</v>
      </c>
      <c r="Z60" s="32" t="s">
        <v>94</v>
      </c>
      <c r="AA60" s="32" t="s">
        <v>94</v>
      </c>
      <c r="AB60" s="32" t="s">
        <v>94</v>
      </c>
      <c r="AC60" s="32" t="s">
        <v>17</v>
      </c>
      <c r="AD60" s="32" t="s">
        <v>94</v>
      </c>
      <c r="AE60" s="32" t="s">
        <v>94</v>
      </c>
      <c r="AF60" s="32" t="s">
        <v>94</v>
      </c>
      <c r="AG60" s="32" t="s">
        <v>99</v>
      </c>
      <c r="AH60" s="32" t="s">
        <v>94</v>
      </c>
      <c r="AI60" s="32" t="s">
        <v>94</v>
      </c>
      <c r="AJ60" s="32" t="s">
        <v>14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154</v>
      </c>
      <c r="B61" t="s">
        <v>88</v>
      </c>
      <c r="C61" t="s">
        <v>89</v>
      </c>
      <c r="D61" t="s">
        <v>126</v>
      </c>
      <c r="E61" t="s">
        <v>101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 t="s">
        <v>94</v>
      </c>
      <c r="Q61" s="32">
        <v>12</v>
      </c>
      <c r="R61" s="32" t="s">
        <v>94</v>
      </c>
      <c r="S61" s="32">
        <v>931</v>
      </c>
      <c r="T61" s="32" t="s">
        <v>94</v>
      </c>
      <c r="U61" s="32">
        <v>55.975999999999999</v>
      </c>
      <c r="V61" s="32">
        <v>56.963000000000001</v>
      </c>
      <c r="W61" s="32">
        <v>3.7370000000000001</v>
      </c>
      <c r="X61" s="32">
        <v>7.6159999999999997</v>
      </c>
      <c r="Y61" s="32">
        <v>288.28199999999998</v>
      </c>
      <c r="Z61" s="32" t="s">
        <v>94</v>
      </c>
      <c r="AA61" s="32" t="s">
        <v>94</v>
      </c>
      <c r="AB61" s="32">
        <v>0.17</v>
      </c>
      <c r="AC61" s="32" t="s">
        <v>94</v>
      </c>
      <c r="AD61" s="32" t="s">
        <v>94</v>
      </c>
      <c r="AE61" s="32" t="s">
        <v>94</v>
      </c>
      <c r="AF61" s="32">
        <v>2.2570000000000001</v>
      </c>
      <c r="AG61" s="32">
        <v>1.206</v>
      </c>
      <c r="AH61" s="32" t="s">
        <v>94</v>
      </c>
      <c r="AI61" s="32" t="s">
        <v>94</v>
      </c>
      <c r="AJ61" s="32" t="s">
        <v>94</v>
      </c>
      <c r="AK61" s="34">
        <v>29</v>
      </c>
      <c r="AL61" s="30">
        <v>0.34</v>
      </c>
      <c r="AM61" s="30">
        <v>95.49</v>
      </c>
      <c r="AN61" s="4">
        <v>1359.2070000000001</v>
      </c>
    </row>
    <row r="62" spans="1:40">
      <c r="A62" t="s">
        <v>154</v>
      </c>
      <c r="B62" t="s">
        <v>88</v>
      </c>
      <c r="C62" t="s">
        <v>89</v>
      </c>
      <c r="D62" t="s">
        <v>126</v>
      </c>
      <c r="E62" t="s">
        <v>101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94</v>
      </c>
      <c r="O62" s="32" t="s">
        <v>94</v>
      </c>
      <c r="P62" s="32" t="s">
        <v>94</v>
      </c>
      <c r="Q62" s="32" t="s">
        <v>99</v>
      </c>
      <c r="R62" s="32" t="s">
        <v>94</v>
      </c>
      <c r="S62" s="32" t="s">
        <v>99</v>
      </c>
      <c r="T62" s="32" t="s">
        <v>94</v>
      </c>
      <c r="U62" s="32" t="s">
        <v>99</v>
      </c>
      <c r="V62" s="32" t="s">
        <v>99</v>
      </c>
      <c r="W62" s="32" t="s">
        <v>99</v>
      </c>
      <c r="X62" s="32" t="s">
        <v>99</v>
      </c>
      <c r="Y62" s="32" t="s">
        <v>99</v>
      </c>
      <c r="Z62" s="32" t="s">
        <v>94</v>
      </c>
      <c r="AA62" s="32" t="s">
        <v>94</v>
      </c>
      <c r="AB62" s="32" t="s">
        <v>99</v>
      </c>
      <c r="AC62" s="32" t="s">
        <v>94</v>
      </c>
      <c r="AD62" s="32" t="s">
        <v>94</v>
      </c>
      <c r="AE62" s="32" t="s">
        <v>94</v>
      </c>
      <c r="AF62" s="32" t="s">
        <v>99</v>
      </c>
      <c r="AG62" s="32" t="s">
        <v>99</v>
      </c>
      <c r="AH62" s="32" t="s">
        <v>94</v>
      </c>
      <c r="AI62" s="32" t="s">
        <v>94</v>
      </c>
      <c r="AJ62" s="32" t="s">
        <v>94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154</v>
      </c>
      <c r="B63" t="s">
        <v>88</v>
      </c>
      <c r="C63" t="s">
        <v>89</v>
      </c>
      <c r="D63" t="s">
        <v>97</v>
      </c>
      <c r="E63" t="s">
        <v>117</v>
      </c>
      <c r="F63" t="s">
        <v>92</v>
      </c>
      <c r="G63" s="32" t="s">
        <v>94</v>
      </c>
      <c r="H63" s="32" t="s">
        <v>94</v>
      </c>
      <c r="I63" s="32" t="s">
        <v>94</v>
      </c>
      <c r="J63" s="32" t="s">
        <v>94</v>
      </c>
      <c r="K63" s="32" t="s">
        <v>94</v>
      </c>
      <c r="L63" s="32">
        <v>13.5</v>
      </c>
      <c r="M63" s="32" t="s">
        <v>94</v>
      </c>
      <c r="N63" s="32">
        <v>17</v>
      </c>
      <c r="O63" s="32" t="s">
        <v>94</v>
      </c>
      <c r="P63" s="32" t="s">
        <v>94</v>
      </c>
      <c r="Q63" s="32" t="s">
        <v>94</v>
      </c>
      <c r="R63" s="32" t="s">
        <v>94</v>
      </c>
      <c r="S63" s="32">
        <v>79.296999999999997</v>
      </c>
      <c r="T63" s="32">
        <v>22.331</v>
      </c>
      <c r="U63" s="32">
        <v>9.25</v>
      </c>
      <c r="V63" s="32">
        <v>61.863</v>
      </c>
      <c r="W63" s="32">
        <v>83.840999999999994</v>
      </c>
      <c r="X63" s="32">
        <v>33.313000000000002</v>
      </c>
      <c r="Y63" s="32">
        <v>147.303</v>
      </c>
      <c r="Z63" s="32">
        <v>0.77100000000000002</v>
      </c>
      <c r="AA63" s="32">
        <v>200.79400000000001</v>
      </c>
      <c r="AB63" s="32">
        <v>198.32300000000001</v>
      </c>
      <c r="AC63" s="32">
        <v>157.315</v>
      </c>
      <c r="AD63" s="32">
        <v>85.161000000000001</v>
      </c>
      <c r="AE63" s="32">
        <v>57.496000000000002</v>
      </c>
      <c r="AF63" s="32">
        <v>32.848999999999997</v>
      </c>
      <c r="AG63" s="32">
        <v>40.021000000000001</v>
      </c>
      <c r="AH63" s="32">
        <v>18.856000000000002</v>
      </c>
      <c r="AI63" s="32">
        <v>36.363999999999997</v>
      </c>
      <c r="AJ63" s="32">
        <v>39.4</v>
      </c>
      <c r="AK63">
        <v>30</v>
      </c>
      <c r="AL63" s="30">
        <v>0.34</v>
      </c>
      <c r="AM63" s="30">
        <v>95.83</v>
      </c>
      <c r="AN63" s="4">
        <v>1335.048</v>
      </c>
    </row>
    <row r="64" spans="1:40">
      <c r="A64" t="s">
        <v>154</v>
      </c>
      <c r="B64" t="s">
        <v>88</v>
      </c>
      <c r="C64" t="s">
        <v>89</v>
      </c>
      <c r="D64" t="s">
        <v>97</v>
      </c>
      <c r="E64" t="s">
        <v>117</v>
      </c>
      <c r="F64" t="s">
        <v>93</v>
      </c>
      <c r="G64" s="32" t="s">
        <v>94</v>
      </c>
      <c r="H64" s="32" t="s">
        <v>94</v>
      </c>
      <c r="I64" s="32" t="s">
        <v>94</v>
      </c>
      <c r="J64" s="32" t="s">
        <v>94</v>
      </c>
      <c r="K64" s="32" t="s">
        <v>94</v>
      </c>
      <c r="L64" s="32" t="s">
        <v>99</v>
      </c>
      <c r="M64" s="32" t="s">
        <v>94</v>
      </c>
      <c r="N64" s="32" t="s">
        <v>99</v>
      </c>
      <c r="O64" s="32" t="s">
        <v>94</v>
      </c>
      <c r="P64" s="32" t="s">
        <v>94</v>
      </c>
      <c r="Q64" s="32" t="s">
        <v>94</v>
      </c>
      <c r="R64" s="32" t="s">
        <v>94</v>
      </c>
      <c r="S64" s="32" t="s">
        <v>99</v>
      </c>
      <c r="T64" s="32" t="s">
        <v>99</v>
      </c>
      <c r="U64" s="32" t="s">
        <v>99</v>
      </c>
      <c r="V64" s="32" t="s">
        <v>99</v>
      </c>
      <c r="W64" s="32" t="s">
        <v>99</v>
      </c>
      <c r="X64" s="32" t="s">
        <v>99</v>
      </c>
      <c r="Y64" s="32" t="s">
        <v>99</v>
      </c>
      <c r="Z64" s="32" t="s">
        <v>14</v>
      </c>
      <c r="AA64" s="32" t="s">
        <v>99</v>
      </c>
      <c r="AB64" s="32" t="s">
        <v>99</v>
      </c>
      <c r="AC64" s="32" t="s">
        <v>34</v>
      </c>
      <c r="AD64" s="32" t="s">
        <v>99</v>
      </c>
      <c r="AE64" s="32" t="s">
        <v>34</v>
      </c>
      <c r="AF64" s="32" t="s">
        <v>99</v>
      </c>
      <c r="AG64" s="32" t="s">
        <v>34</v>
      </c>
      <c r="AH64" s="32" t="s">
        <v>34</v>
      </c>
      <c r="AI64" s="32" t="s">
        <v>34</v>
      </c>
      <c r="AJ64" s="32" t="s">
        <v>34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154</v>
      </c>
      <c r="B65" t="s">
        <v>88</v>
      </c>
      <c r="C65" t="s">
        <v>89</v>
      </c>
      <c r="D65" t="s">
        <v>126</v>
      </c>
      <c r="E65" t="s">
        <v>119</v>
      </c>
      <c r="F65" t="s">
        <v>92</v>
      </c>
      <c r="G65" s="32" t="s">
        <v>94</v>
      </c>
      <c r="H65" s="32" t="s">
        <v>94</v>
      </c>
      <c r="I65" s="32" t="s">
        <v>94</v>
      </c>
      <c r="J65" s="32" t="s">
        <v>94</v>
      </c>
      <c r="K65" s="32" t="s">
        <v>94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 t="s">
        <v>94</v>
      </c>
      <c r="R65" s="32" t="s">
        <v>94</v>
      </c>
      <c r="S65" s="32" t="s">
        <v>94</v>
      </c>
      <c r="T65" s="32" t="s">
        <v>94</v>
      </c>
      <c r="U65" s="32" t="s">
        <v>94</v>
      </c>
      <c r="V65" s="32" t="s">
        <v>94</v>
      </c>
      <c r="W65" s="32" t="s">
        <v>94</v>
      </c>
      <c r="X65" s="32" t="s">
        <v>94</v>
      </c>
      <c r="Y65" s="32" t="s">
        <v>94</v>
      </c>
      <c r="Z65" s="32" t="s">
        <v>94</v>
      </c>
      <c r="AA65" s="32" t="s">
        <v>94</v>
      </c>
      <c r="AB65" s="32" t="s">
        <v>94</v>
      </c>
      <c r="AC65" s="32" t="s">
        <v>94</v>
      </c>
      <c r="AD65" s="32" t="s">
        <v>94</v>
      </c>
      <c r="AE65" s="32" t="s">
        <v>94</v>
      </c>
      <c r="AF65" s="32">
        <v>3.0179999999999998</v>
      </c>
      <c r="AG65" s="32">
        <v>4.165</v>
      </c>
      <c r="AH65" s="32" t="s">
        <v>94</v>
      </c>
      <c r="AI65" s="32">
        <v>1063.57</v>
      </c>
      <c r="AJ65" s="32" t="s">
        <v>94</v>
      </c>
      <c r="AK65">
        <v>31</v>
      </c>
      <c r="AL65" s="30">
        <v>0.27</v>
      </c>
      <c r="AM65" s="30">
        <v>96.1</v>
      </c>
      <c r="AN65" s="4">
        <v>1070.7529999999999</v>
      </c>
    </row>
    <row r="66" spans="1:40">
      <c r="A66" t="s">
        <v>154</v>
      </c>
      <c r="B66" t="s">
        <v>88</v>
      </c>
      <c r="C66" t="s">
        <v>89</v>
      </c>
      <c r="D66" t="s">
        <v>126</v>
      </c>
      <c r="E66" t="s">
        <v>119</v>
      </c>
      <c r="F66" t="s">
        <v>93</v>
      </c>
      <c r="G66" s="32" t="s">
        <v>94</v>
      </c>
      <c r="H66" s="32" t="s">
        <v>94</v>
      </c>
      <c r="I66" s="32" t="s">
        <v>94</v>
      </c>
      <c r="J66" s="32" t="s">
        <v>94</v>
      </c>
      <c r="K66" s="32" t="s">
        <v>94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94</v>
      </c>
      <c r="R66" s="32" t="s">
        <v>94</v>
      </c>
      <c r="S66" s="32" t="s">
        <v>94</v>
      </c>
      <c r="T66" s="32" t="s">
        <v>94</v>
      </c>
      <c r="U66" s="32" t="s">
        <v>94</v>
      </c>
      <c r="V66" s="32" t="s">
        <v>94</v>
      </c>
      <c r="W66" s="32" t="s">
        <v>94</v>
      </c>
      <c r="X66" s="32" t="s">
        <v>94</v>
      </c>
      <c r="Y66" s="32" t="s">
        <v>94</v>
      </c>
      <c r="Z66" s="32" t="s">
        <v>94</v>
      </c>
      <c r="AA66" s="32" t="s">
        <v>94</v>
      </c>
      <c r="AB66" s="32" t="s">
        <v>94</v>
      </c>
      <c r="AC66" s="32" t="s">
        <v>94</v>
      </c>
      <c r="AD66" s="32" t="s">
        <v>94</v>
      </c>
      <c r="AE66" s="32" t="s">
        <v>94</v>
      </c>
      <c r="AF66" s="32" t="s">
        <v>99</v>
      </c>
      <c r="AG66" s="32" t="s">
        <v>99</v>
      </c>
      <c r="AH66" s="32" t="s">
        <v>94</v>
      </c>
      <c r="AI66" s="32" t="s">
        <v>14</v>
      </c>
      <c r="AJ66" s="32" t="s">
        <v>94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154</v>
      </c>
      <c r="B67" t="s">
        <v>88</v>
      </c>
      <c r="C67" t="s">
        <v>89</v>
      </c>
      <c r="D67" t="s">
        <v>133</v>
      </c>
      <c r="E67" t="s">
        <v>102</v>
      </c>
      <c r="F67" t="s">
        <v>92</v>
      </c>
      <c r="G67" s="32" t="s">
        <v>94</v>
      </c>
      <c r="H67" s="32" t="s">
        <v>94</v>
      </c>
      <c r="I67" s="32" t="s">
        <v>94</v>
      </c>
      <c r="J67" s="32" t="s">
        <v>94</v>
      </c>
      <c r="K67" s="32" t="s">
        <v>94</v>
      </c>
      <c r="L67" s="32" t="s">
        <v>94</v>
      </c>
      <c r="M67" s="32" t="s">
        <v>94</v>
      </c>
      <c r="N67" s="32" t="s">
        <v>94</v>
      </c>
      <c r="O67" s="32" t="s">
        <v>94</v>
      </c>
      <c r="P67" s="32" t="s">
        <v>94</v>
      </c>
      <c r="Q67" s="32" t="s">
        <v>94</v>
      </c>
      <c r="R67" s="32" t="s">
        <v>94</v>
      </c>
      <c r="S67" s="32" t="s">
        <v>94</v>
      </c>
      <c r="T67" s="32" t="s">
        <v>94</v>
      </c>
      <c r="U67" s="32" t="s">
        <v>94</v>
      </c>
      <c r="V67" s="32">
        <v>755</v>
      </c>
      <c r="W67" s="32" t="s">
        <v>94</v>
      </c>
      <c r="X67" s="32" t="s">
        <v>94</v>
      </c>
      <c r="Y67" s="32" t="s">
        <v>94</v>
      </c>
      <c r="Z67" s="32" t="s">
        <v>94</v>
      </c>
      <c r="AA67" s="32" t="s">
        <v>94</v>
      </c>
      <c r="AB67" s="32" t="s">
        <v>94</v>
      </c>
      <c r="AC67" s="32" t="s">
        <v>94</v>
      </c>
      <c r="AD67" s="32" t="s">
        <v>94</v>
      </c>
      <c r="AE67" s="32" t="s">
        <v>94</v>
      </c>
      <c r="AF67" s="32" t="s">
        <v>94</v>
      </c>
      <c r="AG67" s="32" t="s">
        <v>94</v>
      </c>
      <c r="AH67" s="32" t="s">
        <v>94</v>
      </c>
      <c r="AI67" s="32">
        <v>215.48599999999999</v>
      </c>
      <c r="AJ67" s="32" t="s">
        <v>94</v>
      </c>
      <c r="AK67">
        <v>32</v>
      </c>
      <c r="AL67" s="30">
        <v>0.25</v>
      </c>
      <c r="AM67" s="30">
        <v>96.34</v>
      </c>
      <c r="AN67" s="4">
        <v>970.48599999999999</v>
      </c>
    </row>
    <row r="68" spans="1:40">
      <c r="A68" t="s">
        <v>154</v>
      </c>
      <c r="B68" t="s">
        <v>88</v>
      </c>
      <c r="C68" t="s">
        <v>89</v>
      </c>
      <c r="D68" t="s">
        <v>133</v>
      </c>
      <c r="E68" t="s">
        <v>102</v>
      </c>
      <c r="F68" t="s">
        <v>93</v>
      </c>
      <c r="G68" s="32" t="s">
        <v>94</v>
      </c>
      <c r="H68" s="32" t="s">
        <v>94</v>
      </c>
      <c r="I68" s="32" t="s">
        <v>94</v>
      </c>
      <c r="J68" s="32" t="s">
        <v>94</v>
      </c>
      <c r="K68" s="32" t="s">
        <v>94</v>
      </c>
      <c r="L68" s="32" t="s">
        <v>94</v>
      </c>
      <c r="M68" s="32" t="s">
        <v>94</v>
      </c>
      <c r="N68" s="32" t="s">
        <v>94</v>
      </c>
      <c r="O68" s="32" t="s">
        <v>94</v>
      </c>
      <c r="P68" s="32" t="s">
        <v>94</v>
      </c>
      <c r="Q68" s="32" t="s">
        <v>94</v>
      </c>
      <c r="R68" s="32" t="s">
        <v>94</v>
      </c>
      <c r="S68" s="32" t="s">
        <v>94</v>
      </c>
      <c r="T68" s="32" t="s">
        <v>94</v>
      </c>
      <c r="U68" s="32" t="s">
        <v>94</v>
      </c>
      <c r="V68" s="32" t="s">
        <v>99</v>
      </c>
      <c r="W68" s="32" t="s">
        <v>94</v>
      </c>
      <c r="X68" s="32" t="s">
        <v>94</v>
      </c>
      <c r="Y68" s="32" t="s">
        <v>94</v>
      </c>
      <c r="Z68" s="32" t="s">
        <v>94</v>
      </c>
      <c r="AA68" s="32" t="s">
        <v>94</v>
      </c>
      <c r="AB68" s="32" t="s">
        <v>94</v>
      </c>
      <c r="AC68" s="32" t="s">
        <v>94</v>
      </c>
      <c r="AD68" s="32" t="s">
        <v>94</v>
      </c>
      <c r="AE68" s="32" t="s">
        <v>94</v>
      </c>
      <c r="AF68" s="32" t="s">
        <v>94</v>
      </c>
      <c r="AG68" s="32" t="s">
        <v>94</v>
      </c>
      <c r="AH68" s="32" t="s">
        <v>94</v>
      </c>
      <c r="AI68" s="32" t="s">
        <v>14</v>
      </c>
      <c r="AJ68" s="32" t="s">
        <v>94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154</v>
      </c>
      <c r="B69" t="s">
        <v>88</v>
      </c>
      <c r="C69" t="s">
        <v>89</v>
      </c>
      <c r="D69" t="s">
        <v>126</v>
      </c>
      <c r="E69" t="s">
        <v>96</v>
      </c>
      <c r="F69" t="s">
        <v>92</v>
      </c>
      <c r="G69" s="32" t="s">
        <v>94</v>
      </c>
      <c r="H69" s="32" t="s">
        <v>94</v>
      </c>
      <c r="I69" s="32" t="s">
        <v>94</v>
      </c>
      <c r="J69" s="32" t="s">
        <v>94</v>
      </c>
      <c r="K69" s="32" t="s">
        <v>94</v>
      </c>
      <c r="L69" s="32" t="s">
        <v>94</v>
      </c>
      <c r="M69" s="32" t="s">
        <v>94</v>
      </c>
      <c r="N69" s="32" t="s">
        <v>94</v>
      </c>
      <c r="O69" s="32" t="s">
        <v>94</v>
      </c>
      <c r="P69" s="32" t="s">
        <v>94</v>
      </c>
      <c r="Q69" s="32" t="s">
        <v>94</v>
      </c>
      <c r="R69" s="32" t="s">
        <v>94</v>
      </c>
      <c r="S69" s="32" t="s">
        <v>94</v>
      </c>
      <c r="T69" s="32" t="s">
        <v>94</v>
      </c>
      <c r="U69" s="32">
        <v>429.15</v>
      </c>
      <c r="V69" s="32">
        <v>436.71800000000002</v>
      </c>
      <c r="W69" s="32">
        <v>28.654</v>
      </c>
      <c r="X69" s="32">
        <v>58.39</v>
      </c>
      <c r="Y69" s="32" t="s">
        <v>94</v>
      </c>
      <c r="Z69" s="32" t="s">
        <v>94</v>
      </c>
      <c r="AA69" s="32" t="s">
        <v>94</v>
      </c>
      <c r="AB69" s="32" t="s">
        <v>94</v>
      </c>
      <c r="AC69" s="32" t="s">
        <v>94</v>
      </c>
      <c r="AD69" s="32" t="s">
        <v>94</v>
      </c>
      <c r="AE69" s="32" t="s">
        <v>94</v>
      </c>
      <c r="AF69" s="32" t="s">
        <v>94</v>
      </c>
      <c r="AG69" s="32" t="s">
        <v>94</v>
      </c>
      <c r="AH69" s="32">
        <v>2.3879999999999999</v>
      </c>
      <c r="AI69" s="32">
        <v>3.931</v>
      </c>
      <c r="AJ69" s="32">
        <v>8.6720000000000006</v>
      </c>
      <c r="AK69">
        <v>33</v>
      </c>
      <c r="AL69" s="30">
        <v>0.24</v>
      </c>
      <c r="AM69" s="30">
        <v>96.59</v>
      </c>
      <c r="AN69" s="4">
        <v>967.90300000000002</v>
      </c>
    </row>
    <row r="70" spans="1:40">
      <c r="A70" t="s">
        <v>154</v>
      </c>
      <c r="B70" t="s">
        <v>88</v>
      </c>
      <c r="C70" t="s">
        <v>89</v>
      </c>
      <c r="D70" t="s">
        <v>126</v>
      </c>
      <c r="E70" t="s">
        <v>96</v>
      </c>
      <c r="F70" t="s">
        <v>93</v>
      </c>
      <c r="G70" s="32" t="s">
        <v>94</v>
      </c>
      <c r="H70" s="32" t="s">
        <v>94</v>
      </c>
      <c r="I70" s="32" t="s">
        <v>94</v>
      </c>
      <c r="J70" s="32" t="s">
        <v>94</v>
      </c>
      <c r="K70" s="32" t="s">
        <v>94</v>
      </c>
      <c r="L70" s="32" t="s">
        <v>94</v>
      </c>
      <c r="M70" s="32" t="s">
        <v>94</v>
      </c>
      <c r="N70" s="32" t="s">
        <v>94</v>
      </c>
      <c r="O70" s="32" t="s">
        <v>94</v>
      </c>
      <c r="P70" s="32" t="s">
        <v>94</v>
      </c>
      <c r="Q70" s="32" t="s">
        <v>94</v>
      </c>
      <c r="R70" s="32" t="s">
        <v>94</v>
      </c>
      <c r="S70" s="32" t="s">
        <v>94</v>
      </c>
      <c r="T70" s="32" t="s">
        <v>94</v>
      </c>
      <c r="U70" s="32" t="s">
        <v>99</v>
      </c>
      <c r="V70" s="32" t="s">
        <v>99</v>
      </c>
      <c r="W70" s="32" t="s">
        <v>99</v>
      </c>
      <c r="X70" s="32" t="s">
        <v>99</v>
      </c>
      <c r="Y70" s="32" t="s">
        <v>94</v>
      </c>
      <c r="Z70" s="32" t="s">
        <v>94</v>
      </c>
      <c r="AA70" s="32" t="s">
        <v>94</v>
      </c>
      <c r="AB70" s="32" t="s">
        <v>94</v>
      </c>
      <c r="AC70" s="32" t="s">
        <v>94</v>
      </c>
      <c r="AD70" s="32" t="s">
        <v>94</v>
      </c>
      <c r="AE70" s="32" t="s">
        <v>94</v>
      </c>
      <c r="AF70" s="32" t="s">
        <v>94</v>
      </c>
      <c r="AG70" s="32" t="s">
        <v>94</v>
      </c>
      <c r="AH70" s="32" t="s">
        <v>99</v>
      </c>
      <c r="AI70" s="32" t="s">
        <v>99</v>
      </c>
      <c r="AJ70" s="32" t="s">
        <v>99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154</v>
      </c>
      <c r="B71" t="s">
        <v>88</v>
      </c>
      <c r="C71" t="s">
        <v>106</v>
      </c>
      <c r="D71" t="s">
        <v>158</v>
      </c>
      <c r="E71" t="s">
        <v>98</v>
      </c>
      <c r="F71" t="s">
        <v>92</v>
      </c>
      <c r="G71" s="32">
        <v>145</v>
      </c>
      <c r="H71" s="32">
        <v>197</v>
      </c>
      <c r="I71" s="32">
        <v>197</v>
      </c>
      <c r="J71" s="32">
        <v>197</v>
      </c>
      <c r="K71" s="32">
        <v>197</v>
      </c>
      <c r="L71" s="32" t="s">
        <v>94</v>
      </c>
      <c r="M71" s="32" t="s">
        <v>94</v>
      </c>
      <c r="N71" s="32" t="s">
        <v>94</v>
      </c>
      <c r="O71" s="32" t="s">
        <v>94</v>
      </c>
      <c r="P71" s="32" t="s">
        <v>94</v>
      </c>
      <c r="Q71" s="32" t="s">
        <v>94</v>
      </c>
      <c r="R71" s="32" t="s">
        <v>94</v>
      </c>
      <c r="S71" s="32" t="s">
        <v>94</v>
      </c>
      <c r="T71" s="32" t="s">
        <v>94</v>
      </c>
      <c r="U71" s="32" t="s">
        <v>94</v>
      </c>
      <c r="V71" s="32" t="s">
        <v>94</v>
      </c>
      <c r="W71" s="32" t="s">
        <v>94</v>
      </c>
      <c r="X71" s="32" t="s">
        <v>94</v>
      </c>
      <c r="Y71" s="32" t="s">
        <v>94</v>
      </c>
      <c r="Z71" s="32" t="s">
        <v>94</v>
      </c>
      <c r="AA71" s="32" t="s">
        <v>94</v>
      </c>
      <c r="AB71" s="32" t="s">
        <v>94</v>
      </c>
      <c r="AC71" s="32" t="s">
        <v>94</v>
      </c>
      <c r="AD71" s="32" t="s">
        <v>94</v>
      </c>
      <c r="AE71" s="32" t="s">
        <v>94</v>
      </c>
      <c r="AF71" s="32" t="s">
        <v>94</v>
      </c>
      <c r="AG71" s="32" t="s">
        <v>94</v>
      </c>
      <c r="AH71" s="32" t="s">
        <v>94</v>
      </c>
      <c r="AI71" s="32" t="s">
        <v>94</v>
      </c>
      <c r="AJ71" s="32" t="s">
        <v>94</v>
      </c>
      <c r="AK71">
        <v>34</v>
      </c>
      <c r="AL71" s="30">
        <v>0.24</v>
      </c>
      <c r="AM71" s="30">
        <v>96.82</v>
      </c>
      <c r="AN71" s="4">
        <v>933</v>
      </c>
    </row>
    <row r="72" spans="1:40">
      <c r="A72" t="s">
        <v>154</v>
      </c>
      <c r="B72" t="s">
        <v>88</v>
      </c>
      <c r="C72" t="s">
        <v>106</v>
      </c>
      <c r="D72" t="s">
        <v>158</v>
      </c>
      <c r="E72" t="s">
        <v>98</v>
      </c>
      <c r="F72" t="s">
        <v>93</v>
      </c>
      <c r="G72" s="32" t="s">
        <v>99</v>
      </c>
      <c r="H72" s="32" t="s">
        <v>99</v>
      </c>
      <c r="I72" s="32" t="s">
        <v>99</v>
      </c>
      <c r="J72" s="32" t="s">
        <v>99</v>
      </c>
      <c r="K72" s="32" t="s">
        <v>99</v>
      </c>
      <c r="L72" s="32" t="s">
        <v>94</v>
      </c>
      <c r="M72" s="32" t="s">
        <v>94</v>
      </c>
      <c r="N72" s="32" t="s">
        <v>94</v>
      </c>
      <c r="O72" s="32" t="s">
        <v>94</v>
      </c>
      <c r="P72" s="32" t="s">
        <v>94</v>
      </c>
      <c r="Q72" s="32" t="s">
        <v>94</v>
      </c>
      <c r="R72" s="32" t="s">
        <v>94</v>
      </c>
      <c r="S72" s="32" t="s">
        <v>94</v>
      </c>
      <c r="T72" s="32" t="s">
        <v>94</v>
      </c>
      <c r="U72" s="32" t="s">
        <v>94</v>
      </c>
      <c r="V72" s="32" t="s">
        <v>94</v>
      </c>
      <c r="W72" s="32" t="s">
        <v>94</v>
      </c>
      <c r="X72" s="32" t="s">
        <v>94</v>
      </c>
      <c r="Y72" s="32" t="s">
        <v>94</v>
      </c>
      <c r="Z72" s="32" t="s">
        <v>94</v>
      </c>
      <c r="AA72" s="32" t="s">
        <v>94</v>
      </c>
      <c r="AB72" s="32" t="s">
        <v>94</v>
      </c>
      <c r="AC72" s="32" t="s">
        <v>94</v>
      </c>
      <c r="AD72" s="32" t="s">
        <v>94</v>
      </c>
      <c r="AE72" s="32" t="s">
        <v>94</v>
      </c>
      <c r="AF72" s="32" t="s">
        <v>94</v>
      </c>
      <c r="AG72" s="32" t="s">
        <v>94</v>
      </c>
      <c r="AH72" s="32" t="s">
        <v>94</v>
      </c>
      <c r="AI72" s="32" t="s">
        <v>94</v>
      </c>
      <c r="AJ72" s="32" t="s">
        <v>94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154</v>
      </c>
      <c r="B73" t="s">
        <v>88</v>
      </c>
      <c r="C73" t="s">
        <v>89</v>
      </c>
      <c r="D73" t="s">
        <v>126</v>
      </c>
      <c r="E73" t="s">
        <v>117</v>
      </c>
      <c r="F73" t="s">
        <v>92</v>
      </c>
      <c r="G73" s="32" t="s">
        <v>94</v>
      </c>
      <c r="H73" s="32" t="s">
        <v>94</v>
      </c>
      <c r="I73" s="32" t="s">
        <v>94</v>
      </c>
      <c r="J73" s="32" t="s">
        <v>94</v>
      </c>
      <c r="K73" s="32" t="s">
        <v>94</v>
      </c>
      <c r="L73" s="32" t="s">
        <v>94</v>
      </c>
      <c r="M73" s="32" t="s">
        <v>94</v>
      </c>
      <c r="N73" s="32" t="s">
        <v>94</v>
      </c>
      <c r="O73" s="32" t="s">
        <v>94</v>
      </c>
      <c r="P73" s="32" t="s">
        <v>94</v>
      </c>
      <c r="Q73" s="32">
        <v>36</v>
      </c>
      <c r="R73" s="32" t="s">
        <v>94</v>
      </c>
      <c r="S73" s="32" t="s">
        <v>94</v>
      </c>
      <c r="T73" s="32" t="s">
        <v>94</v>
      </c>
      <c r="U73" s="32">
        <v>18.678000000000001</v>
      </c>
      <c r="V73" s="32">
        <v>19.007999999999999</v>
      </c>
      <c r="W73" s="32">
        <v>1.2470000000000001</v>
      </c>
      <c r="X73" s="32">
        <v>2.5409999999999999</v>
      </c>
      <c r="Y73" s="32">
        <v>837.39</v>
      </c>
      <c r="Z73" s="32" t="s">
        <v>94</v>
      </c>
      <c r="AA73" s="32" t="s">
        <v>94</v>
      </c>
      <c r="AB73" s="32">
        <v>3.226</v>
      </c>
      <c r="AC73" s="32">
        <v>1.8240000000000001</v>
      </c>
      <c r="AD73" s="32" t="s">
        <v>94</v>
      </c>
      <c r="AE73" s="32" t="s">
        <v>94</v>
      </c>
      <c r="AF73" s="32" t="s">
        <v>94</v>
      </c>
      <c r="AG73" s="32" t="s">
        <v>94</v>
      </c>
      <c r="AH73" s="32" t="s">
        <v>94</v>
      </c>
      <c r="AI73" s="32" t="s">
        <v>94</v>
      </c>
      <c r="AJ73" s="32" t="s">
        <v>94</v>
      </c>
      <c r="AK73">
        <v>35</v>
      </c>
      <c r="AL73" s="30">
        <v>0.23</v>
      </c>
      <c r="AM73" s="30">
        <v>97.06</v>
      </c>
      <c r="AN73" s="4">
        <v>919.91399999999999</v>
      </c>
    </row>
    <row r="74" spans="1:40">
      <c r="A74" t="s">
        <v>154</v>
      </c>
      <c r="B74" t="s">
        <v>88</v>
      </c>
      <c r="C74" t="s">
        <v>89</v>
      </c>
      <c r="D74" t="s">
        <v>126</v>
      </c>
      <c r="E74" t="s">
        <v>117</v>
      </c>
      <c r="F74" t="s">
        <v>93</v>
      </c>
      <c r="G74" s="32" t="s">
        <v>94</v>
      </c>
      <c r="H74" s="32" t="s">
        <v>94</v>
      </c>
      <c r="I74" s="32" t="s">
        <v>94</v>
      </c>
      <c r="J74" s="32" t="s">
        <v>94</v>
      </c>
      <c r="K74" s="32" t="s">
        <v>94</v>
      </c>
      <c r="L74" s="32" t="s">
        <v>94</v>
      </c>
      <c r="M74" s="32" t="s">
        <v>94</v>
      </c>
      <c r="N74" s="32" t="s">
        <v>94</v>
      </c>
      <c r="O74" s="32" t="s">
        <v>94</v>
      </c>
      <c r="P74" s="32" t="s">
        <v>94</v>
      </c>
      <c r="Q74" s="32" t="s">
        <v>99</v>
      </c>
      <c r="R74" s="32" t="s">
        <v>94</v>
      </c>
      <c r="S74" s="32" t="s">
        <v>94</v>
      </c>
      <c r="T74" s="32" t="s">
        <v>94</v>
      </c>
      <c r="U74" s="32" t="s">
        <v>99</v>
      </c>
      <c r="V74" s="32" t="s">
        <v>99</v>
      </c>
      <c r="W74" s="32" t="s">
        <v>99</v>
      </c>
      <c r="X74" s="32" t="s">
        <v>99</v>
      </c>
      <c r="Y74" s="32" t="s">
        <v>99</v>
      </c>
      <c r="Z74" s="32" t="s">
        <v>94</v>
      </c>
      <c r="AA74" s="32" t="s">
        <v>94</v>
      </c>
      <c r="AB74" s="32" t="s">
        <v>99</v>
      </c>
      <c r="AC74" s="32" t="s">
        <v>99</v>
      </c>
      <c r="AD74" s="32" t="s">
        <v>94</v>
      </c>
      <c r="AE74" s="32" t="s">
        <v>94</v>
      </c>
      <c r="AF74" s="32" t="s">
        <v>94</v>
      </c>
      <c r="AG74" s="32" t="s">
        <v>94</v>
      </c>
      <c r="AH74" s="32" t="s">
        <v>94</v>
      </c>
      <c r="AI74" s="32" t="s">
        <v>94</v>
      </c>
      <c r="AJ74" s="32" t="s">
        <v>94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154</v>
      </c>
      <c r="B75" t="s">
        <v>88</v>
      </c>
      <c r="C75" t="s">
        <v>106</v>
      </c>
      <c r="D75" t="s">
        <v>161</v>
      </c>
      <c r="E75" t="s">
        <v>119</v>
      </c>
      <c r="F75" t="s">
        <v>92</v>
      </c>
      <c r="G75" s="32" t="s">
        <v>94</v>
      </c>
      <c r="H75" s="32">
        <v>2.2349999999999999</v>
      </c>
      <c r="I75" s="32">
        <v>110.06399999999999</v>
      </c>
      <c r="J75" s="32">
        <v>11.076000000000001</v>
      </c>
      <c r="K75" s="32">
        <v>28.125</v>
      </c>
      <c r="L75" s="32">
        <v>18.856999999999999</v>
      </c>
      <c r="M75" s="32">
        <v>234.65100000000001</v>
      </c>
      <c r="N75" s="32">
        <v>0.44800000000000001</v>
      </c>
      <c r="O75" s="32">
        <v>129.36099999999999</v>
      </c>
      <c r="P75" s="32">
        <v>268.673</v>
      </c>
      <c r="Q75" s="32">
        <v>9.9949999999999992</v>
      </c>
      <c r="R75" s="32" t="s">
        <v>94</v>
      </c>
      <c r="S75" s="32" t="s">
        <v>94</v>
      </c>
      <c r="T75" s="32" t="s">
        <v>94</v>
      </c>
      <c r="U75" s="32">
        <v>6.3650000000000002</v>
      </c>
      <c r="V75" s="32">
        <v>0.05</v>
      </c>
      <c r="W75" s="32">
        <v>0.41799999999999998</v>
      </c>
      <c r="X75" s="32">
        <v>0.23400000000000001</v>
      </c>
      <c r="Y75" s="32" t="s">
        <v>94</v>
      </c>
      <c r="Z75" s="32" t="s">
        <v>94</v>
      </c>
      <c r="AA75" s="32" t="s">
        <v>94</v>
      </c>
      <c r="AB75" s="32" t="s">
        <v>94</v>
      </c>
      <c r="AC75" s="32" t="s">
        <v>94</v>
      </c>
      <c r="AD75" s="32" t="s">
        <v>94</v>
      </c>
      <c r="AE75" s="32" t="s">
        <v>94</v>
      </c>
      <c r="AF75" s="32" t="s">
        <v>94</v>
      </c>
      <c r="AG75" s="32" t="s">
        <v>94</v>
      </c>
      <c r="AH75" s="32" t="s">
        <v>94</v>
      </c>
      <c r="AI75" s="32" t="s">
        <v>94</v>
      </c>
      <c r="AJ75" s="32" t="s">
        <v>94</v>
      </c>
      <c r="AK75">
        <v>36</v>
      </c>
      <c r="AL75" s="30">
        <v>0.21</v>
      </c>
      <c r="AM75" s="30">
        <v>97.27</v>
      </c>
      <c r="AN75" s="4">
        <v>820.55200000000002</v>
      </c>
    </row>
    <row r="76" spans="1:40">
      <c r="A76" t="s">
        <v>154</v>
      </c>
      <c r="B76" t="s">
        <v>88</v>
      </c>
      <c r="C76" t="s">
        <v>106</v>
      </c>
      <c r="D76" t="s">
        <v>161</v>
      </c>
      <c r="E76" t="s">
        <v>119</v>
      </c>
      <c r="F76" t="s">
        <v>93</v>
      </c>
      <c r="G76" s="32" t="s">
        <v>94</v>
      </c>
      <c r="H76" s="32" t="s">
        <v>99</v>
      </c>
      <c r="I76" s="32" t="s">
        <v>99</v>
      </c>
      <c r="J76" s="32" t="s">
        <v>99</v>
      </c>
      <c r="K76" s="32" t="s">
        <v>99</v>
      </c>
      <c r="L76" s="32" t="s">
        <v>99</v>
      </c>
      <c r="M76" s="32" t="s">
        <v>99</v>
      </c>
      <c r="N76" s="32" t="s">
        <v>99</v>
      </c>
      <c r="O76" s="32" t="s">
        <v>99</v>
      </c>
      <c r="P76" s="32" t="s">
        <v>99</v>
      </c>
      <c r="Q76" s="32" t="s">
        <v>99</v>
      </c>
      <c r="R76" s="32" t="s">
        <v>94</v>
      </c>
      <c r="S76" s="32" t="s">
        <v>94</v>
      </c>
      <c r="T76" s="32" t="s">
        <v>94</v>
      </c>
      <c r="U76" s="32" t="s">
        <v>99</v>
      </c>
      <c r="V76" s="32" t="s">
        <v>14</v>
      </c>
      <c r="W76" s="32" t="s">
        <v>14</v>
      </c>
      <c r="X76" s="32" t="s">
        <v>99</v>
      </c>
      <c r="Y76" s="32" t="s">
        <v>94</v>
      </c>
      <c r="Z76" s="32" t="s">
        <v>94</v>
      </c>
      <c r="AA76" s="32" t="s">
        <v>94</v>
      </c>
      <c r="AB76" s="32" t="s">
        <v>94</v>
      </c>
      <c r="AC76" s="32" t="s">
        <v>94</v>
      </c>
      <c r="AD76" s="32" t="s">
        <v>94</v>
      </c>
      <c r="AE76" s="32" t="s">
        <v>94</v>
      </c>
      <c r="AF76" s="32" t="s">
        <v>94</v>
      </c>
      <c r="AG76" s="32" t="s">
        <v>94</v>
      </c>
      <c r="AH76" s="32" t="s">
        <v>94</v>
      </c>
      <c r="AI76" s="32" t="s">
        <v>94</v>
      </c>
      <c r="AJ76" s="32" t="s">
        <v>94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154</v>
      </c>
      <c r="B77" t="s">
        <v>88</v>
      </c>
      <c r="C77" t="s">
        <v>89</v>
      </c>
      <c r="D77" t="s">
        <v>90</v>
      </c>
      <c r="E77" t="s">
        <v>117</v>
      </c>
      <c r="F77" t="s">
        <v>92</v>
      </c>
      <c r="G77" s="32" t="s">
        <v>94</v>
      </c>
      <c r="H77" s="32">
        <v>70</v>
      </c>
      <c r="I77" s="32">
        <v>68</v>
      </c>
      <c r="J77" s="32">
        <v>30</v>
      </c>
      <c r="K77" s="32">
        <v>35</v>
      </c>
      <c r="L77" s="32">
        <v>47.84</v>
      </c>
      <c r="M77" s="32">
        <v>36.020000000000003</v>
      </c>
      <c r="N77" s="32">
        <v>14.99</v>
      </c>
      <c r="O77" s="32">
        <v>25.07</v>
      </c>
      <c r="P77" s="32">
        <v>27.870999999999999</v>
      </c>
      <c r="Q77" s="32">
        <v>40.994999999999997</v>
      </c>
      <c r="R77" s="32">
        <v>8.4309999999999992</v>
      </c>
      <c r="S77" s="32">
        <v>48.057000000000002</v>
      </c>
      <c r="T77" s="32">
        <v>20.995999999999999</v>
      </c>
      <c r="U77" s="32">
        <v>19.109000000000002</v>
      </c>
      <c r="V77" s="32">
        <v>21.408999999999999</v>
      </c>
      <c r="W77" s="32">
        <v>22.603000000000002</v>
      </c>
      <c r="X77" s="32">
        <v>10.413</v>
      </c>
      <c r="Y77" s="32">
        <v>8.3170000000000002</v>
      </c>
      <c r="Z77" s="32">
        <v>28.571000000000002</v>
      </c>
      <c r="AA77" s="32">
        <v>24.003</v>
      </c>
      <c r="AB77" s="32">
        <v>26.193000000000001</v>
      </c>
      <c r="AC77" s="32">
        <v>35.981999999999999</v>
      </c>
      <c r="AD77" s="32">
        <v>28.914999999999999</v>
      </c>
      <c r="AE77" s="32">
        <v>19.553999999999998</v>
      </c>
      <c r="AF77" s="32">
        <v>19.628</v>
      </c>
      <c r="AG77" s="32">
        <v>8.09</v>
      </c>
      <c r="AH77" s="32">
        <v>4.5830000000000002</v>
      </c>
      <c r="AI77" s="32">
        <v>14.744999999999999</v>
      </c>
      <c r="AJ77" s="32">
        <v>4.5830000000000002</v>
      </c>
      <c r="AK77">
        <v>37</v>
      </c>
      <c r="AL77" s="30">
        <v>0.19</v>
      </c>
      <c r="AM77" s="30">
        <v>97.46</v>
      </c>
      <c r="AN77" s="4">
        <v>769.96699999999998</v>
      </c>
    </row>
    <row r="78" spans="1:40">
      <c r="A78" t="s">
        <v>154</v>
      </c>
      <c r="B78" t="s">
        <v>88</v>
      </c>
      <c r="C78" t="s">
        <v>89</v>
      </c>
      <c r="D78" t="s">
        <v>90</v>
      </c>
      <c r="E78" t="s">
        <v>117</v>
      </c>
      <c r="F78" t="s">
        <v>93</v>
      </c>
      <c r="G78" s="32" t="s">
        <v>94</v>
      </c>
      <c r="H78" s="32" t="s">
        <v>99</v>
      </c>
      <c r="I78" s="32" t="s">
        <v>99</v>
      </c>
      <c r="J78" s="32" t="s">
        <v>17</v>
      </c>
      <c r="K78" s="32" t="s">
        <v>17</v>
      </c>
      <c r="L78" s="32" t="s">
        <v>17</v>
      </c>
      <c r="M78" s="32" t="s">
        <v>99</v>
      </c>
      <c r="N78" s="32" t="s">
        <v>17</v>
      </c>
      <c r="O78" s="32" t="s">
        <v>99</v>
      </c>
      <c r="P78" s="32" t="s">
        <v>17</v>
      </c>
      <c r="Q78" s="32" t="s">
        <v>99</v>
      </c>
      <c r="R78" s="32" t="s">
        <v>99</v>
      </c>
      <c r="S78" s="32" t="s">
        <v>99</v>
      </c>
      <c r="T78" s="32" t="s">
        <v>99</v>
      </c>
      <c r="U78" s="32" t="s">
        <v>99</v>
      </c>
      <c r="V78" s="32" t="s">
        <v>99</v>
      </c>
      <c r="W78" s="32" t="s">
        <v>99</v>
      </c>
      <c r="X78" s="32" t="s">
        <v>99</v>
      </c>
      <c r="Y78" s="32" t="s">
        <v>99</v>
      </c>
      <c r="Z78" s="32" t="s">
        <v>99</v>
      </c>
      <c r="AA78" s="32" t="s">
        <v>99</v>
      </c>
      <c r="AB78" s="32" t="s">
        <v>99</v>
      </c>
      <c r="AC78" s="32" t="s">
        <v>99</v>
      </c>
      <c r="AD78" s="32" t="s">
        <v>99</v>
      </c>
      <c r="AE78" s="32" t="s">
        <v>99</v>
      </c>
      <c r="AF78" s="32" t="s">
        <v>99</v>
      </c>
      <c r="AG78" s="32" t="s">
        <v>99</v>
      </c>
      <c r="AH78" s="32" t="s">
        <v>99</v>
      </c>
      <c r="AI78" s="32" t="s">
        <v>99</v>
      </c>
      <c r="AJ78" s="32" t="s">
        <v>99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154</v>
      </c>
      <c r="B79" t="s">
        <v>88</v>
      </c>
      <c r="C79" t="s">
        <v>89</v>
      </c>
      <c r="D79" t="s">
        <v>134</v>
      </c>
      <c r="E79" t="s">
        <v>98</v>
      </c>
      <c r="F79" t="s">
        <v>92</v>
      </c>
      <c r="G79" s="32" t="s">
        <v>94</v>
      </c>
      <c r="H79" s="32">
        <v>714</v>
      </c>
      <c r="I79" s="32" t="s">
        <v>94</v>
      </c>
      <c r="J79" s="32" t="s">
        <v>94</v>
      </c>
      <c r="K79" s="32" t="s">
        <v>94</v>
      </c>
      <c r="L79" s="32" t="s">
        <v>94</v>
      </c>
      <c r="M79" s="32" t="s">
        <v>94</v>
      </c>
      <c r="N79" s="32" t="s">
        <v>94</v>
      </c>
      <c r="O79" s="32" t="s">
        <v>94</v>
      </c>
      <c r="P79" s="32" t="s">
        <v>94</v>
      </c>
      <c r="Q79" s="32" t="s">
        <v>94</v>
      </c>
      <c r="R79" s="32" t="s">
        <v>94</v>
      </c>
      <c r="S79" s="32" t="s">
        <v>94</v>
      </c>
      <c r="T79" s="32" t="s">
        <v>94</v>
      </c>
      <c r="U79" s="32" t="s">
        <v>94</v>
      </c>
      <c r="V79" s="32" t="s">
        <v>94</v>
      </c>
      <c r="W79" s="32" t="s">
        <v>94</v>
      </c>
      <c r="X79" s="32" t="s">
        <v>94</v>
      </c>
      <c r="Y79" s="32" t="s">
        <v>94</v>
      </c>
      <c r="Z79" s="32" t="s">
        <v>94</v>
      </c>
      <c r="AA79" s="32" t="s">
        <v>94</v>
      </c>
      <c r="AB79" s="32" t="s">
        <v>94</v>
      </c>
      <c r="AC79" s="32" t="s">
        <v>94</v>
      </c>
      <c r="AD79" s="32" t="s">
        <v>94</v>
      </c>
      <c r="AE79" s="32" t="s">
        <v>94</v>
      </c>
      <c r="AF79" s="32" t="s">
        <v>94</v>
      </c>
      <c r="AG79" s="32" t="s">
        <v>94</v>
      </c>
      <c r="AH79" s="32" t="s">
        <v>94</v>
      </c>
      <c r="AI79" s="32" t="s">
        <v>94</v>
      </c>
      <c r="AJ79" s="32" t="s">
        <v>94</v>
      </c>
      <c r="AK79">
        <v>38</v>
      </c>
      <c r="AL79" s="30">
        <v>0.18</v>
      </c>
      <c r="AM79" s="30">
        <v>97.64</v>
      </c>
      <c r="AN79" s="4">
        <v>714</v>
      </c>
    </row>
    <row r="80" spans="1:40">
      <c r="A80" t="s">
        <v>154</v>
      </c>
      <c r="B80" t="s">
        <v>88</v>
      </c>
      <c r="C80" t="s">
        <v>89</v>
      </c>
      <c r="D80" t="s">
        <v>134</v>
      </c>
      <c r="E80" t="s">
        <v>98</v>
      </c>
      <c r="F80" t="s">
        <v>93</v>
      </c>
      <c r="G80" s="32" t="s">
        <v>94</v>
      </c>
      <c r="H80" s="32" t="s">
        <v>99</v>
      </c>
      <c r="I80" s="32" t="s">
        <v>94</v>
      </c>
      <c r="J80" s="32" t="s">
        <v>94</v>
      </c>
      <c r="K80" s="32" t="s">
        <v>94</v>
      </c>
      <c r="L80" s="32" t="s">
        <v>94</v>
      </c>
      <c r="M80" s="32" t="s">
        <v>94</v>
      </c>
      <c r="N80" s="32" t="s">
        <v>94</v>
      </c>
      <c r="O80" s="32" t="s">
        <v>94</v>
      </c>
      <c r="P80" s="32" t="s">
        <v>94</v>
      </c>
      <c r="Q80" s="32" t="s">
        <v>94</v>
      </c>
      <c r="R80" s="32" t="s">
        <v>94</v>
      </c>
      <c r="S80" s="32" t="s">
        <v>94</v>
      </c>
      <c r="T80" s="32" t="s">
        <v>94</v>
      </c>
      <c r="U80" s="32" t="s">
        <v>94</v>
      </c>
      <c r="V80" s="32" t="s">
        <v>94</v>
      </c>
      <c r="W80" s="32" t="s">
        <v>94</v>
      </c>
      <c r="X80" s="32" t="s">
        <v>94</v>
      </c>
      <c r="Y80" s="32" t="s">
        <v>94</v>
      </c>
      <c r="Z80" s="32" t="s">
        <v>94</v>
      </c>
      <c r="AA80" s="32" t="s">
        <v>94</v>
      </c>
      <c r="AB80" s="32" t="s">
        <v>94</v>
      </c>
      <c r="AC80" s="32" t="s">
        <v>94</v>
      </c>
      <c r="AD80" s="32" t="s">
        <v>94</v>
      </c>
      <c r="AE80" s="32" t="s">
        <v>94</v>
      </c>
      <c r="AF80" s="32" t="s">
        <v>94</v>
      </c>
      <c r="AG80" s="32" t="s">
        <v>94</v>
      </c>
      <c r="AH80" s="32" t="s">
        <v>94</v>
      </c>
      <c r="AI80" s="32" t="s">
        <v>94</v>
      </c>
      <c r="AJ80" s="32" t="s">
        <v>94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154</v>
      </c>
      <c r="B81" t="s">
        <v>88</v>
      </c>
      <c r="C81" t="s">
        <v>89</v>
      </c>
      <c r="D81" t="s">
        <v>131</v>
      </c>
      <c r="E81" t="s">
        <v>102</v>
      </c>
      <c r="F81" t="s">
        <v>92</v>
      </c>
      <c r="G81" s="32">
        <v>7</v>
      </c>
      <c r="H81" s="32">
        <v>5</v>
      </c>
      <c r="I81" s="32">
        <v>2</v>
      </c>
      <c r="J81" s="32">
        <v>4</v>
      </c>
      <c r="K81" s="32">
        <v>1</v>
      </c>
      <c r="L81" s="32" t="s">
        <v>94</v>
      </c>
      <c r="M81" s="32">
        <v>2.9</v>
      </c>
      <c r="N81" s="32">
        <v>5.7</v>
      </c>
      <c r="O81" s="32">
        <v>3.1E-2</v>
      </c>
      <c r="P81" s="32" t="s">
        <v>94</v>
      </c>
      <c r="Q81" s="32">
        <v>16.201000000000001</v>
      </c>
      <c r="R81" s="32">
        <v>195.547</v>
      </c>
      <c r="S81" s="32">
        <v>365.11</v>
      </c>
      <c r="T81" s="32">
        <v>32.473999999999997</v>
      </c>
      <c r="U81" s="32">
        <v>9.4610000000000003</v>
      </c>
      <c r="V81" s="32">
        <v>1.21</v>
      </c>
      <c r="W81" s="32">
        <v>2.2080000000000002</v>
      </c>
      <c r="X81" s="32">
        <v>0.67</v>
      </c>
      <c r="Y81" s="32" t="s">
        <v>94</v>
      </c>
      <c r="Z81" s="32" t="s">
        <v>94</v>
      </c>
      <c r="AA81" s="32" t="s">
        <v>94</v>
      </c>
      <c r="AB81" s="32">
        <v>4.3999999999999997E-2</v>
      </c>
      <c r="AC81" s="32">
        <v>5.2999999999999999E-2</v>
      </c>
      <c r="AD81" s="32">
        <v>7.2320000000000002</v>
      </c>
      <c r="AE81" s="32">
        <v>3.766</v>
      </c>
      <c r="AF81" s="32">
        <v>1.1970000000000001</v>
      </c>
      <c r="AG81" s="32">
        <v>0.184</v>
      </c>
      <c r="AH81" s="32">
        <v>0.28799999999999998</v>
      </c>
      <c r="AI81" s="32">
        <v>0.14000000000000001</v>
      </c>
      <c r="AJ81" s="32">
        <v>0.25700000000000001</v>
      </c>
      <c r="AK81">
        <v>39</v>
      </c>
      <c r="AL81" s="30">
        <v>0.17</v>
      </c>
      <c r="AM81" s="30">
        <v>97.81</v>
      </c>
      <c r="AN81" s="4">
        <v>663.67399999999998</v>
      </c>
    </row>
    <row r="82" spans="1:40">
      <c r="A82" t="s">
        <v>154</v>
      </c>
      <c r="B82" t="s">
        <v>88</v>
      </c>
      <c r="C82" t="s">
        <v>89</v>
      </c>
      <c r="D82" t="s">
        <v>131</v>
      </c>
      <c r="E82" t="s">
        <v>102</v>
      </c>
      <c r="F82" t="s">
        <v>93</v>
      </c>
      <c r="G82" s="32" t="s">
        <v>14</v>
      </c>
      <c r="H82" s="32" t="s">
        <v>14</v>
      </c>
      <c r="I82" s="32" t="s">
        <v>14</v>
      </c>
      <c r="J82" s="32" t="s">
        <v>14</v>
      </c>
      <c r="K82" s="32" t="s">
        <v>14</v>
      </c>
      <c r="L82" s="32" t="s">
        <v>94</v>
      </c>
      <c r="M82" s="32" t="s">
        <v>14</v>
      </c>
      <c r="N82" s="32" t="s">
        <v>14</v>
      </c>
      <c r="O82" s="32" t="s">
        <v>14</v>
      </c>
      <c r="P82" s="32" t="s">
        <v>94</v>
      </c>
      <c r="Q82" s="32" t="s">
        <v>14</v>
      </c>
      <c r="R82" s="32" t="s">
        <v>14</v>
      </c>
      <c r="S82" s="32" t="s">
        <v>14</v>
      </c>
      <c r="T82" s="32" t="s">
        <v>14</v>
      </c>
      <c r="U82" s="32" t="s">
        <v>14</v>
      </c>
      <c r="V82" s="32" t="s">
        <v>14</v>
      </c>
      <c r="W82" s="32" t="s">
        <v>14</v>
      </c>
      <c r="X82" s="32" t="s">
        <v>99</v>
      </c>
      <c r="Y82" s="32" t="s">
        <v>94</v>
      </c>
      <c r="Z82" s="32" t="s">
        <v>94</v>
      </c>
      <c r="AA82" s="32" t="s">
        <v>94</v>
      </c>
      <c r="AB82" s="32" t="s">
        <v>14</v>
      </c>
      <c r="AC82" s="32" t="s">
        <v>14</v>
      </c>
      <c r="AD82" s="32" t="s">
        <v>14</v>
      </c>
      <c r="AE82" s="32" t="s">
        <v>14</v>
      </c>
      <c r="AF82" s="32" t="s">
        <v>14</v>
      </c>
      <c r="AG82" s="32" t="s">
        <v>14</v>
      </c>
      <c r="AH82" s="32" t="s">
        <v>14</v>
      </c>
      <c r="AI82" s="32" t="s">
        <v>14</v>
      </c>
      <c r="AJ82" s="32" t="s">
        <v>14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154</v>
      </c>
      <c r="B83" t="s">
        <v>88</v>
      </c>
      <c r="C83" t="s">
        <v>89</v>
      </c>
      <c r="D83" t="s">
        <v>138</v>
      </c>
      <c r="E83" t="s">
        <v>102</v>
      </c>
      <c r="F83" t="s">
        <v>92</v>
      </c>
      <c r="G83" s="32" t="s">
        <v>94</v>
      </c>
      <c r="H83" s="32" t="s">
        <v>94</v>
      </c>
      <c r="I83" s="32" t="s">
        <v>94</v>
      </c>
      <c r="J83" s="32" t="s">
        <v>94</v>
      </c>
      <c r="K83" s="32" t="s">
        <v>94</v>
      </c>
      <c r="L83" s="32" t="s">
        <v>94</v>
      </c>
      <c r="M83" s="32" t="s">
        <v>94</v>
      </c>
      <c r="N83" s="32" t="s">
        <v>94</v>
      </c>
      <c r="O83" s="32" t="s">
        <v>94</v>
      </c>
      <c r="P83" s="32" t="s">
        <v>94</v>
      </c>
      <c r="Q83" s="32" t="s">
        <v>94</v>
      </c>
      <c r="R83" s="32" t="s">
        <v>94</v>
      </c>
      <c r="S83" s="32">
        <v>9.3309999999999995</v>
      </c>
      <c r="T83" s="32">
        <v>1.9039999999999999</v>
      </c>
      <c r="U83" s="32">
        <v>4.2530000000000001</v>
      </c>
      <c r="V83" s="32">
        <v>3.8159999999999998</v>
      </c>
      <c r="W83" s="32">
        <v>8.49</v>
      </c>
      <c r="X83" s="32" t="s">
        <v>94</v>
      </c>
      <c r="Y83" s="32">
        <v>3.254</v>
      </c>
      <c r="Z83" s="32">
        <v>11.621</v>
      </c>
      <c r="AA83" s="32">
        <v>55.951000000000001</v>
      </c>
      <c r="AB83" s="32">
        <v>25.553999999999998</v>
      </c>
      <c r="AC83" s="32">
        <v>7.9790000000000001</v>
      </c>
      <c r="AD83" s="32">
        <v>9.2949999999999999</v>
      </c>
      <c r="AE83" s="32">
        <v>3.8610000000000002</v>
      </c>
      <c r="AF83" s="32">
        <v>10.036</v>
      </c>
      <c r="AG83" s="32">
        <v>99.266000000000005</v>
      </c>
      <c r="AH83" s="32">
        <v>18.404</v>
      </c>
      <c r="AI83" s="32">
        <v>131.20400000000001</v>
      </c>
      <c r="AJ83" s="32">
        <v>161.06399999999999</v>
      </c>
      <c r="AK83">
        <v>40</v>
      </c>
      <c r="AL83" s="30">
        <v>0.14000000000000001</v>
      </c>
      <c r="AM83" s="30">
        <v>97.95</v>
      </c>
      <c r="AN83" s="4">
        <v>565.28200000000004</v>
      </c>
    </row>
    <row r="84" spans="1:40">
      <c r="A84" t="s">
        <v>154</v>
      </c>
      <c r="B84" t="s">
        <v>88</v>
      </c>
      <c r="C84" t="s">
        <v>89</v>
      </c>
      <c r="D84" t="s">
        <v>138</v>
      </c>
      <c r="E84" t="s">
        <v>102</v>
      </c>
      <c r="F84" t="s">
        <v>93</v>
      </c>
      <c r="G84" s="32" t="s">
        <v>94</v>
      </c>
      <c r="H84" s="32" t="s">
        <v>94</v>
      </c>
      <c r="I84" s="32" t="s">
        <v>94</v>
      </c>
      <c r="J84" s="32" t="s">
        <v>94</v>
      </c>
      <c r="K84" s="32" t="s">
        <v>94</v>
      </c>
      <c r="L84" s="32" t="s">
        <v>94</v>
      </c>
      <c r="M84" s="32" t="s">
        <v>94</v>
      </c>
      <c r="N84" s="32" t="s">
        <v>94</v>
      </c>
      <c r="O84" s="32" t="s">
        <v>94</v>
      </c>
      <c r="P84" s="32" t="s">
        <v>94</v>
      </c>
      <c r="Q84" s="32" t="s">
        <v>94</v>
      </c>
      <c r="R84" s="32" t="s">
        <v>94</v>
      </c>
      <c r="S84" s="32" t="s">
        <v>99</v>
      </c>
      <c r="T84" s="32" t="s">
        <v>99</v>
      </c>
      <c r="U84" s="32" t="s">
        <v>99</v>
      </c>
      <c r="V84" s="32" t="s">
        <v>99</v>
      </c>
      <c r="W84" s="32" t="s">
        <v>99</v>
      </c>
      <c r="X84" s="32" t="s">
        <v>94</v>
      </c>
      <c r="Y84" s="32" t="s">
        <v>99</v>
      </c>
      <c r="Z84" s="32" t="s">
        <v>99</v>
      </c>
      <c r="AA84" s="32" t="s">
        <v>99</v>
      </c>
      <c r="AB84" s="32" t="s">
        <v>99</v>
      </c>
      <c r="AC84" s="32" t="s">
        <v>99</v>
      </c>
      <c r="AD84" s="32" t="s">
        <v>99</v>
      </c>
      <c r="AE84" s="32" t="s">
        <v>99</v>
      </c>
      <c r="AF84" s="32" t="s">
        <v>99</v>
      </c>
      <c r="AG84" s="32" t="s">
        <v>99</v>
      </c>
      <c r="AH84" s="32" t="s">
        <v>99</v>
      </c>
      <c r="AI84" s="32" t="s">
        <v>99</v>
      </c>
      <c r="AJ84" s="32" t="s">
        <v>99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A85" t="s">
        <v>154</v>
      </c>
      <c r="B85" t="s">
        <v>88</v>
      </c>
      <c r="C85" t="s">
        <v>89</v>
      </c>
      <c r="D85" t="s">
        <v>162</v>
      </c>
      <c r="E85" t="s">
        <v>119</v>
      </c>
      <c r="F85" t="s">
        <v>92</v>
      </c>
      <c r="G85" s="32" t="s">
        <v>94</v>
      </c>
      <c r="H85" s="32">
        <v>287</v>
      </c>
      <c r="I85" s="32" t="s">
        <v>94</v>
      </c>
      <c r="J85" s="32" t="s">
        <v>94</v>
      </c>
      <c r="K85" s="32" t="s">
        <v>94</v>
      </c>
      <c r="L85" s="32" t="s">
        <v>94</v>
      </c>
      <c r="M85" s="32" t="s">
        <v>94</v>
      </c>
      <c r="N85" s="32" t="s">
        <v>94</v>
      </c>
      <c r="O85" s="32" t="s">
        <v>94</v>
      </c>
      <c r="P85" s="32" t="s">
        <v>94</v>
      </c>
      <c r="Q85" s="32" t="s">
        <v>94</v>
      </c>
      <c r="R85" s="32">
        <v>34.74</v>
      </c>
      <c r="S85" s="32" t="s">
        <v>94</v>
      </c>
      <c r="T85" s="32" t="s">
        <v>94</v>
      </c>
      <c r="U85" s="32">
        <v>29.77</v>
      </c>
      <c r="V85" s="32">
        <v>70.838999999999999</v>
      </c>
      <c r="W85" s="32">
        <v>113</v>
      </c>
      <c r="X85" s="32">
        <v>3.0000000000000001E-3</v>
      </c>
      <c r="Y85" s="32" t="s">
        <v>94</v>
      </c>
      <c r="Z85" s="32">
        <v>2.3E-2</v>
      </c>
      <c r="AA85" s="32">
        <v>2E-3</v>
      </c>
      <c r="AB85" s="32" t="s">
        <v>94</v>
      </c>
      <c r="AC85" s="32" t="s">
        <v>94</v>
      </c>
      <c r="AD85" s="32">
        <v>4.0000000000000001E-3</v>
      </c>
      <c r="AE85" s="32" t="s">
        <v>94</v>
      </c>
      <c r="AF85" s="32">
        <v>2E-3</v>
      </c>
      <c r="AG85" s="32">
        <v>2E-3</v>
      </c>
      <c r="AH85" s="32" t="s">
        <v>94</v>
      </c>
      <c r="AI85" s="32" t="s">
        <v>94</v>
      </c>
      <c r="AJ85" s="32">
        <v>2E-3</v>
      </c>
      <c r="AK85">
        <v>41</v>
      </c>
      <c r="AL85" s="30">
        <v>0.14000000000000001</v>
      </c>
      <c r="AM85" s="30">
        <v>98.09</v>
      </c>
      <c r="AN85" s="4">
        <v>535.38599999999997</v>
      </c>
    </row>
    <row r="86" spans="1:40">
      <c r="A86" t="s">
        <v>154</v>
      </c>
      <c r="B86" t="s">
        <v>88</v>
      </c>
      <c r="C86" t="s">
        <v>89</v>
      </c>
      <c r="D86" t="s">
        <v>162</v>
      </c>
      <c r="E86" t="s">
        <v>119</v>
      </c>
      <c r="F86" t="s">
        <v>93</v>
      </c>
      <c r="G86" s="32" t="s">
        <v>94</v>
      </c>
      <c r="H86" s="32" t="s">
        <v>14</v>
      </c>
      <c r="I86" s="32" t="s">
        <v>94</v>
      </c>
      <c r="J86" s="32" t="s">
        <v>94</v>
      </c>
      <c r="K86" s="32" t="s">
        <v>94</v>
      </c>
      <c r="L86" s="32" t="s">
        <v>94</v>
      </c>
      <c r="M86" s="32" t="s">
        <v>94</v>
      </c>
      <c r="N86" s="32" t="s">
        <v>94</v>
      </c>
      <c r="O86" s="32" t="s">
        <v>94</v>
      </c>
      <c r="P86" s="32" t="s">
        <v>94</v>
      </c>
      <c r="Q86" s="32" t="s">
        <v>94</v>
      </c>
      <c r="R86" s="32" t="s">
        <v>14</v>
      </c>
      <c r="S86" s="32" t="s">
        <v>94</v>
      </c>
      <c r="T86" s="32" t="s">
        <v>94</v>
      </c>
      <c r="U86" s="32" t="s">
        <v>14</v>
      </c>
      <c r="V86" s="32" t="s">
        <v>14</v>
      </c>
      <c r="W86" s="32" t="s">
        <v>99</v>
      </c>
      <c r="X86" s="32" t="s">
        <v>14</v>
      </c>
      <c r="Y86" s="32" t="s">
        <v>94</v>
      </c>
      <c r="Z86" s="32" t="s">
        <v>14</v>
      </c>
      <c r="AA86" s="32" t="s">
        <v>14</v>
      </c>
      <c r="AB86" s="32" t="s">
        <v>94</v>
      </c>
      <c r="AC86" s="32" t="s">
        <v>94</v>
      </c>
      <c r="AD86" s="32" t="s">
        <v>14</v>
      </c>
      <c r="AE86" s="32" t="s">
        <v>14</v>
      </c>
      <c r="AF86" s="32" t="s">
        <v>14</v>
      </c>
      <c r="AG86" s="32" t="s">
        <v>14</v>
      </c>
      <c r="AH86" s="32" t="s">
        <v>94</v>
      </c>
      <c r="AI86" s="32" t="s">
        <v>94</v>
      </c>
      <c r="AJ86" s="32" t="s">
        <v>14</v>
      </c>
      <c r="AK86">
        <v>41</v>
      </c>
      <c r="AL86" s="30" t="s">
        <v>94</v>
      </c>
      <c r="AM86" s="30" t="s">
        <v>94</v>
      </c>
      <c r="AN86" s="4" t="s">
        <v>94</v>
      </c>
    </row>
    <row r="87" spans="1:40">
      <c r="A87" t="s">
        <v>154</v>
      </c>
      <c r="B87" t="s">
        <v>88</v>
      </c>
      <c r="C87" t="s">
        <v>89</v>
      </c>
      <c r="D87" t="s">
        <v>163</v>
      </c>
      <c r="E87" t="s">
        <v>119</v>
      </c>
      <c r="F87" t="s">
        <v>92</v>
      </c>
      <c r="G87" s="32" t="s">
        <v>94</v>
      </c>
      <c r="H87" s="32" t="s">
        <v>94</v>
      </c>
      <c r="I87" s="32" t="s">
        <v>94</v>
      </c>
      <c r="J87" s="32" t="s">
        <v>94</v>
      </c>
      <c r="K87" s="32" t="s">
        <v>94</v>
      </c>
      <c r="L87" s="32" t="s">
        <v>94</v>
      </c>
      <c r="M87" s="32" t="s">
        <v>94</v>
      </c>
      <c r="N87" s="32" t="s">
        <v>94</v>
      </c>
      <c r="O87" s="32" t="s">
        <v>94</v>
      </c>
      <c r="P87" s="32">
        <v>47.9</v>
      </c>
      <c r="Q87" s="32" t="s">
        <v>94</v>
      </c>
      <c r="R87" s="32" t="s">
        <v>94</v>
      </c>
      <c r="S87" s="32" t="s">
        <v>94</v>
      </c>
      <c r="T87" s="32" t="s">
        <v>94</v>
      </c>
      <c r="U87" s="32">
        <v>56.444000000000003</v>
      </c>
      <c r="V87" s="32">
        <v>125.488</v>
      </c>
      <c r="W87" s="32">
        <v>90.965999999999994</v>
      </c>
      <c r="X87" s="32">
        <v>108.227</v>
      </c>
      <c r="Y87" s="32">
        <v>99.596999999999994</v>
      </c>
      <c r="Z87" s="32" t="s">
        <v>94</v>
      </c>
      <c r="AA87" s="32" t="s">
        <v>94</v>
      </c>
      <c r="AB87" s="32" t="s">
        <v>94</v>
      </c>
      <c r="AC87" s="32" t="s">
        <v>94</v>
      </c>
      <c r="AD87" s="32" t="s">
        <v>94</v>
      </c>
      <c r="AE87" s="32" t="s">
        <v>94</v>
      </c>
      <c r="AF87" s="32" t="s">
        <v>94</v>
      </c>
      <c r="AG87" s="32" t="s">
        <v>94</v>
      </c>
      <c r="AH87" s="32" t="s">
        <v>94</v>
      </c>
      <c r="AI87" s="32" t="s">
        <v>94</v>
      </c>
      <c r="AJ87" s="32" t="s">
        <v>94</v>
      </c>
      <c r="AK87">
        <v>42</v>
      </c>
      <c r="AL87" s="30">
        <v>0.13</v>
      </c>
      <c r="AM87" s="30">
        <v>98.22</v>
      </c>
      <c r="AN87" s="4">
        <v>528.62199999999996</v>
      </c>
    </row>
    <row r="88" spans="1:40">
      <c r="A88" t="s">
        <v>154</v>
      </c>
      <c r="B88" t="s">
        <v>88</v>
      </c>
      <c r="C88" t="s">
        <v>89</v>
      </c>
      <c r="D88" t="s">
        <v>163</v>
      </c>
      <c r="E88" t="s">
        <v>119</v>
      </c>
      <c r="F88" t="s">
        <v>93</v>
      </c>
      <c r="G88" s="32" t="s">
        <v>94</v>
      </c>
      <c r="H88" s="32" t="s">
        <v>94</v>
      </c>
      <c r="I88" s="32" t="s">
        <v>94</v>
      </c>
      <c r="J88" s="32" t="s">
        <v>94</v>
      </c>
      <c r="K88" s="32" t="s">
        <v>94</v>
      </c>
      <c r="L88" s="32" t="s">
        <v>94</v>
      </c>
      <c r="M88" s="32" t="s">
        <v>94</v>
      </c>
      <c r="N88" s="32" t="s">
        <v>94</v>
      </c>
      <c r="O88" s="32" t="s">
        <v>94</v>
      </c>
      <c r="P88" s="32" t="s">
        <v>99</v>
      </c>
      <c r="Q88" s="32" t="s">
        <v>94</v>
      </c>
      <c r="R88" s="32" t="s">
        <v>94</v>
      </c>
      <c r="S88" s="32" t="s">
        <v>94</v>
      </c>
      <c r="T88" s="32" t="s">
        <v>94</v>
      </c>
      <c r="U88" s="32" t="s">
        <v>99</v>
      </c>
      <c r="V88" s="32" t="s">
        <v>99</v>
      </c>
      <c r="W88" s="32" t="s">
        <v>99</v>
      </c>
      <c r="X88" s="32" t="s">
        <v>99</v>
      </c>
      <c r="Y88" s="32" t="s">
        <v>99</v>
      </c>
      <c r="Z88" s="32" t="s">
        <v>94</v>
      </c>
      <c r="AA88" s="32" t="s">
        <v>94</v>
      </c>
      <c r="AB88" s="32" t="s">
        <v>94</v>
      </c>
      <c r="AC88" s="32" t="s">
        <v>94</v>
      </c>
      <c r="AD88" s="32" t="s">
        <v>94</v>
      </c>
      <c r="AE88" s="32" t="s">
        <v>94</v>
      </c>
      <c r="AF88" s="32" t="s">
        <v>94</v>
      </c>
      <c r="AG88" s="32" t="s">
        <v>94</v>
      </c>
      <c r="AH88" s="32" t="s">
        <v>94</v>
      </c>
      <c r="AI88" s="32" t="s">
        <v>94</v>
      </c>
      <c r="AJ88" s="32" t="s">
        <v>94</v>
      </c>
      <c r="AK88">
        <v>42</v>
      </c>
      <c r="AL88" s="30" t="s">
        <v>94</v>
      </c>
      <c r="AM88" s="30" t="s">
        <v>94</v>
      </c>
      <c r="AN88" s="4" t="s">
        <v>94</v>
      </c>
    </row>
    <row r="89" spans="1:40">
      <c r="A89" t="s">
        <v>154</v>
      </c>
      <c r="B89" t="s">
        <v>88</v>
      </c>
      <c r="C89" t="s">
        <v>89</v>
      </c>
      <c r="D89" t="s">
        <v>97</v>
      </c>
      <c r="E89" t="s">
        <v>96</v>
      </c>
      <c r="F89" t="s">
        <v>92</v>
      </c>
      <c r="G89" s="32" t="s">
        <v>94</v>
      </c>
      <c r="H89" s="32" t="s">
        <v>94</v>
      </c>
      <c r="I89" s="32" t="s">
        <v>94</v>
      </c>
      <c r="J89" s="32" t="s">
        <v>94</v>
      </c>
      <c r="K89" s="32" t="s">
        <v>94</v>
      </c>
      <c r="L89" s="32" t="s">
        <v>94</v>
      </c>
      <c r="M89" s="32" t="s">
        <v>94</v>
      </c>
      <c r="N89" s="32" t="s">
        <v>94</v>
      </c>
      <c r="O89" s="32" t="s">
        <v>94</v>
      </c>
      <c r="P89" s="32" t="s">
        <v>94</v>
      </c>
      <c r="Q89" s="32" t="s">
        <v>94</v>
      </c>
      <c r="R89" s="32" t="s">
        <v>94</v>
      </c>
      <c r="S89" s="32" t="s">
        <v>94</v>
      </c>
      <c r="T89" s="32" t="s">
        <v>94</v>
      </c>
      <c r="U89" s="32">
        <v>1.617</v>
      </c>
      <c r="V89" s="32">
        <v>53.042999999999999</v>
      </c>
      <c r="W89" s="32">
        <v>52.752000000000002</v>
      </c>
      <c r="X89" s="32">
        <v>27.858000000000001</v>
      </c>
      <c r="Y89" s="32">
        <v>21.931999999999999</v>
      </c>
      <c r="Z89" s="32">
        <v>58.866999999999997</v>
      </c>
      <c r="AA89" s="32">
        <v>66.872</v>
      </c>
      <c r="AB89" s="32">
        <v>92.295000000000002</v>
      </c>
      <c r="AC89" s="32">
        <v>58.183999999999997</v>
      </c>
      <c r="AD89" s="32">
        <v>19.645</v>
      </c>
      <c r="AE89" s="32">
        <v>12.538</v>
      </c>
      <c r="AF89" s="32">
        <v>11.590999999999999</v>
      </c>
      <c r="AG89" s="32">
        <v>14.606999999999999</v>
      </c>
      <c r="AH89" s="32">
        <v>15.430999999999999</v>
      </c>
      <c r="AI89" s="32">
        <v>9.6389999999999993</v>
      </c>
      <c r="AJ89" s="32">
        <v>7.4539999999999997</v>
      </c>
      <c r="AK89">
        <v>43</v>
      </c>
      <c r="AL89" s="30">
        <v>0.13</v>
      </c>
      <c r="AM89" s="30">
        <v>98.35</v>
      </c>
      <c r="AN89" s="4">
        <v>524.32500000000005</v>
      </c>
    </row>
    <row r="90" spans="1:40">
      <c r="A90" t="s">
        <v>154</v>
      </c>
      <c r="B90" t="s">
        <v>88</v>
      </c>
      <c r="C90" t="s">
        <v>89</v>
      </c>
      <c r="D90" t="s">
        <v>97</v>
      </c>
      <c r="E90" t="s">
        <v>96</v>
      </c>
      <c r="F90" t="s">
        <v>93</v>
      </c>
      <c r="G90" s="32" t="s">
        <v>94</v>
      </c>
      <c r="H90" s="32" t="s">
        <v>94</v>
      </c>
      <c r="I90" s="32" t="s">
        <v>94</v>
      </c>
      <c r="J90" s="32" t="s">
        <v>94</v>
      </c>
      <c r="K90" s="32" t="s">
        <v>94</v>
      </c>
      <c r="L90" s="32" t="s">
        <v>94</v>
      </c>
      <c r="M90" s="32" t="s">
        <v>94</v>
      </c>
      <c r="N90" s="32" t="s">
        <v>94</v>
      </c>
      <c r="O90" s="32" t="s">
        <v>94</v>
      </c>
      <c r="P90" s="32" t="s">
        <v>94</v>
      </c>
      <c r="Q90" s="32" t="s">
        <v>94</v>
      </c>
      <c r="R90" s="32" t="s">
        <v>94</v>
      </c>
      <c r="S90" s="32" t="s">
        <v>94</v>
      </c>
      <c r="T90" s="32" t="s">
        <v>94</v>
      </c>
      <c r="U90" s="32" t="s">
        <v>99</v>
      </c>
      <c r="V90" s="32" t="s">
        <v>99</v>
      </c>
      <c r="W90" s="32" t="s">
        <v>99</v>
      </c>
      <c r="X90" s="32" t="s">
        <v>99</v>
      </c>
      <c r="Y90" s="32" t="s">
        <v>99</v>
      </c>
      <c r="Z90" s="32" t="s">
        <v>34</v>
      </c>
      <c r="AA90" s="32" t="s">
        <v>99</v>
      </c>
      <c r="AB90" s="32" t="s">
        <v>99</v>
      </c>
      <c r="AC90" s="32" t="s">
        <v>34</v>
      </c>
      <c r="AD90" s="32" t="s">
        <v>99</v>
      </c>
      <c r="AE90" s="32" t="s">
        <v>14</v>
      </c>
      <c r="AF90" s="32" t="s">
        <v>99</v>
      </c>
      <c r="AG90" s="32" t="s">
        <v>14</v>
      </c>
      <c r="AH90" s="32" t="s">
        <v>34</v>
      </c>
      <c r="AI90" s="32" t="s">
        <v>34</v>
      </c>
      <c r="AJ90" s="32" t="s">
        <v>14</v>
      </c>
      <c r="AK90">
        <v>43</v>
      </c>
      <c r="AL90" s="30" t="s">
        <v>94</v>
      </c>
      <c r="AM90" s="30" t="s">
        <v>94</v>
      </c>
      <c r="AN90" s="4" t="s">
        <v>94</v>
      </c>
    </row>
    <row r="91" spans="1:40">
      <c r="A91" t="s">
        <v>154</v>
      </c>
      <c r="B91" t="s">
        <v>88</v>
      </c>
      <c r="C91" t="s">
        <v>89</v>
      </c>
      <c r="D91" t="s">
        <v>146</v>
      </c>
      <c r="E91" t="s">
        <v>120</v>
      </c>
      <c r="F91" t="s">
        <v>92</v>
      </c>
      <c r="G91" s="32">
        <v>14</v>
      </c>
      <c r="H91" s="32">
        <v>4</v>
      </c>
      <c r="I91" s="32">
        <v>5</v>
      </c>
      <c r="J91" s="32" t="s">
        <v>94</v>
      </c>
      <c r="K91" s="32">
        <v>15</v>
      </c>
      <c r="L91" s="32">
        <v>26</v>
      </c>
      <c r="M91" s="32">
        <v>6</v>
      </c>
      <c r="N91" s="32">
        <v>2</v>
      </c>
      <c r="O91" s="32">
        <v>1</v>
      </c>
      <c r="P91" s="32">
        <v>6</v>
      </c>
      <c r="Q91" s="32">
        <v>163</v>
      </c>
      <c r="R91" s="32">
        <v>9</v>
      </c>
      <c r="S91" s="32">
        <v>114</v>
      </c>
      <c r="T91" s="32">
        <v>7</v>
      </c>
      <c r="U91" s="32">
        <v>6</v>
      </c>
      <c r="V91" s="32">
        <v>9</v>
      </c>
      <c r="W91" s="32">
        <v>29</v>
      </c>
      <c r="X91" s="32" t="s">
        <v>94</v>
      </c>
      <c r="Y91" s="32" t="s">
        <v>94</v>
      </c>
      <c r="Z91" s="32" t="s">
        <v>94</v>
      </c>
      <c r="AA91" s="32" t="s">
        <v>94</v>
      </c>
      <c r="AB91" s="32" t="s">
        <v>94</v>
      </c>
      <c r="AC91" s="32" t="s">
        <v>94</v>
      </c>
      <c r="AD91" s="32" t="s">
        <v>94</v>
      </c>
      <c r="AE91" s="32" t="s">
        <v>94</v>
      </c>
      <c r="AF91" s="32" t="s">
        <v>94</v>
      </c>
      <c r="AG91" s="32" t="s">
        <v>94</v>
      </c>
      <c r="AH91" s="32" t="s">
        <v>94</v>
      </c>
      <c r="AI91" s="32" t="s">
        <v>94</v>
      </c>
      <c r="AJ91" s="32" t="s">
        <v>94</v>
      </c>
      <c r="AK91">
        <v>44</v>
      </c>
      <c r="AL91" s="30">
        <v>0.11</v>
      </c>
      <c r="AM91" s="30">
        <v>98.46</v>
      </c>
      <c r="AN91" s="4">
        <v>416</v>
      </c>
    </row>
    <row r="92" spans="1:40">
      <c r="A92" t="s">
        <v>154</v>
      </c>
      <c r="B92" t="s">
        <v>88</v>
      </c>
      <c r="C92" t="s">
        <v>89</v>
      </c>
      <c r="D92" t="s">
        <v>146</v>
      </c>
      <c r="E92" t="s">
        <v>120</v>
      </c>
      <c r="F92" t="s">
        <v>93</v>
      </c>
      <c r="G92" s="32" t="s">
        <v>99</v>
      </c>
      <c r="H92" s="32" t="s">
        <v>99</v>
      </c>
      <c r="I92" s="32" t="s">
        <v>14</v>
      </c>
      <c r="J92" s="32" t="s">
        <v>14</v>
      </c>
      <c r="K92" s="32" t="s">
        <v>14</v>
      </c>
      <c r="L92" s="32" t="s">
        <v>14</v>
      </c>
      <c r="M92" s="32" t="s">
        <v>14</v>
      </c>
      <c r="N92" s="32" t="s">
        <v>14</v>
      </c>
      <c r="O92" s="32" t="s">
        <v>14</v>
      </c>
      <c r="P92" s="32" t="s">
        <v>14</v>
      </c>
      <c r="Q92" s="32" t="s">
        <v>14</v>
      </c>
      <c r="R92" s="32" t="s">
        <v>99</v>
      </c>
      <c r="S92" s="32" t="s">
        <v>14</v>
      </c>
      <c r="T92" s="32" t="s">
        <v>99</v>
      </c>
      <c r="U92" s="32" t="s">
        <v>14</v>
      </c>
      <c r="V92" s="32" t="s">
        <v>14</v>
      </c>
      <c r="W92" s="32" t="s">
        <v>14</v>
      </c>
      <c r="X92" s="32" t="s">
        <v>94</v>
      </c>
      <c r="Y92" s="32" t="s">
        <v>94</v>
      </c>
      <c r="Z92" s="32" t="s">
        <v>94</v>
      </c>
      <c r="AA92" s="32" t="s">
        <v>94</v>
      </c>
      <c r="AB92" s="32" t="s">
        <v>94</v>
      </c>
      <c r="AC92" s="32" t="s">
        <v>94</v>
      </c>
      <c r="AD92" s="32" t="s">
        <v>94</v>
      </c>
      <c r="AE92" s="32" t="s">
        <v>94</v>
      </c>
      <c r="AF92" s="32" t="s">
        <v>94</v>
      </c>
      <c r="AG92" s="32" t="s">
        <v>94</v>
      </c>
      <c r="AH92" s="32" t="s">
        <v>94</v>
      </c>
      <c r="AI92" s="32" t="s">
        <v>94</v>
      </c>
      <c r="AJ92" s="32" t="s">
        <v>94</v>
      </c>
      <c r="AK92">
        <v>44</v>
      </c>
      <c r="AL92" s="30" t="s">
        <v>94</v>
      </c>
      <c r="AM92" s="30" t="s">
        <v>94</v>
      </c>
      <c r="AN92" s="4" t="s">
        <v>94</v>
      </c>
    </row>
    <row r="93" spans="1:40">
      <c r="A93" t="s">
        <v>154</v>
      </c>
      <c r="B93" t="s">
        <v>88</v>
      </c>
      <c r="C93" t="s">
        <v>106</v>
      </c>
      <c r="D93" t="s">
        <v>161</v>
      </c>
      <c r="E93" t="s">
        <v>96</v>
      </c>
      <c r="F93" t="s">
        <v>92</v>
      </c>
      <c r="G93" s="32" t="s">
        <v>94</v>
      </c>
      <c r="H93" s="32">
        <v>2.2000000000000002</v>
      </c>
      <c r="I93" s="32">
        <v>20</v>
      </c>
      <c r="J93" s="32">
        <v>1.1000000000000001</v>
      </c>
      <c r="K93" s="32">
        <v>39.5</v>
      </c>
      <c r="L93" s="32" t="s">
        <v>94</v>
      </c>
      <c r="M93" s="32" t="s">
        <v>94</v>
      </c>
      <c r="N93" s="32" t="s">
        <v>94</v>
      </c>
      <c r="O93" s="32" t="s">
        <v>94</v>
      </c>
      <c r="P93" s="32" t="s">
        <v>94</v>
      </c>
      <c r="Q93" s="32" t="s">
        <v>94</v>
      </c>
      <c r="R93" s="32" t="s">
        <v>94</v>
      </c>
      <c r="S93" s="32" t="s">
        <v>94</v>
      </c>
      <c r="T93" s="32" t="s">
        <v>94</v>
      </c>
      <c r="U93" s="32">
        <v>214.05500000000001</v>
      </c>
      <c r="V93" s="32">
        <v>58.588999999999999</v>
      </c>
      <c r="W93" s="32">
        <v>6</v>
      </c>
      <c r="X93" s="32">
        <v>32.295000000000002</v>
      </c>
      <c r="Y93" s="32" t="s">
        <v>94</v>
      </c>
      <c r="Z93" s="32" t="s">
        <v>94</v>
      </c>
      <c r="AA93" s="32" t="s">
        <v>94</v>
      </c>
      <c r="AB93" s="32" t="s">
        <v>94</v>
      </c>
      <c r="AC93" s="32" t="s">
        <v>94</v>
      </c>
      <c r="AD93" s="32" t="s">
        <v>94</v>
      </c>
      <c r="AE93" s="32" t="s">
        <v>94</v>
      </c>
      <c r="AF93" s="32" t="s">
        <v>94</v>
      </c>
      <c r="AG93" s="32" t="s">
        <v>94</v>
      </c>
      <c r="AH93" s="32" t="s">
        <v>94</v>
      </c>
      <c r="AI93" s="32" t="s">
        <v>94</v>
      </c>
      <c r="AJ93" s="32" t="s">
        <v>94</v>
      </c>
      <c r="AK93">
        <v>45</v>
      </c>
      <c r="AL93" s="30">
        <v>0.09</v>
      </c>
      <c r="AM93" s="30">
        <v>98.55</v>
      </c>
      <c r="AN93" s="4">
        <v>373.73899999999998</v>
      </c>
    </row>
    <row r="94" spans="1:40">
      <c r="A94" t="s">
        <v>154</v>
      </c>
      <c r="B94" t="s">
        <v>88</v>
      </c>
      <c r="C94" t="s">
        <v>106</v>
      </c>
      <c r="D94" t="s">
        <v>161</v>
      </c>
      <c r="E94" t="s">
        <v>96</v>
      </c>
      <c r="F94" t="s">
        <v>93</v>
      </c>
      <c r="G94" s="32" t="s">
        <v>94</v>
      </c>
      <c r="H94" s="32" t="s">
        <v>99</v>
      </c>
      <c r="I94" s="32" t="s">
        <v>99</v>
      </c>
      <c r="J94" s="32" t="s">
        <v>99</v>
      </c>
      <c r="K94" s="32" t="s">
        <v>99</v>
      </c>
      <c r="L94" s="32" t="s">
        <v>94</v>
      </c>
      <c r="M94" s="32" t="s">
        <v>94</v>
      </c>
      <c r="N94" s="32" t="s">
        <v>94</v>
      </c>
      <c r="O94" s="32" t="s">
        <v>94</v>
      </c>
      <c r="P94" s="32" t="s">
        <v>94</v>
      </c>
      <c r="Q94" s="32" t="s">
        <v>94</v>
      </c>
      <c r="R94" s="32" t="s">
        <v>94</v>
      </c>
      <c r="S94" s="32" t="s">
        <v>94</v>
      </c>
      <c r="T94" s="32" t="s">
        <v>94</v>
      </c>
      <c r="U94" s="32" t="s">
        <v>14</v>
      </c>
      <c r="V94" s="32" t="s">
        <v>14</v>
      </c>
      <c r="W94" s="32" t="s">
        <v>14</v>
      </c>
      <c r="X94" s="32" t="s">
        <v>99</v>
      </c>
      <c r="Y94" s="32" t="s">
        <v>94</v>
      </c>
      <c r="Z94" s="32" t="s">
        <v>94</v>
      </c>
      <c r="AA94" s="32" t="s">
        <v>94</v>
      </c>
      <c r="AB94" s="32" t="s">
        <v>94</v>
      </c>
      <c r="AC94" s="32" t="s">
        <v>94</v>
      </c>
      <c r="AD94" s="32" t="s">
        <v>94</v>
      </c>
      <c r="AE94" s="32" t="s">
        <v>94</v>
      </c>
      <c r="AF94" s="32" t="s">
        <v>94</v>
      </c>
      <c r="AG94" s="32" t="s">
        <v>94</v>
      </c>
      <c r="AH94" s="32" t="s">
        <v>94</v>
      </c>
      <c r="AI94" s="32" t="s">
        <v>94</v>
      </c>
      <c r="AJ94" s="32" t="s">
        <v>94</v>
      </c>
      <c r="AK94">
        <v>45</v>
      </c>
      <c r="AL94" s="30" t="s">
        <v>94</v>
      </c>
      <c r="AM94" s="30" t="s">
        <v>94</v>
      </c>
      <c r="AN94" s="4" t="s">
        <v>94</v>
      </c>
    </row>
    <row r="95" spans="1:40">
      <c r="A95" t="s">
        <v>154</v>
      </c>
      <c r="B95" t="s">
        <v>88</v>
      </c>
      <c r="C95" t="s">
        <v>89</v>
      </c>
      <c r="D95" t="s">
        <v>97</v>
      </c>
      <c r="E95" t="s">
        <v>119</v>
      </c>
      <c r="F95" t="s">
        <v>92</v>
      </c>
      <c r="G95" s="32" t="s">
        <v>94</v>
      </c>
      <c r="H95" s="32" t="s">
        <v>94</v>
      </c>
      <c r="I95" s="32" t="s">
        <v>94</v>
      </c>
      <c r="J95" s="32" t="s">
        <v>94</v>
      </c>
      <c r="K95" s="32" t="s">
        <v>94</v>
      </c>
      <c r="L95" s="32">
        <v>17.899999999999999</v>
      </c>
      <c r="M95" s="32" t="s">
        <v>94</v>
      </c>
      <c r="N95" s="32">
        <v>1</v>
      </c>
      <c r="O95" s="32" t="s">
        <v>94</v>
      </c>
      <c r="P95" s="32" t="s">
        <v>94</v>
      </c>
      <c r="Q95" s="32" t="s">
        <v>94</v>
      </c>
      <c r="R95" s="32" t="s">
        <v>94</v>
      </c>
      <c r="S95" s="32" t="s">
        <v>94</v>
      </c>
      <c r="T95" s="32">
        <v>0.92600000000000005</v>
      </c>
      <c r="U95" s="32">
        <v>5.9710000000000001</v>
      </c>
      <c r="V95" s="32">
        <v>51.045000000000002</v>
      </c>
      <c r="W95" s="32">
        <v>66.491</v>
      </c>
      <c r="X95" s="32">
        <v>8.6769999999999996</v>
      </c>
      <c r="Y95" s="32">
        <v>16.045000000000002</v>
      </c>
      <c r="Z95" s="32">
        <v>3.524</v>
      </c>
      <c r="AA95" s="32">
        <v>49.976999999999997</v>
      </c>
      <c r="AB95" s="32">
        <v>37.584000000000003</v>
      </c>
      <c r="AC95" s="32">
        <v>37.417000000000002</v>
      </c>
      <c r="AD95" s="32">
        <v>38.127000000000002</v>
      </c>
      <c r="AE95" s="32">
        <v>12.808999999999999</v>
      </c>
      <c r="AF95" s="32">
        <v>6.86</v>
      </c>
      <c r="AG95" s="32">
        <v>3.8580000000000001</v>
      </c>
      <c r="AH95" s="32">
        <v>7.6550000000000002</v>
      </c>
      <c r="AI95" s="32">
        <v>6.2720000000000002</v>
      </c>
      <c r="AJ95" s="32">
        <v>1.0389999999999999</v>
      </c>
      <c r="AK95">
        <v>46</v>
      </c>
      <c r="AL95" s="30">
        <v>0.09</v>
      </c>
      <c r="AM95" s="30">
        <v>98.65</v>
      </c>
      <c r="AN95" s="4">
        <v>373.17599999999999</v>
      </c>
    </row>
    <row r="96" spans="1:40">
      <c r="A96" t="s">
        <v>154</v>
      </c>
      <c r="B96" t="s">
        <v>88</v>
      </c>
      <c r="C96" t="s">
        <v>89</v>
      </c>
      <c r="D96" t="s">
        <v>97</v>
      </c>
      <c r="E96" t="s">
        <v>119</v>
      </c>
      <c r="F96" t="s">
        <v>93</v>
      </c>
      <c r="G96" s="32" t="s">
        <v>94</v>
      </c>
      <c r="H96" s="32" t="s">
        <v>94</v>
      </c>
      <c r="I96" s="32" t="s">
        <v>94</v>
      </c>
      <c r="J96" s="32" t="s">
        <v>94</v>
      </c>
      <c r="K96" s="32" t="s">
        <v>94</v>
      </c>
      <c r="L96" s="32" t="s">
        <v>99</v>
      </c>
      <c r="M96" s="32" t="s">
        <v>94</v>
      </c>
      <c r="N96" s="32" t="s">
        <v>99</v>
      </c>
      <c r="O96" s="32" t="s">
        <v>94</v>
      </c>
      <c r="P96" s="32" t="s">
        <v>94</v>
      </c>
      <c r="Q96" s="32" t="s">
        <v>94</v>
      </c>
      <c r="R96" s="32" t="s">
        <v>94</v>
      </c>
      <c r="S96" s="32" t="s">
        <v>94</v>
      </c>
      <c r="T96" s="32" t="s">
        <v>99</v>
      </c>
      <c r="U96" s="32" t="s">
        <v>99</v>
      </c>
      <c r="V96" s="32" t="s">
        <v>99</v>
      </c>
      <c r="W96" s="32" t="s">
        <v>99</v>
      </c>
      <c r="X96" s="32" t="s">
        <v>99</v>
      </c>
      <c r="Y96" s="32" t="s">
        <v>99</v>
      </c>
      <c r="Z96" s="32" t="s">
        <v>34</v>
      </c>
      <c r="AA96" s="32" t="s">
        <v>99</v>
      </c>
      <c r="AB96" s="32" t="s">
        <v>99</v>
      </c>
      <c r="AC96" s="32" t="s">
        <v>34</v>
      </c>
      <c r="AD96" s="32" t="s">
        <v>99</v>
      </c>
      <c r="AE96" s="32" t="s">
        <v>34</v>
      </c>
      <c r="AF96" s="32" t="s">
        <v>99</v>
      </c>
      <c r="AG96" s="32" t="s">
        <v>14</v>
      </c>
      <c r="AH96" s="32" t="s">
        <v>34</v>
      </c>
      <c r="AI96" s="32" t="s">
        <v>34</v>
      </c>
      <c r="AJ96" s="32" t="s">
        <v>34</v>
      </c>
      <c r="AK96">
        <v>46</v>
      </c>
      <c r="AL96" s="30" t="s">
        <v>94</v>
      </c>
      <c r="AM96" s="30" t="s">
        <v>94</v>
      </c>
      <c r="AN96" s="4" t="s">
        <v>94</v>
      </c>
    </row>
    <row r="97" spans="1:40">
      <c r="A97" t="s">
        <v>154</v>
      </c>
      <c r="B97" t="s">
        <v>88</v>
      </c>
      <c r="C97" t="s">
        <v>106</v>
      </c>
      <c r="D97" t="s">
        <v>161</v>
      </c>
      <c r="E97" t="s">
        <v>98</v>
      </c>
      <c r="F97" t="s">
        <v>92</v>
      </c>
      <c r="G97" s="32">
        <v>138</v>
      </c>
      <c r="H97" s="32">
        <v>103.456</v>
      </c>
      <c r="I97" s="32" t="s">
        <v>94</v>
      </c>
      <c r="J97" s="32" t="s">
        <v>94</v>
      </c>
      <c r="K97" s="32">
        <v>0.26900000000000002</v>
      </c>
      <c r="L97" s="32" t="s">
        <v>94</v>
      </c>
      <c r="M97" s="32">
        <v>2.5000000000000001E-2</v>
      </c>
      <c r="N97" s="32">
        <v>0.63600000000000001</v>
      </c>
      <c r="O97" s="32" t="s">
        <v>94</v>
      </c>
      <c r="P97" s="32">
        <v>2.4E-2</v>
      </c>
      <c r="Q97" s="32">
        <v>100</v>
      </c>
      <c r="R97" s="32" t="s">
        <v>94</v>
      </c>
      <c r="S97" s="32" t="s">
        <v>94</v>
      </c>
      <c r="T97" s="32" t="s">
        <v>94</v>
      </c>
      <c r="U97" s="32" t="s">
        <v>94</v>
      </c>
      <c r="V97" s="32" t="s">
        <v>94</v>
      </c>
      <c r="W97" s="32" t="s">
        <v>94</v>
      </c>
      <c r="X97" s="32" t="s">
        <v>94</v>
      </c>
      <c r="Y97" s="32" t="s">
        <v>94</v>
      </c>
      <c r="Z97" s="32" t="s">
        <v>94</v>
      </c>
      <c r="AA97" s="32" t="s">
        <v>94</v>
      </c>
      <c r="AB97" s="32" t="s">
        <v>94</v>
      </c>
      <c r="AC97" s="32" t="s">
        <v>94</v>
      </c>
      <c r="AD97" s="32" t="s">
        <v>94</v>
      </c>
      <c r="AE97" s="32" t="s">
        <v>94</v>
      </c>
      <c r="AF97" s="32" t="s">
        <v>94</v>
      </c>
      <c r="AG97" s="32" t="s">
        <v>94</v>
      </c>
      <c r="AH97" s="32" t="s">
        <v>94</v>
      </c>
      <c r="AI97" s="32" t="s">
        <v>94</v>
      </c>
      <c r="AJ97" s="32" t="s">
        <v>94</v>
      </c>
      <c r="AK97">
        <v>47</v>
      </c>
      <c r="AL97" s="30">
        <v>0.09</v>
      </c>
      <c r="AM97" s="30">
        <v>98.73</v>
      </c>
      <c r="AN97" s="4">
        <v>342.41</v>
      </c>
    </row>
    <row r="98" spans="1:40">
      <c r="A98" t="s">
        <v>154</v>
      </c>
      <c r="B98" t="s">
        <v>88</v>
      </c>
      <c r="C98" t="s">
        <v>106</v>
      </c>
      <c r="D98" t="s">
        <v>161</v>
      </c>
      <c r="E98" t="s">
        <v>98</v>
      </c>
      <c r="F98" t="s">
        <v>93</v>
      </c>
      <c r="G98" s="32" t="s">
        <v>99</v>
      </c>
      <c r="H98" s="32" t="s">
        <v>99</v>
      </c>
      <c r="I98" s="32" t="s">
        <v>94</v>
      </c>
      <c r="J98" s="32" t="s">
        <v>94</v>
      </c>
      <c r="K98" s="32" t="s">
        <v>99</v>
      </c>
      <c r="L98" s="32" t="s">
        <v>94</v>
      </c>
      <c r="M98" s="32" t="s">
        <v>99</v>
      </c>
      <c r="N98" s="32" t="s">
        <v>99</v>
      </c>
      <c r="O98" s="32" t="s">
        <v>94</v>
      </c>
      <c r="P98" s="32" t="s">
        <v>99</v>
      </c>
      <c r="Q98" s="32" t="s">
        <v>99</v>
      </c>
      <c r="R98" s="32" t="s">
        <v>94</v>
      </c>
      <c r="S98" s="32" t="s">
        <v>94</v>
      </c>
      <c r="T98" s="32" t="s">
        <v>94</v>
      </c>
      <c r="U98" s="32" t="s">
        <v>94</v>
      </c>
      <c r="V98" s="32" t="s">
        <v>94</v>
      </c>
      <c r="W98" s="32" t="s">
        <v>94</v>
      </c>
      <c r="X98" s="32" t="s">
        <v>94</v>
      </c>
      <c r="Y98" s="32" t="s">
        <v>94</v>
      </c>
      <c r="Z98" s="32" t="s">
        <v>94</v>
      </c>
      <c r="AA98" s="32" t="s">
        <v>94</v>
      </c>
      <c r="AB98" s="32" t="s">
        <v>94</v>
      </c>
      <c r="AC98" s="32" t="s">
        <v>94</v>
      </c>
      <c r="AD98" s="32" t="s">
        <v>94</v>
      </c>
      <c r="AE98" s="32" t="s">
        <v>94</v>
      </c>
      <c r="AF98" s="32" t="s">
        <v>94</v>
      </c>
      <c r="AG98" s="32" t="s">
        <v>94</v>
      </c>
      <c r="AH98" s="32" t="s">
        <v>94</v>
      </c>
      <c r="AI98" s="32" t="s">
        <v>94</v>
      </c>
      <c r="AJ98" s="32" t="s">
        <v>94</v>
      </c>
      <c r="AK98">
        <v>47</v>
      </c>
      <c r="AL98" s="30" t="s">
        <v>94</v>
      </c>
      <c r="AM98" s="30" t="s">
        <v>94</v>
      </c>
      <c r="AN98" s="4" t="s">
        <v>94</v>
      </c>
    </row>
    <row r="99" spans="1:40">
      <c r="A99" t="s">
        <v>154</v>
      </c>
      <c r="B99" t="s">
        <v>88</v>
      </c>
      <c r="C99" t="s">
        <v>89</v>
      </c>
      <c r="D99" t="s">
        <v>131</v>
      </c>
      <c r="E99" t="s">
        <v>120</v>
      </c>
      <c r="F99" t="s">
        <v>92</v>
      </c>
      <c r="G99" s="32" t="s">
        <v>94</v>
      </c>
      <c r="H99" s="32" t="s">
        <v>94</v>
      </c>
      <c r="I99" s="32" t="s">
        <v>94</v>
      </c>
      <c r="J99" s="32">
        <v>1</v>
      </c>
      <c r="K99" s="32">
        <v>1</v>
      </c>
      <c r="L99" s="32">
        <v>15.9</v>
      </c>
      <c r="M99" s="32">
        <v>5.3</v>
      </c>
      <c r="N99" s="32">
        <v>3.6</v>
      </c>
      <c r="O99" s="32">
        <v>5</v>
      </c>
      <c r="P99" s="32">
        <v>3.5059999999999998</v>
      </c>
      <c r="Q99" s="32">
        <v>2.625</v>
      </c>
      <c r="R99" s="32">
        <v>9.7520000000000007</v>
      </c>
      <c r="S99" s="32">
        <v>1.397</v>
      </c>
      <c r="T99" s="32">
        <v>2.4689999999999999</v>
      </c>
      <c r="U99" s="32" t="s">
        <v>94</v>
      </c>
      <c r="V99" s="32">
        <v>70.879000000000005</v>
      </c>
      <c r="W99" s="32">
        <v>37.898000000000003</v>
      </c>
      <c r="X99" s="32" t="s">
        <v>94</v>
      </c>
      <c r="Y99" s="32" t="s">
        <v>94</v>
      </c>
      <c r="Z99" s="32" t="s">
        <v>94</v>
      </c>
      <c r="AA99" s="32" t="s">
        <v>94</v>
      </c>
      <c r="AB99" s="32" t="s">
        <v>94</v>
      </c>
      <c r="AC99" s="32" t="s">
        <v>94</v>
      </c>
      <c r="AD99" s="32">
        <v>2.2890000000000001</v>
      </c>
      <c r="AE99" s="32">
        <v>50.121000000000002</v>
      </c>
      <c r="AF99" s="32">
        <v>21.013999999999999</v>
      </c>
      <c r="AG99" s="32">
        <v>22.876000000000001</v>
      </c>
      <c r="AH99" s="32">
        <v>3.496</v>
      </c>
      <c r="AI99" s="32">
        <v>42.42</v>
      </c>
      <c r="AJ99" s="32">
        <v>29.28</v>
      </c>
      <c r="AK99">
        <v>48</v>
      </c>
      <c r="AL99" s="30">
        <v>0.08</v>
      </c>
      <c r="AM99" s="30">
        <v>98.82</v>
      </c>
      <c r="AN99" s="4">
        <v>331.82299999999998</v>
      </c>
    </row>
    <row r="100" spans="1:40">
      <c r="A100" t="s">
        <v>154</v>
      </c>
      <c r="B100" t="s">
        <v>88</v>
      </c>
      <c r="C100" t="s">
        <v>89</v>
      </c>
      <c r="D100" t="s">
        <v>131</v>
      </c>
      <c r="E100" t="s">
        <v>120</v>
      </c>
      <c r="F100" t="s">
        <v>93</v>
      </c>
      <c r="G100" s="32" t="s">
        <v>94</v>
      </c>
      <c r="H100" s="32" t="s">
        <v>34</v>
      </c>
      <c r="I100" s="32" t="s">
        <v>34</v>
      </c>
      <c r="J100" s="32" t="s">
        <v>34</v>
      </c>
      <c r="K100" s="32" t="s">
        <v>34</v>
      </c>
      <c r="L100" s="32" t="s">
        <v>34</v>
      </c>
      <c r="M100" s="32" t="s">
        <v>34</v>
      </c>
      <c r="N100" s="32" t="s">
        <v>34</v>
      </c>
      <c r="O100" s="32" t="s">
        <v>34</v>
      </c>
      <c r="P100" s="32" t="s">
        <v>34</v>
      </c>
      <c r="Q100" s="32" t="s">
        <v>17</v>
      </c>
      <c r="R100" s="32" t="s">
        <v>17</v>
      </c>
      <c r="S100" s="32" t="s">
        <v>17</v>
      </c>
      <c r="T100" s="32" t="s">
        <v>17</v>
      </c>
      <c r="U100" s="32" t="s">
        <v>17</v>
      </c>
      <c r="V100" s="32" t="s">
        <v>34</v>
      </c>
      <c r="W100" s="32" t="s">
        <v>34</v>
      </c>
      <c r="X100" s="32" t="s">
        <v>17</v>
      </c>
      <c r="Y100" s="32" t="s">
        <v>17</v>
      </c>
      <c r="Z100" s="32" t="s">
        <v>17</v>
      </c>
      <c r="AA100" s="32" t="s">
        <v>17</v>
      </c>
      <c r="AB100" s="32" t="s">
        <v>17</v>
      </c>
      <c r="AC100" s="32" t="s">
        <v>17</v>
      </c>
      <c r="AD100" s="32" t="s">
        <v>34</v>
      </c>
      <c r="AE100" s="32" t="s">
        <v>34</v>
      </c>
      <c r="AF100" s="32" t="s">
        <v>34</v>
      </c>
      <c r="AG100" s="32" t="s">
        <v>34</v>
      </c>
      <c r="AH100" s="32" t="s">
        <v>34</v>
      </c>
      <c r="AI100" s="32" t="s">
        <v>34</v>
      </c>
      <c r="AJ100" s="32" t="s">
        <v>34</v>
      </c>
      <c r="AK100">
        <v>48</v>
      </c>
      <c r="AL100" s="30" t="s">
        <v>94</v>
      </c>
      <c r="AM100" s="30" t="s">
        <v>94</v>
      </c>
      <c r="AN100" s="4" t="s">
        <v>94</v>
      </c>
    </row>
    <row r="101" spans="1:40">
      <c r="A101" t="s">
        <v>154</v>
      </c>
      <c r="B101" t="s">
        <v>88</v>
      </c>
      <c r="C101" t="s">
        <v>89</v>
      </c>
      <c r="D101" t="s">
        <v>131</v>
      </c>
      <c r="E101" t="s">
        <v>117</v>
      </c>
      <c r="F101" t="s">
        <v>92</v>
      </c>
      <c r="G101" s="32" t="s">
        <v>94</v>
      </c>
      <c r="H101" s="32" t="s">
        <v>94</v>
      </c>
      <c r="I101" s="32" t="s">
        <v>94</v>
      </c>
      <c r="J101" s="32" t="s">
        <v>94</v>
      </c>
      <c r="K101" s="32" t="s">
        <v>94</v>
      </c>
      <c r="L101" s="32">
        <v>40.299999999999997</v>
      </c>
      <c r="M101" s="32" t="s">
        <v>94</v>
      </c>
      <c r="N101" s="32">
        <v>36.009</v>
      </c>
      <c r="O101" s="32" t="s">
        <v>94</v>
      </c>
      <c r="P101" s="32" t="s">
        <v>94</v>
      </c>
      <c r="Q101" s="32">
        <v>16.079999999999998</v>
      </c>
      <c r="R101" s="32">
        <v>11.590999999999999</v>
      </c>
      <c r="S101" s="32">
        <v>8.3109999999999999</v>
      </c>
      <c r="T101" s="32">
        <v>5.2320000000000002</v>
      </c>
      <c r="U101" s="32">
        <v>6.0960000000000001</v>
      </c>
      <c r="V101" s="32">
        <v>12.221</v>
      </c>
      <c r="W101" s="32">
        <v>9.298</v>
      </c>
      <c r="X101" s="32">
        <v>10.663</v>
      </c>
      <c r="Y101" s="32">
        <v>16.277000000000001</v>
      </c>
      <c r="Z101" s="32" t="s">
        <v>94</v>
      </c>
      <c r="AA101" s="32">
        <v>24.832000000000001</v>
      </c>
      <c r="AB101" s="32">
        <v>31.702999999999999</v>
      </c>
      <c r="AC101" s="32">
        <v>15.047000000000001</v>
      </c>
      <c r="AD101" s="32">
        <v>41.023000000000003</v>
      </c>
      <c r="AE101" s="32">
        <v>18.135000000000002</v>
      </c>
      <c r="AF101" s="32">
        <v>1.6020000000000001</v>
      </c>
      <c r="AG101" s="32">
        <v>1.601</v>
      </c>
      <c r="AH101" s="32">
        <v>4.2050000000000001</v>
      </c>
      <c r="AI101" s="32">
        <v>9.0440000000000005</v>
      </c>
      <c r="AJ101" s="32">
        <v>8.6110000000000007</v>
      </c>
      <c r="AK101">
        <v>49</v>
      </c>
      <c r="AL101" s="30">
        <v>0.08</v>
      </c>
      <c r="AM101" s="30">
        <v>98.9</v>
      </c>
      <c r="AN101" s="4">
        <v>327.88099999999997</v>
      </c>
    </row>
    <row r="102" spans="1:40">
      <c r="A102" t="s">
        <v>154</v>
      </c>
      <c r="B102" t="s">
        <v>88</v>
      </c>
      <c r="C102" t="s">
        <v>89</v>
      </c>
      <c r="D102" t="s">
        <v>131</v>
      </c>
      <c r="E102" t="s">
        <v>117</v>
      </c>
      <c r="F102" t="s">
        <v>93</v>
      </c>
      <c r="G102" s="32" t="s">
        <v>94</v>
      </c>
      <c r="H102" s="32" t="s">
        <v>94</v>
      </c>
      <c r="I102" s="32" t="s">
        <v>94</v>
      </c>
      <c r="J102" s="32" t="s">
        <v>94</v>
      </c>
      <c r="K102" s="32" t="s">
        <v>94</v>
      </c>
      <c r="L102" s="32" t="s">
        <v>14</v>
      </c>
      <c r="M102" s="32" t="s">
        <v>94</v>
      </c>
      <c r="N102" s="32" t="s">
        <v>14</v>
      </c>
      <c r="O102" s="32" t="s">
        <v>14</v>
      </c>
      <c r="P102" s="32" t="s">
        <v>94</v>
      </c>
      <c r="Q102" s="32" t="s">
        <v>14</v>
      </c>
      <c r="R102" s="32" t="s">
        <v>14</v>
      </c>
      <c r="S102" s="32" t="s">
        <v>14</v>
      </c>
      <c r="T102" s="32" t="s">
        <v>14</v>
      </c>
      <c r="U102" s="32" t="s">
        <v>14</v>
      </c>
      <c r="V102" s="32" t="s">
        <v>31</v>
      </c>
      <c r="W102" s="32" t="s">
        <v>14</v>
      </c>
      <c r="X102" s="32" t="s">
        <v>14</v>
      </c>
      <c r="Y102" s="32" t="s">
        <v>14</v>
      </c>
      <c r="Z102" s="32" t="s">
        <v>94</v>
      </c>
      <c r="AA102" s="32" t="s">
        <v>14</v>
      </c>
      <c r="AB102" s="32" t="s">
        <v>14</v>
      </c>
      <c r="AC102" s="32" t="s">
        <v>14</v>
      </c>
      <c r="AD102" s="32" t="s">
        <v>14</v>
      </c>
      <c r="AE102" s="32" t="s">
        <v>14</v>
      </c>
      <c r="AF102" s="32" t="s">
        <v>14</v>
      </c>
      <c r="AG102" s="32" t="s">
        <v>14</v>
      </c>
      <c r="AH102" s="32" t="s">
        <v>14</v>
      </c>
      <c r="AI102" s="32" t="s">
        <v>14</v>
      </c>
      <c r="AJ102" s="32" t="s">
        <v>14</v>
      </c>
      <c r="AK102">
        <v>49</v>
      </c>
      <c r="AL102" s="30" t="s">
        <v>94</v>
      </c>
      <c r="AM102" s="30" t="s">
        <v>94</v>
      </c>
      <c r="AN102" s="4" t="s">
        <v>94</v>
      </c>
    </row>
    <row r="103" spans="1:40">
      <c r="A103" t="s">
        <v>154</v>
      </c>
      <c r="B103" t="s">
        <v>88</v>
      </c>
      <c r="C103" t="s">
        <v>89</v>
      </c>
      <c r="D103" t="s">
        <v>97</v>
      </c>
      <c r="E103" t="s">
        <v>123</v>
      </c>
      <c r="F103" t="s">
        <v>92</v>
      </c>
      <c r="G103" s="32" t="s">
        <v>94</v>
      </c>
      <c r="H103" s="32" t="s">
        <v>94</v>
      </c>
      <c r="I103" s="32" t="s">
        <v>94</v>
      </c>
      <c r="J103" s="32" t="s">
        <v>94</v>
      </c>
      <c r="K103" s="32" t="s">
        <v>94</v>
      </c>
      <c r="L103" s="32" t="s">
        <v>94</v>
      </c>
      <c r="M103" s="32" t="s">
        <v>94</v>
      </c>
      <c r="N103" s="32" t="s">
        <v>94</v>
      </c>
      <c r="O103" s="32" t="s">
        <v>94</v>
      </c>
      <c r="P103" s="32" t="s">
        <v>94</v>
      </c>
      <c r="Q103" s="32" t="s">
        <v>94</v>
      </c>
      <c r="R103" s="32" t="s">
        <v>94</v>
      </c>
      <c r="S103" s="32" t="s">
        <v>94</v>
      </c>
      <c r="T103" s="32">
        <v>2.2610000000000001</v>
      </c>
      <c r="U103" s="32">
        <v>3.4119999999999999</v>
      </c>
      <c r="V103" s="32">
        <v>19.501999999999999</v>
      </c>
      <c r="W103" s="32">
        <v>30.021000000000001</v>
      </c>
      <c r="X103" s="32">
        <v>21.129000000000001</v>
      </c>
      <c r="Y103" s="32">
        <v>52.079000000000001</v>
      </c>
      <c r="Z103" s="32">
        <v>51.63</v>
      </c>
      <c r="AA103" s="32" t="s">
        <v>94</v>
      </c>
      <c r="AB103" s="32">
        <v>67.325000000000003</v>
      </c>
      <c r="AC103" s="32">
        <v>25.102</v>
      </c>
      <c r="AD103" s="32">
        <v>29.116</v>
      </c>
      <c r="AE103" s="32">
        <v>13.442</v>
      </c>
      <c r="AF103" s="32">
        <v>9.4960000000000004</v>
      </c>
      <c r="AG103" s="32" t="s">
        <v>94</v>
      </c>
      <c r="AH103" s="32" t="s">
        <v>94</v>
      </c>
      <c r="AI103" s="32" t="s">
        <v>94</v>
      </c>
      <c r="AJ103" s="32" t="s">
        <v>94</v>
      </c>
      <c r="AK103">
        <v>50</v>
      </c>
      <c r="AL103" s="30">
        <v>0.08</v>
      </c>
      <c r="AM103" s="30">
        <v>98.98</v>
      </c>
      <c r="AN103" s="4">
        <v>324.51499999999999</v>
      </c>
    </row>
    <row r="104" spans="1:40">
      <c r="A104" t="s">
        <v>154</v>
      </c>
      <c r="B104" t="s">
        <v>88</v>
      </c>
      <c r="C104" t="s">
        <v>89</v>
      </c>
      <c r="D104" t="s">
        <v>97</v>
      </c>
      <c r="E104" t="s">
        <v>123</v>
      </c>
      <c r="F104" t="s">
        <v>93</v>
      </c>
      <c r="G104" s="32" t="s">
        <v>94</v>
      </c>
      <c r="H104" s="32" t="s">
        <v>94</v>
      </c>
      <c r="I104" s="32" t="s">
        <v>94</v>
      </c>
      <c r="J104" s="32" t="s">
        <v>94</v>
      </c>
      <c r="K104" s="32" t="s">
        <v>94</v>
      </c>
      <c r="L104" s="32" t="s">
        <v>94</v>
      </c>
      <c r="M104" s="32" t="s">
        <v>94</v>
      </c>
      <c r="N104" s="32" t="s">
        <v>94</v>
      </c>
      <c r="O104" s="32" t="s">
        <v>94</v>
      </c>
      <c r="P104" s="32" t="s">
        <v>94</v>
      </c>
      <c r="Q104" s="32" t="s">
        <v>94</v>
      </c>
      <c r="R104" s="32" t="s">
        <v>94</v>
      </c>
      <c r="S104" s="32" t="s">
        <v>94</v>
      </c>
      <c r="T104" s="32" t="s">
        <v>99</v>
      </c>
      <c r="U104" s="32" t="s">
        <v>99</v>
      </c>
      <c r="V104" s="32" t="s">
        <v>99</v>
      </c>
      <c r="W104" s="32" t="s">
        <v>99</v>
      </c>
      <c r="X104" s="32" t="s">
        <v>99</v>
      </c>
      <c r="Y104" s="32" t="s">
        <v>99</v>
      </c>
      <c r="Z104" s="32" t="s">
        <v>34</v>
      </c>
      <c r="AA104" s="32" t="s">
        <v>94</v>
      </c>
      <c r="AB104" s="32" t="s">
        <v>99</v>
      </c>
      <c r="AC104" s="32" t="s">
        <v>34</v>
      </c>
      <c r="AD104" s="32" t="s">
        <v>99</v>
      </c>
      <c r="AE104" s="32" t="s">
        <v>34</v>
      </c>
      <c r="AF104" s="32" t="s">
        <v>99</v>
      </c>
      <c r="AG104" s="32" t="s">
        <v>94</v>
      </c>
      <c r="AH104" s="32" t="s">
        <v>94</v>
      </c>
      <c r="AI104" s="32" t="s">
        <v>94</v>
      </c>
      <c r="AJ104" s="32" t="s">
        <v>94</v>
      </c>
      <c r="AK104">
        <v>50</v>
      </c>
      <c r="AL104" s="30" t="s">
        <v>94</v>
      </c>
      <c r="AM104" s="30" t="s">
        <v>94</v>
      </c>
      <c r="AN104" s="4" t="s">
        <v>94</v>
      </c>
    </row>
    <row r="105" spans="1:40">
      <c r="A105" t="s">
        <v>154</v>
      </c>
      <c r="B105" t="s">
        <v>88</v>
      </c>
      <c r="C105" t="s">
        <v>89</v>
      </c>
      <c r="D105" t="s">
        <v>164</v>
      </c>
      <c r="E105" t="s">
        <v>98</v>
      </c>
      <c r="F105" t="s">
        <v>92</v>
      </c>
      <c r="G105" s="32" t="s">
        <v>94</v>
      </c>
      <c r="H105" s="32" t="s">
        <v>94</v>
      </c>
      <c r="I105" s="32" t="s">
        <v>94</v>
      </c>
      <c r="J105" s="32" t="s">
        <v>94</v>
      </c>
      <c r="K105" s="32" t="s">
        <v>94</v>
      </c>
      <c r="L105" s="32">
        <v>11</v>
      </c>
      <c r="M105" s="32">
        <v>245</v>
      </c>
      <c r="N105" s="32">
        <v>44</v>
      </c>
      <c r="O105" s="32" t="s">
        <v>94</v>
      </c>
      <c r="P105" s="32" t="s">
        <v>94</v>
      </c>
      <c r="Q105" s="32" t="s">
        <v>94</v>
      </c>
      <c r="R105" s="32" t="s">
        <v>94</v>
      </c>
      <c r="S105" s="32" t="s">
        <v>94</v>
      </c>
      <c r="T105" s="32" t="s">
        <v>94</v>
      </c>
      <c r="U105" s="32" t="s">
        <v>94</v>
      </c>
      <c r="V105" s="32" t="s">
        <v>94</v>
      </c>
      <c r="W105" s="32" t="s">
        <v>94</v>
      </c>
      <c r="X105" s="32" t="s">
        <v>94</v>
      </c>
      <c r="Y105" s="32" t="s">
        <v>94</v>
      </c>
      <c r="Z105" s="32" t="s">
        <v>94</v>
      </c>
      <c r="AA105" s="32" t="s">
        <v>94</v>
      </c>
      <c r="AB105" s="32" t="s">
        <v>94</v>
      </c>
      <c r="AC105" s="32" t="s">
        <v>94</v>
      </c>
      <c r="AD105" s="32" t="s">
        <v>94</v>
      </c>
      <c r="AE105" s="32" t="s">
        <v>94</v>
      </c>
      <c r="AF105" s="32" t="s">
        <v>94</v>
      </c>
      <c r="AG105" s="32" t="s">
        <v>94</v>
      </c>
      <c r="AH105" s="32" t="s">
        <v>94</v>
      </c>
      <c r="AI105" s="32" t="s">
        <v>94</v>
      </c>
      <c r="AJ105" s="32" t="s">
        <v>94</v>
      </c>
      <c r="AK105">
        <v>51</v>
      </c>
      <c r="AL105" s="30">
        <v>0.08</v>
      </c>
      <c r="AM105" s="30">
        <v>99.06</v>
      </c>
      <c r="AN105" s="4">
        <v>300</v>
      </c>
    </row>
    <row r="106" spans="1:40">
      <c r="A106" t="s">
        <v>154</v>
      </c>
      <c r="B106" t="s">
        <v>88</v>
      </c>
      <c r="C106" t="s">
        <v>89</v>
      </c>
      <c r="D106" t="s">
        <v>164</v>
      </c>
      <c r="E106" t="s">
        <v>98</v>
      </c>
      <c r="F106" t="s">
        <v>93</v>
      </c>
      <c r="G106" s="32" t="s">
        <v>94</v>
      </c>
      <c r="H106" s="32" t="s">
        <v>94</v>
      </c>
      <c r="I106" s="32" t="s">
        <v>94</v>
      </c>
      <c r="J106" s="32" t="s">
        <v>94</v>
      </c>
      <c r="K106" s="32" t="s">
        <v>94</v>
      </c>
      <c r="L106" s="32" t="s">
        <v>99</v>
      </c>
      <c r="M106" s="32" t="s">
        <v>99</v>
      </c>
      <c r="N106" s="32" t="s">
        <v>99</v>
      </c>
      <c r="O106" s="32" t="s">
        <v>94</v>
      </c>
      <c r="P106" s="32" t="s">
        <v>94</v>
      </c>
      <c r="Q106" s="32" t="s">
        <v>94</v>
      </c>
      <c r="R106" s="32" t="s">
        <v>94</v>
      </c>
      <c r="S106" s="32" t="s">
        <v>94</v>
      </c>
      <c r="T106" s="32" t="s">
        <v>94</v>
      </c>
      <c r="U106" s="32" t="s">
        <v>94</v>
      </c>
      <c r="V106" s="32" t="s">
        <v>94</v>
      </c>
      <c r="W106" s="32" t="s">
        <v>94</v>
      </c>
      <c r="X106" s="32" t="s">
        <v>94</v>
      </c>
      <c r="Y106" s="32" t="s">
        <v>94</v>
      </c>
      <c r="Z106" s="32" t="s">
        <v>94</v>
      </c>
      <c r="AA106" s="32" t="s">
        <v>94</v>
      </c>
      <c r="AB106" s="32" t="s">
        <v>94</v>
      </c>
      <c r="AC106" s="32" t="s">
        <v>94</v>
      </c>
      <c r="AD106" s="32" t="s">
        <v>94</v>
      </c>
      <c r="AE106" s="32" t="s">
        <v>94</v>
      </c>
      <c r="AF106" s="32" t="s">
        <v>94</v>
      </c>
      <c r="AG106" s="32" t="s">
        <v>94</v>
      </c>
      <c r="AH106" s="32" t="s">
        <v>94</v>
      </c>
      <c r="AI106" s="32" t="s">
        <v>94</v>
      </c>
      <c r="AJ106" s="32" t="s">
        <v>94</v>
      </c>
      <c r="AK106">
        <v>51</v>
      </c>
      <c r="AL106" s="30" t="s">
        <v>94</v>
      </c>
      <c r="AM106" s="30" t="s">
        <v>94</v>
      </c>
      <c r="AN106" s="4" t="s">
        <v>94</v>
      </c>
    </row>
    <row r="107" spans="1:40">
      <c r="A107" t="s">
        <v>154</v>
      </c>
      <c r="B107" t="s">
        <v>88</v>
      </c>
      <c r="C107" t="s">
        <v>89</v>
      </c>
      <c r="D107" t="s">
        <v>100</v>
      </c>
      <c r="E107" t="s">
        <v>98</v>
      </c>
      <c r="F107" t="s">
        <v>92</v>
      </c>
      <c r="G107" s="32">
        <v>122</v>
      </c>
      <c r="H107" s="32" t="s">
        <v>94</v>
      </c>
      <c r="I107" s="32" t="s">
        <v>94</v>
      </c>
      <c r="J107" s="32" t="s">
        <v>94</v>
      </c>
      <c r="K107" s="32" t="s">
        <v>94</v>
      </c>
      <c r="L107" s="32" t="s">
        <v>94</v>
      </c>
      <c r="M107" s="32" t="s">
        <v>94</v>
      </c>
      <c r="N107" s="32" t="s">
        <v>94</v>
      </c>
      <c r="O107" s="32" t="s">
        <v>94</v>
      </c>
      <c r="P107" s="32" t="s">
        <v>94</v>
      </c>
      <c r="Q107" s="32" t="s">
        <v>94</v>
      </c>
      <c r="R107" s="32" t="s">
        <v>94</v>
      </c>
      <c r="S107" s="32" t="s">
        <v>94</v>
      </c>
      <c r="T107" s="32" t="s">
        <v>94</v>
      </c>
      <c r="U107" s="32" t="s">
        <v>94</v>
      </c>
      <c r="V107" s="32" t="s">
        <v>94</v>
      </c>
      <c r="W107" s="32">
        <v>170.58</v>
      </c>
      <c r="X107" s="32" t="s">
        <v>94</v>
      </c>
      <c r="Y107" s="32" t="s">
        <v>94</v>
      </c>
      <c r="Z107" s="32" t="s">
        <v>94</v>
      </c>
      <c r="AA107" s="32" t="s">
        <v>94</v>
      </c>
      <c r="AB107" s="32" t="s">
        <v>94</v>
      </c>
      <c r="AC107" s="32" t="s">
        <v>94</v>
      </c>
      <c r="AD107" s="32" t="s">
        <v>94</v>
      </c>
      <c r="AE107" s="32" t="s">
        <v>94</v>
      </c>
      <c r="AF107" s="32" t="s">
        <v>94</v>
      </c>
      <c r="AG107" s="32" t="s">
        <v>94</v>
      </c>
      <c r="AH107" s="32" t="s">
        <v>94</v>
      </c>
      <c r="AI107" s="32" t="s">
        <v>94</v>
      </c>
      <c r="AJ107" s="32" t="s">
        <v>94</v>
      </c>
      <c r="AK107">
        <v>52</v>
      </c>
      <c r="AL107" s="30">
        <v>7.0000000000000007E-2</v>
      </c>
      <c r="AM107" s="30">
        <v>99.13</v>
      </c>
      <c r="AN107" s="4">
        <v>292.58</v>
      </c>
    </row>
    <row r="108" spans="1:40">
      <c r="A108" t="s">
        <v>154</v>
      </c>
      <c r="B108" t="s">
        <v>88</v>
      </c>
      <c r="C108" t="s">
        <v>89</v>
      </c>
      <c r="D108" t="s">
        <v>100</v>
      </c>
      <c r="E108" t="s">
        <v>98</v>
      </c>
      <c r="F108" t="s">
        <v>93</v>
      </c>
      <c r="G108" s="32" t="s">
        <v>99</v>
      </c>
      <c r="H108" s="32" t="s">
        <v>94</v>
      </c>
      <c r="I108" s="32" t="s">
        <v>94</v>
      </c>
      <c r="J108" s="32" t="s">
        <v>94</v>
      </c>
      <c r="K108" s="32" t="s">
        <v>94</v>
      </c>
      <c r="L108" s="32" t="s">
        <v>94</v>
      </c>
      <c r="M108" s="32" t="s">
        <v>94</v>
      </c>
      <c r="N108" s="32" t="s">
        <v>94</v>
      </c>
      <c r="O108" s="32" t="s">
        <v>94</v>
      </c>
      <c r="P108" s="32" t="s">
        <v>94</v>
      </c>
      <c r="Q108" s="32" t="s">
        <v>94</v>
      </c>
      <c r="R108" s="32" t="s">
        <v>94</v>
      </c>
      <c r="S108" s="32" t="s">
        <v>94</v>
      </c>
      <c r="T108" s="32" t="s">
        <v>94</v>
      </c>
      <c r="U108" s="32" t="s">
        <v>94</v>
      </c>
      <c r="V108" s="32" t="s">
        <v>94</v>
      </c>
      <c r="W108" s="32" t="s">
        <v>99</v>
      </c>
      <c r="X108" s="32" t="s">
        <v>94</v>
      </c>
      <c r="Y108" s="32" t="s">
        <v>94</v>
      </c>
      <c r="Z108" s="32" t="s">
        <v>94</v>
      </c>
      <c r="AA108" s="32" t="s">
        <v>94</v>
      </c>
      <c r="AB108" s="32" t="s">
        <v>94</v>
      </c>
      <c r="AC108" s="32" t="s">
        <v>94</v>
      </c>
      <c r="AD108" s="32" t="s">
        <v>94</v>
      </c>
      <c r="AE108" s="32" t="s">
        <v>94</v>
      </c>
      <c r="AF108" s="32" t="s">
        <v>94</v>
      </c>
      <c r="AG108" s="32" t="s">
        <v>94</v>
      </c>
      <c r="AH108" s="32" t="s">
        <v>94</v>
      </c>
      <c r="AI108" s="32" t="s">
        <v>94</v>
      </c>
      <c r="AJ108" s="32" t="s">
        <v>94</v>
      </c>
      <c r="AK108">
        <v>52</v>
      </c>
      <c r="AL108" s="30" t="s">
        <v>94</v>
      </c>
      <c r="AM108" s="30" t="s">
        <v>94</v>
      </c>
      <c r="AN108" s="4" t="s">
        <v>94</v>
      </c>
    </row>
    <row r="109" spans="1:40">
      <c r="A109" t="s">
        <v>154</v>
      </c>
      <c r="B109" t="s">
        <v>88</v>
      </c>
      <c r="C109" t="s">
        <v>89</v>
      </c>
      <c r="D109" t="s">
        <v>95</v>
      </c>
      <c r="E109" t="s">
        <v>117</v>
      </c>
      <c r="F109" t="s">
        <v>92</v>
      </c>
      <c r="G109" s="32">
        <v>5.1920000000000002</v>
      </c>
      <c r="H109" s="32">
        <v>10.624000000000001</v>
      </c>
      <c r="I109" s="32">
        <v>30.71</v>
      </c>
      <c r="J109" s="32">
        <v>12.177</v>
      </c>
      <c r="K109" s="32">
        <v>5.69</v>
      </c>
      <c r="L109" s="32" t="s">
        <v>94</v>
      </c>
      <c r="M109" s="32" t="s">
        <v>94</v>
      </c>
      <c r="N109" s="32">
        <v>60.7</v>
      </c>
      <c r="O109" s="32">
        <v>13.3</v>
      </c>
      <c r="P109" s="32" t="s">
        <v>94</v>
      </c>
      <c r="Q109" s="32">
        <v>15.983000000000001</v>
      </c>
      <c r="R109" s="32">
        <v>17.5</v>
      </c>
      <c r="S109" s="32">
        <v>19.376999999999999</v>
      </c>
      <c r="T109" s="32">
        <v>11.6</v>
      </c>
      <c r="U109" s="32">
        <v>37.9</v>
      </c>
      <c r="V109" s="32">
        <v>9.9909999999999997</v>
      </c>
      <c r="W109" s="32">
        <v>20.651</v>
      </c>
      <c r="X109" s="32">
        <v>7.2</v>
      </c>
      <c r="Y109" s="32">
        <v>3.6349999999999998</v>
      </c>
      <c r="Z109" s="32">
        <v>9.3979999999999997</v>
      </c>
      <c r="AA109" s="32" t="s">
        <v>94</v>
      </c>
      <c r="AB109" s="32" t="s">
        <v>94</v>
      </c>
      <c r="AC109" s="32" t="s">
        <v>94</v>
      </c>
      <c r="AD109" s="32" t="s">
        <v>94</v>
      </c>
      <c r="AE109" s="32" t="s">
        <v>94</v>
      </c>
      <c r="AF109" s="32" t="s">
        <v>94</v>
      </c>
      <c r="AG109" s="32" t="s">
        <v>94</v>
      </c>
      <c r="AH109" s="32" t="s">
        <v>94</v>
      </c>
      <c r="AI109" s="32" t="s">
        <v>94</v>
      </c>
      <c r="AJ109" s="32" t="s">
        <v>94</v>
      </c>
      <c r="AK109">
        <v>53</v>
      </c>
      <c r="AL109" s="30">
        <v>7.0000000000000007E-2</v>
      </c>
      <c r="AM109" s="30">
        <v>99.21</v>
      </c>
      <c r="AN109" s="4">
        <v>291.62799999999999</v>
      </c>
    </row>
    <row r="110" spans="1:40">
      <c r="A110" t="s">
        <v>154</v>
      </c>
      <c r="B110" t="s">
        <v>88</v>
      </c>
      <c r="C110" t="s">
        <v>89</v>
      </c>
      <c r="D110" t="s">
        <v>95</v>
      </c>
      <c r="E110" t="s">
        <v>117</v>
      </c>
      <c r="F110" t="s">
        <v>93</v>
      </c>
      <c r="G110" s="32" t="s">
        <v>14</v>
      </c>
      <c r="H110" s="32" t="s">
        <v>14</v>
      </c>
      <c r="I110" s="32" t="s">
        <v>14</v>
      </c>
      <c r="J110" s="32" t="s">
        <v>14</v>
      </c>
      <c r="K110" s="32" t="s">
        <v>14</v>
      </c>
      <c r="L110" s="32" t="s">
        <v>14</v>
      </c>
      <c r="M110" s="32" t="s">
        <v>14</v>
      </c>
      <c r="N110" s="32" t="s">
        <v>99</v>
      </c>
      <c r="O110" s="32" t="s">
        <v>99</v>
      </c>
      <c r="P110" s="32" t="s">
        <v>94</v>
      </c>
      <c r="Q110" s="32" t="s">
        <v>99</v>
      </c>
      <c r="R110" s="32" t="s">
        <v>99</v>
      </c>
      <c r="S110" s="32" t="s">
        <v>99</v>
      </c>
      <c r="T110" s="32" t="s">
        <v>99</v>
      </c>
      <c r="U110" s="32" t="s">
        <v>99</v>
      </c>
      <c r="V110" s="32" t="s">
        <v>14</v>
      </c>
      <c r="W110" s="32" t="s">
        <v>14</v>
      </c>
      <c r="X110" s="32" t="s">
        <v>14</v>
      </c>
      <c r="Y110" s="32" t="s">
        <v>14</v>
      </c>
      <c r="Z110" s="32" t="s">
        <v>14</v>
      </c>
      <c r="AA110" s="32" t="s">
        <v>94</v>
      </c>
      <c r="AB110" s="32" t="s">
        <v>94</v>
      </c>
      <c r="AC110" s="32" t="s">
        <v>94</v>
      </c>
      <c r="AD110" s="32" t="s">
        <v>94</v>
      </c>
      <c r="AE110" s="32" t="s">
        <v>94</v>
      </c>
      <c r="AF110" s="32" t="s">
        <v>94</v>
      </c>
      <c r="AG110" s="32" t="s">
        <v>94</v>
      </c>
      <c r="AH110" s="32" t="s">
        <v>94</v>
      </c>
      <c r="AI110" s="32" t="s">
        <v>94</v>
      </c>
      <c r="AJ110" s="32" t="s">
        <v>94</v>
      </c>
      <c r="AK110">
        <v>53</v>
      </c>
      <c r="AL110" s="30" t="s">
        <v>94</v>
      </c>
      <c r="AM110" s="30" t="s">
        <v>94</v>
      </c>
      <c r="AN110" s="4" t="s">
        <v>94</v>
      </c>
    </row>
    <row r="111" spans="1:40">
      <c r="A111" t="s">
        <v>154</v>
      </c>
      <c r="B111" t="s">
        <v>88</v>
      </c>
      <c r="C111" t="s">
        <v>89</v>
      </c>
      <c r="D111" t="s">
        <v>135</v>
      </c>
      <c r="E111" t="s">
        <v>105</v>
      </c>
      <c r="F111" t="s">
        <v>92</v>
      </c>
      <c r="G111" s="32" t="s">
        <v>94</v>
      </c>
      <c r="H111" s="32" t="s">
        <v>94</v>
      </c>
      <c r="I111" s="32" t="s">
        <v>94</v>
      </c>
      <c r="J111" s="32" t="s">
        <v>94</v>
      </c>
      <c r="K111" s="32" t="s">
        <v>94</v>
      </c>
      <c r="L111" s="32" t="s">
        <v>94</v>
      </c>
      <c r="M111" s="32" t="s">
        <v>94</v>
      </c>
      <c r="N111" s="32" t="s">
        <v>94</v>
      </c>
      <c r="O111" s="32">
        <v>3.2</v>
      </c>
      <c r="P111" s="32">
        <v>5.0999999999999996</v>
      </c>
      <c r="Q111" s="32">
        <v>0.3</v>
      </c>
      <c r="R111" s="32">
        <v>8.8040000000000003</v>
      </c>
      <c r="S111" s="32">
        <v>7.3949999999999996</v>
      </c>
      <c r="T111" s="32">
        <v>12.827</v>
      </c>
      <c r="U111" s="32">
        <v>25.597000000000001</v>
      </c>
      <c r="V111" s="32">
        <v>16.652999999999999</v>
      </c>
      <c r="W111" s="32">
        <v>16.297000000000001</v>
      </c>
      <c r="X111" s="32">
        <v>5.5359999999999996</v>
      </c>
      <c r="Y111" s="32">
        <v>30.271000000000001</v>
      </c>
      <c r="Z111" s="32">
        <v>5.8179999999999996</v>
      </c>
      <c r="AA111" s="32">
        <v>2.0019999999999998</v>
      </c>
      <c r="AB111" s="32">
        <v>17.911000000000001</v>
      </c>
      <c r="AC111" s="32">
        <v>13.478999999999999</v>
      </c>
      <c r="AD111" s="32">
        <v>15.247</v>
      </c>
      <c r="AE111" s="32">
        <v>20.302</v>
      </c>
      <c r="AF111" s="32">
        <v>3.4340000000000002</v>
      </c>
      <c r="AG111" s="32">
        <v>7.53</v>
      </c>
      <c r="AH111" s="32">
        <v>8.4410000000000007</v>
      </c>
      <c r="AI111" s="32">
        <v>5.4550000000000001</v>
      </c>
      <c r="AJ111" s="32">
        <v>6.8970000000000002</v>
      </c>
      <c r="AK111">
        <v>54</v>
      </c>
      <c r="AL111" s="30">
        <v>0.06</v>
      </c>
      <c r="AM111" s="30">
        <v>99.27</v>
      </c>
      <c r="AN111" s="4">
        <v>238.49600000000001</v>
      </c>
    </row>
    <row r="112" spans="1:40">
      <c r="A112" t="s">
        <v>154</v>
      </c>
      <c r="B112" t="s">
        <v>88</v>
      </c>
      <c r="C112" t="s">
        <v>89</v>
      </c>
      <c r="D112" t="s">
        <v>135</v>
      </c>
      <c r="E112" t="s">
        <v>105</v>
      </c>
      <c r="F112" t="s">
        <v>93</v>
      </c>
      <c r="G112" s="32" t="s">
        <v>94</v>
      </c>
      <c r="H112" s="32" t="s">
        <v>94</v>
      </c>
      <c r="I112" s="32" t="s">
        <v>94</v>
      </c>
      <c r="J112" s="32" t="s">
        <v>94</v>
      </c>
      <c r="K112" s="32" t="s">
        <v>94</v>
      </c>
      <c r="L112" s="32" t="s">
        <v>94</v>
      </c>
      <c r="M112" s="32" t="s">
        <v>94</v>
      </c>
      <c r="N112" s="32" t="s">
        <v>14</v>
      </c>
      <c r="O112" s="32" t="s">
        <v>14</v>
      </c>
      <c r="P112" s="32" t="s">
        <v>14</v>
      </c>
      <c r="Q112" s="32" t="s">
        <v>14</v>
      </c>
      <c r="R112" s="32" t="s">
        <v>14</v>
      </c>
      <c r="S112" s="32" t="s">
        <v>14</v>
      </c>
      <c r="T112" s="32" t="s">
        <v>14</v>
      </c>
      <c r="U112" s="32" t="s">
        <v>14</v>
      </c>
      <c r="V112" s="32" t="s">
        <v>14</v>
      </c>
      <c r="W112" s="32" t="s">
        <v>14</v>
      </c>
      <c r="X112" s="32" t="s">
        <v>14</v>
      </c>
      <c r="Y112" s="32" t="s">
        <v>14</v>
      </c>
      <c r="Z112" s="32" t="s">
        <v>14</v>
      </c>
      <c r="AA112" s="32" t="s">
        <v>14</v>
      </c>
      <c r="AB112" s="32" t="s">
        <v>14</v>
      </c>
      <c r="AC112" s="32" t="s">
        <v>14</v>
      </c>
      <c r="AD112" s="32" t="s">
        <v>14</v>
      </c>
      <c r="AE112" s="32" t="s">
        <v>14</v>
      </c>
      <c r="AF112" s="32" t="s">
        <v>14</v>
      </c>
      <c r="AG112" s="32" t="s">
        <v>99</v>
      </c>
      <c r="AH112" s="32" t="s">
        <v>99</v>
      </c>
      <c r="AI112" s="32" t="s">
        <v>99</v>
      </c>
      <c r="AJ112" s="32" t="s">
        <v>99</v>
      </c>
      <c r="AK112">
        <v>54</v>
      </c>
      <c r="AL112" s="30" t="s">
        <v>94</v>
      </c>
      <c r="AM112" s="30" t="s">
        <v>94</v>
      </c>
      <c r="AN112" s="4" t="s">
        <v>94</v>
      </c>
    </row>
    <row r="113" spans="1:40">
      <c r="A113" t="s">
        <v>154</v>
      </c>
      <c r="B113" t="s">
        <v>88</v>
      </c>
      <c r="C113" t="s">
        <v>89</v>
      </c>
      <c r="D113" t="s">
        <v>109</v>
      </c>
      <c r="E113" t="s">
        <v>105</v>
      </c>
      <c r="F113" t="s">
        <v>92</v>
      </c>
      <c r="G113" s="32" t="s">
        <v>94</v>
      </c>
      <c r="H113" s="32" t="s">
        <v>94</v>
      </c>
      <c r="I113" s="32" t="s">
        <v>94</v>
      </c>
      <c r="J113" s="32">
        <v>230</v>
      </c>
      <c r="K113" s="32" t="s">
        <v>94</v>
      </c>
      <c r="L113" s="32" t="s">
        <v>94</v>
      </c>
      <c r="M113" s="32" t="s">
        <v>94</v>
      </c>
      <c r="N113" s="32" t="s">
        <v>94</v>
      </c>
      <c r="O113" s="32" t="s">
        <v>94</v>
      </c>
      <c r="P113" s="32" t="s">
        <v>94</v>
      </c>
      <c r="Q113" s="32" t="s">
        <v>94</v>
      </c>
      <c r="R113" s="32" t="s">
        <v>94</v>
      </c>
      <c r="S113" s="32" t="s">
        <v>94</v>
      </c>
      <c r="T113" s="32" t="s">
        <v>94</v>
      </c>
      <c r="U113" s="32" t="s">
        <v>94</v>
      </c>
      <c r="V113" s="32" t="s">
        <v>94</v>
      </c>
      <c r="W113" s="32" t="s">
        <v>94</v>
      </c>
      <c r="X113" s="32" t="s">
        <v>94</v>
      </c>
      <c r="Y113" s="32" t="s">
        <v>94</v>
      </c>
      <c r="Z113" s="32" t="s">
        <v>94</v>
      </c>
      <c r="AA113" s="32" t="s">
        <v>94</v>
      </c>
      <c r="AB113" s="32" t="s">
        <v>94</v>
      </c>
      <c r="AC113" s="32" t="s">
        <v>94</v>
      </c>
      <c r="AD113" s="32" t="s">
        <v>94</v>
      </c>
      <c r="AE113" s="32" t="s">
        <v>94</v>
      </c>
      <c r="AF113" s="32" t="s">
        <v>94</v>
      </c>
      <c r="AG113" s="32" t="s">
        <v>94</v>
      </c>
      <c r="AH113" s="32" t="s">
        <v>94</v>
      </c>
      <c r="AI113" s="32" t="s">
        <v>94</v>
      </c>
      <c r="AJ113" s="32" t="s">
        <v>94</v>
      </c>
      <c r="AK113">
        <v>55</v>
      </c>
      <c r="AL113" s="30">
        <v>0.06</v>
      </c>
      <c r="AM113" s="30">
        <v>99.33</v>
      </c>
      <c r="AN113" s="4">
        <v>230</v>
      </c>
    </row>
    <row r="114" spans="1:40">
      <c r="A114" t="s">
        <v>154</v>
      </c>
      <c r="B114" t="s">
        <v>88</v>
      </c>
      <c r="C114" t="s">
        <v>89</v>
      </c>
      <c r="D114" t="s">
        <v>109</v>
      </c>
      <c r="E114" t="s">
        <v>105</v>
      </c>
      <c r="F114" t="s">
        <v>93</v>
      </c>
      <c r="G114" s="32" t="s">
        <v>94</v>
      </c>
      <c r="H114" s="32" t="s">
        <v>94</v>
      </c>
      <c r="I114" s="32" t="s">
        <v>94</v>
      </c>
      <c r="J114" s="32" t="s">
        <v>99</v>
      </c>
      <c r="K114" s="32" t="s">
        <v>94</v>
      </c>
      <c r="L114" s="32" t="s">
        <v>94</v>
      </c>
      <c r="M114" s="32" t="s">
        <v>94</v>
      </c>
      <c r="N114" s="32" t="s">
        <v>94</v>
      </c>
      <c r="O114" s="32" t="s">
        <v>94</v>
      </c>
      <c r="P114" s="32" t="s">
        <v>94</v>
      </c>
      <c r="Q114" s="32" t="s">
        <v>94</v>
      </c>
      <c r="R114" s="32" t="s">
        <v>94</v>
      </c>
      <c r="S114" s="32" t="s">
        <v>94</v>
      </c>
      <c r="T114" s="32" t="s">
        <v>94</v>
      </c>
      <c r="U114" s="32" t="s">
        <v>94</v>
      </c>
      <c r="V114" s="32" t="s">
        <v>94</v>
      </c>
      <c r="W114" s="32" t="s">
        <v>94</v>
      </c>
      <c r="X114" s="32" t="s">
        <v>94</v>
      </c>
      <c r="Y114" s="32" t="s">
        <v>94</v>
      </c>
      <c r="Z114" s="32" t="s">
        <v>94</v>
      </c>
      <c r="AA114" s="32" t="s">
        <v>94</v>
      </c>
      <c r="AB114" s="32" t="s">
        <v>94</v>
      </c>
      <c r="AC114" s="32" t="s">
        <v>94</v>
      </c>
      <c r="AD114" s="32" t="s">
        <v>94</v>
      </c>
      <c r="AE114" s="32" t="s">
        <v>94</v>
      </c>
      <c r="AF114" s="32" t="s">
        <v>94</v>
      </c>
      <c r="AG114" s="32" t="s">
        <v>94</v>
      </c>
      <c r="AH114" s="32" t="s">
        <v>94</v>
      </c>
      <c r="AI114" s="32" t="s">
        <v>94</v>
      </c>
      <c r="AJ114" s="32" t="s">
        <v>94</v>
      </c>
      <c r="AK114">
        <v>55</v>
      </c>
      <c r="AL114" s="30" t="s">
        <v>94</v>
      </c>
      <c r="AM114" s="30" t="s">
        <v>94</v>
      </c>
      <c r="AN114" s="4" t="s">
        <v>94</v>
      </c>
    </row>
    <row r="115" spans="1:40">
      <c r="A115" t="s">
        <v>154</v>
      </c>
      <c r="B115" t="s">
        <v>88</v>
      </c>
      <c r="C115" t="s">
        <v>89</v>
      </c>
      <c r="D115" t="s">
        <v>165</v>
      </c>
      <c r="E115" t="s">
        <v>119</v>
      </c>
      <c r="F115" t="s">
        <v>92</v>
      </c>
      <c r="G115" s="32" t="s">
        <v>94</v>
      </c>
      <c r="H115" s="32">
        <v>225</v>
      </c>
      <c r="I115" s="32" t="s">
        <v>94</v>
      </c>
      <c r="J115" s="32" t="s">
        <v>94</v>
      </c>
      <c r="K115" s="32" t="s">
        <v>94</v>
      </c>
      <c r="L115" s="32" t="s">
        <v>94</v>
      </c>
      <c r="M115" s="32" t="s">
        <v>94</v>
      </c>
      <c r="N115" s="32" t="s">
        <v>94</v>
      </c>
      <c r="O115" s="32" t="s">
        <v>94</v>
      </c>
      <c r="P115" s="32" t="s">
        <v>94</v>
      </c>
      <c r="Q115" s="32" t="s">
        <v>94</v>
      </c>
      <c r="R115" s="32" t="s">
        <v>94</v>
      </c>
      <c r="S115" s="32" t="s">
        <v>94</v>
      </c>
      <c r="T115" s="32" t="s">
        <v>94</v>
      </c>
      <c r="U115" s="32" t="s">
        <v>94</v>
      </c>
      <c r="V115" s="32" t="s">
        <v>94</v>
      </c>
      <c r="W115" s="32" t="s">
        <v>94</v>
      </c>
      <c r="X115" s="32" t="s">
        <v>94</v>
      </c>
      <c r="Y115" s="32" t="s">
        <v>94</v>
      </c>
      <c r="Z115" s="32" t="s">
        <v>94</v>
      </c>
      <c r="AA115" s="32" t="s">
        <v>94</v>
      </c>
      <c r="AB115" s="32" t="s">
        <v>94</v>
      </c>
      <c r="AC115" s="32" t="s">
        <v>94</v>
      </c>
      <c r="AD115" s="32" t="s">
        <v>94</v>
      </c>
      <c r="AE115" s="32" t="s">
        <v>94</v>
      </c>
      <c r="AF115" s="32" t="s">
        <v>94</v>
      </c>
      <c r="AG115" s="32" t="s">
        <v>94</v>
      </c>
      <c r="AH115" s="32" t="s">
        <v>94</v>
      </c>
      <c r="AI115" s="32" t="s">
        <v>94</v>
      </c>
      <c r="AJ115" s="32" t="s">
        <v>94</v>
      </c>
      <c r="AK115">
        <v>56</v>
      </c>
      <c r="AL115" s="30">
        <v>0.06</v>
      </c>
      <c r="AM115" s="30">
        <v>99.38</v>
      </c>
      <c r="AN115" s="4">
        <v>225</v>
      </c>
    </row>
    <row r="116" spans="1:40">
      <c r="A116" t="s">
        <v>154</v>
      </c>
      <c r="B116" t="s">
        <v>88</v>
      </c>
      <c r="C116" t="s">
        <v>89</v>
      </c>
      <c r="D116" t="s">
        <v>165</v>
      </c>
      <c r="E116" t="s">
        <v>119</v>
      </c>
      <c r="F116" t="s">
        <v>93</v>
      </c>
      <c r="G116" s="32" t="s">
        <v>94</v>
      </c>
      <c r="H116" s="32" t="s">
        <v>99</v>
      </c>
      <c r="I116" s="32" t="s">
        <v>94</v>
      </c>
      <c r="J116" s="32" t="s">
        <v>94</v>
      </c>
      <c r="K116" s="32" t="s">
        <v>94</v>
      </c>
      <c r="L116" s="32" t="s">
        <v>94</v>
      </c>
      <c r="M116" s="32" t="s">
        <v>94</v>
      </c>
      <c r="N116" s="32" t="s">
        <v>94</v>
      </c>
      <c r="O116" s="32" t="s">
        <v>94</v>
      </c>
      <c r="P116" s="32" t="s">
        <v>94</v>
      </c>
      <c r="Q116" s="32" t="s">
        <v>94</v>
      </c>
      <c r="R116" s="32" t="s">
        <v>94</v>
      </c>
      <c r="S116" s="32" t="s">
        <v>94</v>
      </c>
      <c r="T116" s="32" t="s">
        <v>94</v>
      </c>
      <c r="U116" s="32" t="s">
        <v>94</v>
      </c>
      <c r="V116" s="32" t="s">
        <v>94</v>
      </c>
      <c r="W116" s="32" t="s">
        <v>94</v>
      </c>
      <c r="X116" s="32" t="s">
        <v>94</v>
      </c>
      <c r="Y116" s="32" t="s">
        <v>94</v>
      </c>
      <c r="Z116" s="32" t="s">
        <v>94</v>
      </c>
      <c r="AA116" s="32" t="s">
        <v>94</v>
      </c>
      <c r="AB116" s="32" t="s">
        <v>94</v>
      </c>
      <c r="AC116" s="32" t="s">
        <v>94</v>
      </c>
      <c r="AD116" s="32" t="s">
        <v>94</v>
      </c>
      <c r="AE116" s="32" t="s">
        <v>94</v>
      </c>
      <c r="AF116" s="32" t="s">
        <v>94</v>
      </c>
      <c r="AG116" s="32" t="s">
        <v>94</v>
      </c>
      <c r="AH116" s="32" t="s">
        <v>94</v>
      </c>
      <c r="AI116" s="32" t="s">
        <v>94</v>
      </c>
      <c r="AJ116" s="32" t="s">
        <v>94</v>
      </c>
      <c r="AK116">
        <v>56</v>
      </c>
      <c r="AL116" s="30" t="s">
        <v>94</v>
      </c>
      <c r="AM116" s="30" t="s">
        <v>94</v>
      </c>
      <c r="AN116" s="4" t="s">
        <v>94</v>
      </c>
    </row>
    <row r="117" spans="1:40">
      <c r="A117" t="s">
        <v>154</v>
      </c>
      <c r="B117" t="s">
        <v>88</v>
      </c>
      <c r="C117" t="s">
        <v>89</v>
      </c>
      <c r="D117" t="s">
        <v>134</v>
      </c>
      <c r="E117" t="s">
        <v>119</v>
      </c>
      <c r="F117" t="s">
        <v>92</v>
      </c>
      <c r="G117" s="32" t="s">
        <v>94</v>
      </c>
      <c r="H117" s="32" t="s">
        <v>94</v>
      </c>
      <c r="I117" s="32" t="s">
        <v>94</v>
      </c>
      <c r="J117" s="32" t="s">
        <v>94</v>
      </c>
      <c r="K117" s="32" t="s">
        <v>94</v>
      </c>
      <c r="L117" s="32" t="s">
        <v>94</v>
      </c>
      <c r="M117" s="32" t="s">
        <v>94</v>
      </c>
      <c r="N117" s="32">
        <v>38</v>
      </c>
      <c r="O117" s="32" t="s">
        <v>94</v>
      </c>
      <c r="P117" s="32" t="s">
        <v>94</v>
      </c>
      <c r="Q117" s="32" t="s">
        <v>94</v>
      </c>
      <c r="R117" s="32" t="s">
        <v>94</v>
      </c>
      <c r="S117" s="32" t="s">
        <v>94</v>
      </c>
      <c r="T117" s="32" t="s">
        <v>94</v>
      </c>
      <c r="U117" s="32" t="s">
        <v>94</v>
      </c>
      <c r="V117" s="32" t="s">
        <v>94</v>
      </c>
      <c r="W117" s="32" t="s">
        <v>94</v>
      </c>
      <c r="X117" s="32" t="s">
        <v>94</v>
      </c>
      <c r="Y117" s="32" t="s">
        <v>94</v>
      </c>
      <c r="Z117" s="32">
        <v>5.6559999999999997</v>
      </c>
      <c r="AA117" s="32" t="s">
        <v>94</v>
      </c>
      <c r="AB117" s="32">
        <v>3.51</v>
      </c>
      <c r="AC117" s="32">
        <v>89.256</v>
      </c>
      <c r="AD117" s="32">
        <v>13.923999999999999</v>
      </c>
      <c r="AE117" s="32" t="s">
        <v>94</v>
      </c>
      <c r="AF117" s="32">
        <v>12.909000000000001</v>
      </c>
      <c r="AG117" s="32">
        <v>1.071</v>
      </c>
      <c r="AH117" s="32">
        <v>25.030999999999999</v>
      </c>
      <c r="AI117" s="32">
        <v>25.030999999999999</v>
      </c>
      <c r="AJ117" s="32" t="s">
        <v>94</v>
      </c>
      <c r="AK117">
        <v>57</v>
      </c>
      <c r="AL117" s="30">
        <v>0.05</v>
      </c>
      <c r="AM117" s="30">
        <v>99.44</v>
      </c>
      <c r="AN117" s="4">
        <v>214.38800000000001</v>
      </c>
    </row>
    <row r="118" spans="1:40">
      <c r="A118" t="s">
        <v>154</v>
      </c>
      <c r="B118" t="s">
        <v>88</v>
      </c>
      <c r="C118" t="s">
        <v>89</v>
      </c>
      <c r="D118" t="s">
        <v>134</v>
      </c>
      <c r="E118" t="s">
        <v>119</v>
      </c>
      <c r="F118" t="s">
        <v>93</v>
      </c>
      <c r="G118" s="32" t="s">
        <v>94</v>
      </c>
      <c r="H118" s="32" t="s">
        <v>94</v>
      </c>
      <c r="I118" s="32" t="s">
        <v>94</v>
      </c>
      <c r="J118" s="32" t="s">
        <v>94</v>
      </c>
      <c r="K118" s="32" t="s">
        <v>94</v>
      </c>
      <c r="L118" s="32" t="s">
        <v>94</v>
      </c>
      <c r="M118" s="32" t="s">
        <v>94</v>
      </c>
      <c r="N118" s="32" t="s">
        <v>99</v>
      </c>
      <c r="O118" s="32" t="s">
        <v>94</v>
      </c>
      <c r="P118" s="32" t="s">
        <v>94</v>
      </c>
      <c r="Q118" s="32" t="s">
        <v>94</v>
      </c>
      <c r="R118" s="32" t="s">
        <v>94</v>
      </c>
      <c r="S118" s="32" t="s">
        <v>94</v>
      </c>
      <c r="T118" s="32" t="s">
        <v>94</v>
      </c>
      <c r="U118" s="32" t="s">
        <v>94</v>
      </c>
      <c r="V118" s="32" t="s">
        <v>94</v>
      </c>
      <c r="W118" s="32" t="s">
        <v>94</v>
      </c>
      <c r="X118" s="32" t="s">
        <v>94</v>
      </c>
      <c r="Y118" s="32" t="s">
        <v>94</v>
      </c>
      <c r="Z118" s="32" t="s">
        <v>99</v>
      </c>
      <c r="AA118" s="32" t="s">
        <v>94</v>
      </c>
      <c r="AB118" s="32" t="s">
        <v>99</v>
      </c>
      <c r="AC118" s="32" t="s">
        <v>99</v>
      </c>
      <c r="AD118" s="32" t="s">
        <v>14</v>
      </c>
      <c r="AE118" s="32" t="s">
        <v>94</v>
      </c>
      <c r="AF118" s="32" t="s">
        <v>99</v>
      </c>
      <c r="AG118" s="32" t="s">
        <v>99</v>
      </c>
      <c r="AH118" s="32" t="s">
        <v>99</v>
      </c>
      <c r="AI118" s="32" t="s">
        <v>99</v>
      </c>
      <c r="AJ118" s="32" t="s">
        <v>94</v>
      </c>
      <c r="AK118">
        <v>57</v>
      </c>
      <c r="AL118" s="30" t="s">
        <v>94</v>
      </c>
      <c r="AM118" s="30" t="s">
        <v>94</v>
      </c>
      <c r="AN118" s="4" t="s">
        <v>94</v>
      </c>
    </row>
    <row r="119" spans="1:40">
      <c r="A119" t="s">
        <v>154</v>
      </c>
      <c r="B119" t="s">
        <v>88</v>
      </c>
      <c r="C119" t="s">
        <v>89</v>
      </c>
      <c r="D119" t="s">
        <v>131</v>
      </c>
      <c r="E119" t="s">
        <v>104</v>
      </c>
      <c r="F119" t="s">
        <v>92</v>
      </c>
      <c r="G119" s="32">
        <v>13</v>
      </c>
      <c r="H119" s="32">
        <v>25</v>
      </c>
      <c r="I119" s="32">
        <v>32</v>
      </c>
      <c r="J119" s="32">
        <v>59</v>
      </c>
      <c r="K119" s="32">
        <v>55</v>
      </c>
      <c r="L119" s="32" t="s">
        <v>94</v>
      </c>
      <c r="M119" s="32" t="s">
        <v>94</v>
      </c>
      <c r="N119" s="32" t="s">
        <v>94</v>
      </c>
      <c r="O119" s="32" t="s">
        <v>94</v>
      </c>
      <c r="P119" s="32" t="s">
        <v>94</v>
      </c>
      <c r="Q119" s="32" t="s">
        <v>94</v>
      </c>
      <c r="R119" s="32" t="s">
        <v>94</v>
      </c>
      <c r="S119" s="32" t="s">
        <v>94</v>
      </c>
      <c r="T119" s="32" t="s">
        <v>94</v>
      </c>
      <c r="U119" s="32" t="s">
        <v>94</v>
      </c>
      <c r="V119" s="32" t="s">
        <v>94</v>
      </c>
      <c r="W119" s="32" t="s">
        <v>94</v>
      </c>
      <c r="X119" s="32" t="s">
        <v>94</v>
      </c>
      <c r="Y119" s="32" t="s">
        <v>94</v>
      </c>
      <c r="Z119" s="32">
        <v>22.164000000000001</v>
      </c>
      <c r="AA119" s="32" t="s">
        <v>94</v>
      </c>
      <c r="AB119" s="32" t="s">
        <v>94</v>
      </c>
      <c r="AC119" s="32" t="s">
        <v>94</v>
      </c>
      <c r="AD119" s="32" t="s">
        <v>94</v>
      </c>
      <c r="AE119" s="32" t="s">
        <v>94</v>
      </c>
      <c r="AF119" s="32" t="s">
        <v>94</v>
      </c>
      <c r="AG119" s="32" t="s">
        <v>94</v>
      </c>
      <c r="AH119" s="32" t="s">
        <v>94</v>
      </c>
      <c r="AI119" s="32" t="s">
        <v>94</v>
      </c>
      <c r="AJ119" s="32" t="s">
        <v>94</v>
      </c>
      <c r="AK119">
        <v>58</v>
      </c>
      <c r="AL119" s="30">
        <v>0.05</v>
      </c>
      <c r="AM119" s="30">
        <v>99.49</v>
      </c>
      <c r="AN119" s="4">
        <v>206.16399999999999</v>
      </c>
    </row>
    <row r="120" spans="1:40">
      <c r="A120" t="s">
        <v>154</v>
      </c>
      <c r="B120" t="s">
        <v>88</v>
      </c>
      <c r="C120" t="s">
        <v>89</v>
      </c>
      <c r="D120" t="s">
        <v>131</v>
      </c>
      <c r="E120" t="s">
        <v>104</v>
      </c>
      <c r="F120" t="s">
        <v>93</v>
      </c>
      <c r="G120" s="32" t="s">
        <v>14</v>
      </c>
      <c r="H120" s="32" t="s">
        <v>14</v>
      </c>
      <c r="I120" s="32" t="s">
        <v>14</v>
      </c>
      <c r="J120" s="32" t="s">
        <v>14</v>
      </c>
      <c r="K120" s="32" t="s">
        <v>14</v>
      </c>
      <c r="L120" s="32" t="s">
        <v>94</v>
      </c>
      <c r="M120" s="32" t="s">
        <v>94</v>
      </c>
      <c r="N120" s="32" t="s">
        <v>94</v>
      </c>
      <c r="O120" s="32" t="s">
        <v>94</v>
      </c>
      <c r="P120" s="32" t="s">
        <v>94</v>
      </c>
      <c r="Q120" s="32" t="s">
        <v>94</v>
      </c>
      <c r="R120" s="32" t="s">
        <v>94</v>
      </c>
      <c r="S120" s="32" t="s">
        <v>94</v>
      </c>
      <c r="T120" s="32" t="s">
        <v>94</v>
      </c>
      <c r="U120" s="32" t="s">
        <v>94</v>
      </c>
      <c r="V120" s="32" t="s">
        <v>94</v>
      </c>
      <c r="W120" s="32" t="s">
        <v>94</v>
      </c>
      <c r="X120" s="32" t="s">
        <v>94</v>
      </c>
      <c r="Y120" s="32" t="s">
        <v>94</v>
      </c>
      <c r="Z120" s="32" t="s">
        <v>14</v>
      </c>
      <c r="AA120" s="32" t="s">
        <v>94</v>
      </c>
      <c r="AB120" s="32" t="s">
        <v>94</v>
      </c>
      <c r="AC120" s="32" t="s">
        <v>94</v>
      </c>
      <c r="AD120" s="32" t="s">
        <v>94</v>
      </c>
      <c r="AE120" s="32" t="s">
        <v>94</v>
      </c>
      <c r="AF120" s="32" t="s">
        <v>94</v>
      </c>
      <c r="AG120" s="32" t="s">
        <v>94</v>
      </c>
      <c r="AH120" s="32" t="s">
        <v>94</v>
      </c>
      <c r="AI120" s="32" t="s">
        <v>94</v>
      </c>
      <c r="AJ120" s="32" t="s">
        <v>94</v>
      </c>
      <c r="AK120">
        <v>58</v>
      </c>
      <c r="AL120" s="30" t="s">
        <v>94</v>
      </c>
      <c r="AM120" s="30" t="s">
        <v>94</v>
      </c>
      <c r="AN120" s="4" t="s">
        <v>94</v>
      </c>
    </row>
    <row r="121" spans="1:40">
      <c r="A121" t="s">
        <v>154</v>
      </c>
      <c r="B121" t="s">
        <v>88</v>
      </c>
      <c r="C121" t="s">
        <v>89</v>
      </c>
      <c r="D121" t="s">
        <v>90</v>
      </c>
      <c r="E121" t="s">
        <v>98</v>
      </c>
      <c r="F121" t="s">
        <v>92</v>
      </c>
      <c r="G121" s="32">
        <v>87</v>
      </c>
      <c r="H121" s="32" t="s">
        <v>94</v>
      </c>
      <c r="I121" s="32">
        <v>0.01</v>
      </c>
      <c r="J121" s="32" t="s">
        <v>94</v>
      </c>
      <c r="K121" s="32">
        <v>0.04</v>
      </c>
      <c r="L121" s="32">
        <v>0.03</v>
      </c>
      <c r="M121" s="32">
        <v>0.09</v>
      </c>
      <c r="N121" s="32">
        <v>0.02</v>
      </c>
      <c r="O121" s="32" t="s">
        <v>94</v>
      </c>
      <c r="P121" s="32">
        <v>9.07</v>
      </c>
      <c r="Q121" s="32">
        <v>7.3920000000000003</v>
      </c>
      <c r="R121" s="32">
        <v>6.4870000000000001</v>
      </c>
      <c r="S121" s="32">
        <v>7.4889999999999999</v>
      </c>
      <c r="T121" s="32">
        <v>5.6020000000000003</v>
      </c>
      <c r="U121" s="32">
        <v>16.677</v>
      </c>
      <c r="V121" s="32">
        <v>10.382999999999999</v>
      </c>
      <c r="W121" s="32">
        <v>10.753</v>
      </c>
      <c r="X121" s="32">
        <v>1.8009999999999999</v>
      </c>
      <c r="Y121" s="32">
        <v>4.2809999999999997</v>
      </c>
      <c r="Z121" s="32">
        <v>5.415</v>
      </c>
      <c r="AA121" s="32">
        <v>3.0649999999999999</v>
      </c>
      <c r="AB121" s="32">
        <v>3.4369999999999998</v>
      </c>
      <c r="AC121" s="32">
        <v>8.0730000000000004</v>
      </c>
      <c r="AD121" s="32">
        <v>8.609</v>
      </c>
      <c r="AE121" s="32">
        <v>1.6020000000000001</v>
      </c>
      <c r="AF121" s="32">
        <v>2.605</v>
      </c>
      <c r="AG121" s="32">
        <v>0.624</v>
      </c>
      <c r="AH121" s="32">
        <v>0.11700000000000001</v>
      </c>
      <c r="AI121" s="32">
        <v>1</v>
      </c>
      <c r="AJ121" s="32">
        <v>0.11700000000000001</v>
      </c>
      <c r="AK121">
        <v>59</v>
      </c>
      <c r="AL121" s="30">
        <v>0.05</v>
      </c>
      <c r="AM121" s="30">
        <v>99.54</v>
      </c>
      <c r="AN121" s="4">
        <v>201.78899999999999</v>
      </c>
    </row>
    <row r="122" spans="1:40">
      <c r="A122" t="s">
        <v>154</v>
      </c>
      <c r="B122" t="s">
        <v>88</v>
      </c>
      <c r="C122" t="s">
        <v>89</v>
      </c>
      <c r="D122" t="s">
        <v>90</v>
      </c>
      <c r="E122" t="s">
        <v>98</v>
      </c>
      <c r="F122" t="s">
        <v>93</v>
      </c>
      <c r="G122" s="32" t="s">
        <v>99</v>
      </c>
      <c r="H122" s="32" t="s">
        <v>94</v>
      </c>
      <c r="I122" s="32" t="s">
        <v>99</v>
      </c>
      <c r="J122" s="32" t="s">
        <v>94</v>
      </c>
      <c r="K122" s="32" t="s">
        <v>99</v>
      </c>
      <c r="L122" s="32" t="s">
        <v>99</v>
      </c>
      <c r="M122" s="32" t="s">
        <v>99</v>
      </c>
      <c r="N122" s="32" t="s">
        <v>99</v>
      </c>
      <c r="O122" s="32" t="s">
        <v>94</v>
      </c>
      <c r="P122" s="32" t="s">
        <v>99</v>
      </c>
      <c r="Q122" s="32" t="s">
        <v>99</v>
      </c>
      <c r="R122" s="32" t="s">
        <v>99</v>
      </c>
      <c r="S122" s="32" t="s">
        <v>99</v>
      </c>
      <c r="T122" s="32" t="s">
        <v>99</v>
      </c>
      <c r="U122" s="32" t="s">
        <v>99</v>
      </c>
      <c r="V122" s="32" t="s">
        <v>99</v>
      </c>
      <c r="W122" s="32" t="s">
        <v>99</v>
      </c>
      <c r="X122" s="32" t="s">
        <v>99</v>
      </c>
      <c r="Y122" s="32" t="s">
        <v>99</v>
      </c>
      <c r="Z122" s="32" t="s">
        <v>99</v>
      </c>
      <c r="AA122" s="32" t="s">
        <v>99</v>
      </c>
      <c r="AB122" s="32" t="s">
        <v>99</v>
      </c>
      <c r="AC122" s="32" t="s">
        <v>99</v>
      </c>
      <c r="AD122" s="32" t="s">
        <v>99</v>
      </c>
      <c r="AE122" s="32" t="s">
        <v>99</v>
      </c>
      <c r="AF122" s="32" t="s">
        <v>99</v>
      </c>
      <c r="AG122" s="32" t="s">
        <v>99</v>
      </c>
      <c r="AH122" s="32" t="s">
        <v>99</v>
      </c>
      <c r="AI122" s="32" t="s">
        <v>99</v>
      </c>
      <c r="AJ122" s="32" t="s">
        <v>99</v>
      </c>
      <c r="AK122">
        <v>59</v>
      </c>
      <c r="AL122" s="30" t="s">
        <v>94</v>
      </c>
      <c r="AM122" s="30" t="s">
        <v>94</v>
      </c>
      <c r="AN122" s="4" t="s">
        <v>94</v>
      </c>
    </row>
    <row r="123" spans="1:40">
      <c r="A123" t="s">
        <v>154</v>
      </c>
      <c r="B123" t="s">
        <v>88</v>
      </c>
      <c r="C123" t="s">
        <v>89</v>
      </c>
      <c r="D123" t="s">
        <v>135</v>
      </c>
      <c r="E123" t="s">
        <v>98</v>
      </c>
      <c r="F123" t="s">
        <v>92</v>
      </c>
      <c r="G123" s="32" t="s">
        <v>94</v>
      </c>
      <c r="H123" s="32" t="s">
        <v>94</v>
      </c>
      <c r="I123" s="32" t="s">
        <v>94</v>
      </c>
      <c r="J123" s="32" t="s">
        <v>94</v>
      </c>
      <c r="K123" s="32">
        <v>11</v>
      </c>
      <c r="L123" s="32">
        <v>11.994999999999999</v>
      </c>
      <c r="M123" s="32">
        <v>8.3000000000000007</v>
      </c>
      <c r="N123" s="32">
        <v>4.2</v>
      </c>
      <c r="O123" s="32">
        <v>19.3</v>
      </c>
      <c r="P123" s="32">
        <v>4.2300000000000004</v>
      </c>
      <c r="Q123" s="32">
        <v>1.2649999999999999</v>
      </c>
      <c r="R123" s="32">
        <v>6.3150000000000004</v>
      </c>
      <c r="S123" s="32">
        <v>6.3719999999999999</v>
      </c>
      <c r="T123" s="32" t="s">
        <v>94</v>
      </c>
      <c r="U123" s="32">
        <v>9.9830000000000005</v>
      </c>
      <c r="V123" s="32">
        <v>28.23</v>
      </c>
      <c r="W123" s="32">
        <v>41.136000000000003</v>
      </c>
      <c r="X123" s="32">
        <v>1.9419999999999999</v>
      </c>
      <c r="Y123" s="32">
        <v>14.032</v>
      </c>
      <c r="Z123" s="32">
        <v>22.291</v>
      </c>
      <c r="AA123" s="32">
        <v>0.76500000000000001</v>
      </c>
      <c r="AB123" s="32">
        <v>1.7050000000000001</v>
      </c>
      <c r="AC123" s="32" t="s">
        <v>94</v>
      </c>
      <c r="AD123" s="32" t="s">
        <v>94</v>
      </c>
      <c r="AE123" s="32" t="s">
        <v>94</v>
      </c>
      <c r="AF123" s="32" t="s">
        <v>94</v>
      </c>
      <c r="AG123" s="32" t="s">
        <v>94</v>
      </c>
      <c r="AH123" s="32" t="s">
        <v>94</v>
      </c>
      <c r="AI123" s="32" t="s">
        <v>94</v>
      </c>
      <c r="AJ123" s="32" t="s">
        <v>94</v>
      </c>
      <c r="AK123">
        <v>60</v>
      </c>
      <c r="AL123" s="30">
        <v>0.05</v>
      </c>
      <c r="AM123" s="30">
        <v>99.59</v>
      </c>
      <c r="AN123" s="4">
        <v>193.06100000000001</v>
      </c>
    </row>
    <row r="124" spans="1:40">
      <c r="A124" t="s">
        <v>154</v>
      </c>
      <c r="B124" t="s">
        <v>88</v>
      </c>
      <c r="C124" t="s">
        <v>89</v>
      </c>
      <c r="D124" t="s">
        <v>135</v>
      </c>
      <c r="E124" t="s">
        <v>98</v>
      </c>
      <c r="F124" t="s">
        <v>93</v>
      </c>
      <c r="G124" s="32" t="s">
        <v>14</v>
      </c>
      <c r="H124" s="32" t="s">
        <v>14</v>
      </c>
      <c r="I124" s="32" t="s">
        <v>14</v>
      </c>
      <c r="J124" s="32" t="s">
        <v>14</v>
      </c>
      <c r="K124" s="32" t="s">
        <v>99</v>
      </c>
      <c r="L124" s="32" t="s">
        <v>14</v>
      </c>
      <c r="M124" s="32" t="s">
        <v>14</v>
      </c>
      <c r="N124" s="32" t="s">
        <v>14</v>
      </c>
      <c r="O124" s="32" t="s">
        <v>99</v>
      </c>
      <c r="P124" s="32" t="s">
        <v>99</v>
      </c>
      <c r="Q124" s="32" t="s">
        <v>99</v>
      </c>
      <c r="R124" s="32" t="s">
        <v>14</v>
      </c>
      <c r="S124" s="32" t="s">
        <v>14</v>
      </c>
      <c r="T124" s="32" t="s">
        <v>14</v>
      </c>
      <c r="U124" s="32" t="s">
        <v>14</v>
      </c>
      <c r="V124" s="32" t="s">
        <v>14</v>
      </c>
      <c r="W124" s="32" t="s">
        <v>14</v>
      </c>
      <c r="X124" s="32" t="s">
        <v>14</v>
      </c>
      <c r="Y124" s="32" t="s">
        <v>14</v>
      </c>
      <c r="Z124" s="32" t="s">
        <v>14</v>
      </c>
      <c r="AA124" s="32" t="s">
        <v>14</v>
      </c>
      <c r="AB124" s="32" t="s">
        <v>99</v>
      </c>
      <c r="AC124" s="32" t="s">
        <v>94</v>
      </c>
      <c r="AD124" s="32" t="s">
        <v>94</v>
      </c>
      <c r="AE124" s="32" t="s">
        <v>94</v>
      </c>
      <c r="AF124" s="32" t="s">
        <v>94</v>
      </c>
      <c r="AG124" s="32" t="s">
        <v>94</v>
      </c>
      <c r="AH124" s="32" t="s">
        <v>94</v>
      </c>
      <c r="AI124" s="32" t="s">
        <v>94</v>
      </c>
      <c r="AJ124" s="32" t="s">
        <v>94</v>
      </c>
      <c r="AK124">
        <v>60</v>
      </c>
      <c r="AL124" s="30" t="s">
        <v>94</v>
      </c>
      <c r="AM124" s="30" t="s">
        <v>94</v>
      </c>
      <c r="AN124" s="4" t="s">
        <v>94</v>
      </c>
    </row>
    <row r="125" spans="1:40">
      <c r="A125" t="s">
        <v>154</v>
      </c>
      <c r="B125" t="s">
        <v>88</v>
      </c>
      <c r="C125" t="s">
        <v>89</v>
      </c>
      <c r="D125" t="s">
        <v>166</v>
      </c>
      <c r="E125" t="s">
        <v>101</v>
      </c>
      <c r="F125" t="s">
        <v>92</v>
      </c>
      <c r="G125" s="32" t="s">
        <v>94</v>
      </c>
      <c r="H125" s="32" t="s">
        <v>94</v>
      </c>
      <c r="I125" s="32" t="s">
        <v>94</v>
      </c>
      <c r="J125" s="32" t="s">
        <v>94</v>
      </c>
      <c r="K125" s="32" t="s">
        <v>94</v>
      </c>
      <c r="L125" s="32" t="s">
        <v>94</v>
      </c>
      <c r="M125" s="32" t="s">
        <v>94</v>
      </c>
      <c r="N125" s="32" t="s">
        <v>94</v>
      </c>
      <c r="O125" s="32" t="s">
        <v>94</v>
      </c>
      <c r="P125" s="32" t="s">
        <v>94</v>
      </c>
      <c r="Q125" s="32" t="s">
        <v>94</v>
      </c>
      <c r="R125" s="32" t="s">
        <v>94</v>
      </c>
      <c r="S125" s="32" t="s">
        <v>94</v>
      </c>
      <c r="T125" s="32" t="s">
        <v>94</v>
      </c>
      <c r="U125" s="32" t="s">
        <v>94</v>
      </c>
      <c r="V125" s="32" t="s">
        <v>94</v>
      </c>
      <c r="W125" s="32" t="s">
        <v>94</v>
      </c>
      <c r="X125" s="32" t="s">
        <v>94</v>
      </c>
      <c r="Y125" s="32">
        <v>4.2309999999999999</v>
      </c>
      <c r="Z125" s="32" t="s">
        <v>94</v>
      </c>
      <c r="AA125" s="32">
        <v>58.811</v>
      </c>
      <c r="AB125" s="32">
        <v>32.299999999999997</v>
      </c>
      <c r="AC125" s="32" t="s">
        <v>94</v>
      </c>
      <c r="AD125" s="32">
        <v>2.71</v>
      </c>
      <c r="AE125" s="32">
        <v>4.2249999999999996</v>
      </c>
      <c r="AF125" s="32">
        <v>5.3769999999999998</v>
      </c>
      <c r="AG125" s="32">
        <v>6.2229999999999999</v>
      </c>
      <c r="AH125" s="32">
        <v>4.0650000000000004</v>
      </c>
      <c r="AI125" s="32">
        <v>35.247</v>
      </c>
      <c r="AJ125" s="32">
        <v>19.260000000000002</v>
      </c>
      <c r="AK125">
        <v>61</v>
      </c>
      <c r="AL125" s="30">
        <v>0.04</v>
      </c>
      <c r="AM125" s="30">
        <v>99.63</v>
      </c>
      <c r="AN125" s="4">
        <v>172.44900000000001</v>
      </c>
    </row>
    <row r="126" spans="1:40">
      <c r="A126" t="s">
        <v>154</v>
      </c>
      <c r="B126" t="s">
        <v>88</v>
      </c>
      <c r="C126" t="s">
        <v>89</v>
      </c>
      <c r="D126" t="s">
        <v>166</v>
      </c>
      <c r="E126" t="s">
        <v>101</v>
      </c>
      <c r="F126" t="s">
        <v>93</v>
      </c>
      <c r="G126" s="32" t="s">
        <v>94</v>
      </c>
      <c r="H126" s="32" t="s">
        <v>94</v>
      </c>
      <c r="I126" s="32" t="s">
        <v>94</v>
      </c>
      <c r="J126" s="32" t="s">
        <v>94</v>
      </c>
      <c r="K126" s="32" t="s">
        <v>94</v>
      </c>
      <c r="L126" s="32" t="s">
        <v>94</v>
      </c>
      <c r="M126" s="32" t="s">
        <v>94</v>
      </c>
      <c r="N126" s="32" t="s">
        <v>94</v>
      </c>
      <c r="O126" s="32" t="s">
        <v>94</v>
      </c>
      <c r="P126" s="32" t="s">
        <v>94</v>
      </c>
      <c r="Q126" s="32" t="s">
        <v>94</v>
      </c>
      <c r="R126" s="32" t="s">
        <v>94</v>
      </c>
      <c r="S126" s="32" t="s">
        <v>94</v>
      </c>
      <c r="T126" s="32" t="s">
        <v>94</v>
      </c>
      <c r="U126" s="32" t="s">
        <v>94</v>
      </c>
      <c r="V126" s="32" t="s">
        <v>94</v>
      </c>
      <c r="W126" s="32" t="s">
        <v>94</v>
      </c>
      <c r="X126" s="32" t="s">
        <v>94</v>
      </c>
      <c r="Y126" s="32" t="s">
        <v>99</v>
      </c>
      <c r="Z126" s="32" t="s">
        <v>94</v>
      </c>
      <c r="AA126" s="32" t="s">
        <v>99</v>
      </c>
      <c r="AB126" s="32" t="s">
        <v>99</v>
      </c>
      <c r="AC126" s="32" t="s">
        <v>94</v>
      </c>
      <c r="AD126" s="32" t="s">
        <v>99</v>
      </c>
      <c r="AE126" s="32" t="s">
        <v>99</v>
      </c>
      <c r="AF126" s="32" t="s">
        <v>99</v>
      </c>
      <c r="AG126" s="32" t="s">
        <v>99</v>
      </c>
      <c r="AH126" s="32" t="s">
        <v>99</v>
      </c>
      <c r="AI126" s="32" t="s">
        <v>99</v>
      </c>
      <c r="AJ126" s="32" t="s">
        <v>99</v>
      </c>
      <c r="AK126">
        <v>61</v>
      </c>
      <c r="AL126" s="30" t="s">
        <v>94</v>
      </c>
      <c r="AM126" s="30" t="s">
        <v>94</v>
      </c>
      <c r="AN126" s="4" t="s">
        <v>94</v>
      </c>
    </row>
    <row r="127" spans="1:40">
      <c r="A127" t="s">
        <v>154</v>
      </c>
      <c r="B127" t="s">
        <v>88</v>
      </c>
      <c r="C127" t="s">
        <v>89</v>
      </c>
      <c r="D127" t="s">
        <v>112</v>
      </c>
      <c r="E127" t="s">
        <v>104</v>
      </c>
      <c r="F127" t="s">
        <v>92</v>
      </c>
      <c r="G127" s="32" t="s">
        <v>94</v>
      </c>
      <c r="H127" s="32" t="s">
        <v>94</v>
      </c>
      <c r="I127" s="32" t="s">
        <v>94</v>
      </c>
      <c r="J127" s="32" t="s">
        <v>94</v>
      </c>
      <c r="K127" s="32" t="s">
        <v>94</v>
      </c>
      <c r="L127" s="32" t="s">
        <v>94</v>
      </c>
      <c r="M127" s="32" t="s">
        <v>94</v>
      </c>
      <c r="N127" s="32" t="s">
        <v>94</v>
      </c>
      <c r="O127" s="32">
        <v>15</v>
      </c>
      <c r="P127" s="32">
        <v>18</v>
      </c>
      <c r="Q127" s="32" t="s">
        <v>94</v>
      </c>
      <c r="R127" s="32">
        <v>16.266999999999999</v>
      </c>
      <c r="S127" s="32">
        <v>22.9</v>
      </c>
      <c r="T127" s="32">
        <v>26.532</v>
      </c>
      <c r="U127" s="32">
        <v>14.86</v>
      </c>
      <c r="V127" s="32">
        <v>6.4619999999999997</v>
      </c>
      <c r="W127" s="32">
        <v>20.364999999999998</v>
      </c>
      <c r="X127" s="32" t="s">
        <v>94</v>
      </c>
      <c r="Y127" s="32" t="s">
        <v>94</v>
      </c>
      <c r="Z127" s="32" t="s">
        <v>94</v>
      </c>
      <c r="AA127" s="32" t="s">
        <v>94</v>
      </c>
      <c r="AB127" s="32" t="s">
        <v>94</v>
      </c>
      <c r="AC127" s="32" t="s">
        <v>94</v>
      </c>
      <c r="AD127" s="32" t="s">
        <v>94</v>
      </c>
      <c r="AE127" s="32" t="s">
        <v>94</v>
      </c>
      <c r="AF127" s="32" t="s">
        <v>94</v>
      </c>
      <c r="AG127" s="32" t="s">
        <v>94</v>
      </c>
      <c r="AH127" s="32" t="s">
        <v>94</v>
      </c>
      <c r="AI127" s="32" t="s">
        <v>94</v>
      </c>
      <c r="AJ127" s="32" t="s">
        <v>94</v>
      </c>
      <c r="AK127">
        <v>62</v>
      </c>
      <c r="AL127" s="30">
        <v>0.04</v>
      </c>
      <c r="AM127" s="30">
        <v>99.67</v>
      </c>
      <c r="AN127" s="4">
        <v>140.386</v>
      </c>
    </row>
    <row r="128" spans="1:40">
      <c r="A128" t="s">
        <v>154</v>
      </c>
      <c r="B128" t="s">
        <v>88</v>
      </c>
      <c r="C128" t="s">
        <v>89</v>
      </c>
      <c r="D128" t="s">
        <v>112</v>
      </c>
      <c r="E128" t="s">
        <v>104</v>
      </c>
      <c r="F128" t="s">
        <v>93</v>
      </c>
      <c r="G128" s="32" t="s">
        <v>94</v>
      </c>
      <c r="H128" s="32" t="s">
        <v>94</v>
      </c>
      <c r="I128" s="32" t="s">
        <v>94</v>
      </c>
      <c r="J128" s="32" t="s">
        <v>94</v>
      </c>
      <c r="K128" s="32" t="s">
        <v>94</v>
      </c>
      <c r="L128" s="32" t="s">
        <v>94</v>
      </c>
      <c r="M128" s="32" t="s">
        <v>94</v>
      </c>
      <c r="N128" s="32" t="s">
        <v>94</v>
      </c>
      <c r="O128" s="32" t="s">
        <v>99</v>
      </c>
      <c r="P128" s="32" t="s">
        <v>99</v>
      </c>
      <c r="Q128" s="32" t="s">
        <v>94</v>
      </c>
      <c r="R128" s="32" t="s">
        <v>99</v>
      </c>
      <c r="S128" s="32" t="s">
        <v>99</v>
      </c>
      <c r="T128" s="32" t="s">
        <v>99</v>
      </c>
      <c r="U128" s="32" t="s">
        <v>99</v>
      </c>
      <c r="V128" s="32" t="s">
        <v>99</v>
      </c>
      <c r="W128" s="32" t="s">
        <v>99</v>
      </c>
      <c r="X128" s="32" t="s">
        <v>94</v>
      </c>
      <c r="Y128" s="32" t="s">
        <v>94</v>
      </c>
      <c r="Z128" s="32" t="s">
        <v>94</v>
      </c>
      <c r="AA128" s="32" t="s">
        <v>94</v>
      </c>
      <c r="AB128" s="32" t="s">
        <v>94</v>
      </c>
      <c r="AC128" s="32" t="s">
        <v>94</v>
      </c>
      <c r="AD128" s="32" t="s">
        <v>94</v>
      </c>
      <c r="AE128" s="32" t="s">
        <v>94</v>
      </c>
      <c r="AF128" s="32" t="s">
        <v>94</v>
      </c>
      <c r="AG128" s="32" t="s">
        <v>94</v>
      </c>
      <c r="AH128" s="32" t="s">
        <v>94</v>
      </c>
      <c r="AI128" s="32" t="s">
        <v>94</v>
      </c>
      <c r="AJ128" s="32" t="s">
        <v>94</v>
      </c>
      <c r="AK128">
        <v>62</v>
      </c>
      <c r="AL128" s="30" t="s">
        <v>94</v>
      </c>
      <c r="AM128" s="30" t="s">
        <v>94</v>
      </c>
      <c r="AN128" s="4" t="s">
        <v>94</v>
      </c>
    </row>
    <row r="129" spans="1:40">
      <c r="A129" t="s">
        <v>154</v>
      </c>
      <c r="B129" t="s">
        <v>88</v>
      </c>
      <c r="C129" t="s">
        <v>167</v>
      </c>
      <c r="D129" t="s">
        <v>168</v>
      </c>
      <c r="E129" t="s">
        <v>102</v>
      </c>
      <c r="F129" t="s">
        <v>92</v>
      </c>
      <c r="G129" s="32" t="s">
        <v>94</v>
      </c>
      <c r="H129" s="32" t="s">
        <v>94</v>
      </c>
      <c r="I129" s="32" t="s">
        <v>94</v>
      </c>
      <c r="J129" s="32" t="s">
        <v>94</v>
      </c>
      <c r="K129" s="32" t="s">
        <v>94</v>
      </c>
      <c r="L129" s="32" t="s">
        <v>94</v>
      </c>
      <c r="M129" s="32" t="s">
        <v>94</v>
      </c>
      <c r="N129" s="32" t="s">
        <v>94</v>
      </c>
      <c r="O129" s="32" t="s">
        <v>94</v>
      </c>
      <c r="P129" s="32" t="s">
        <v>94</v>
      </c>
      <c r="Q129" s="32" t="s">
        <v>94</v>
      </c>
      <c r="R129" s="32" t="s">
        <v>94</v>
      </c>
      <c r="S129" s="32" t="s">
        <v>94</v>
      </c>
      <c r="T129" s="32" t="s">
        <v>94</v>
      </c>
      <c r="U129" s="32" t="s">
        <v>94</v>
      </c>
      <c r="V129" s="32" t="s">
        <v>94</v>
      </c>
      <c r="W129" s="32" t="s">
        <v>94</v>
      </c>
      <c r="X129" s="32" t="s">
        <v>94</v>
      </c>
      <c r="Y129" s="32">
        <v>18.210999999999999</v>
      </c>
      <c r="Z129" s="32">
        <v>29.154</v>
      </c>
      <c r="AA129" s="32">
        <v>40.435000000000002</v>
      </c>
      <c r="AB129" s="32">
        <v>19.849</v>
      </c>
      <c r="AC129" s="32">
        <v>11.965999999999999</v>
      </c>
      <c r="AD129" s="32" t="s">
        <v>94</v>
      </c>
      <c r="AE129" s="32" t="s">
        <v>94</v>
      </c>
      <c r="AF129" s="32">
        <v>0.1</v>
      </c>
      <c r="AG129" s="32">
        <v>0.121</v>
      </c>
      <c r="AH129" s="32" t="s">
        <v>94</v>
      </c>
      <c r="AI129" s="32" t="s">
        <v>94</v>
      </c>
      <c r="AJ129" s="32">
        <v>0.14899999999999999</v>
      </c>
      <c r="AK129">
        <v>63</v>
      </c>
      <c r="AL129" s="30">
        <v>0.03</v>
      </c>
      <c r="AM129" s="30">
        <v>99.7</v>
      </c>
      <c r="AN129" s="4">
        <v>119.985</v>
      </c>
    </row>
    <row r="130" spans="1:40">
      <c r="A130" t="s">
        <v>154</v>
      </c>
      <c r="B130" t="s">
        <v>88</v>
      </c>
      <c r="C130" t="s">
        <v>167</v>
      </c>
      <c r="D130" t="s">
        <v>168</v>
      </c>
      <c r="E130" t="s">
        <v>102</v>
      </c>
      <c r="F130" t="s">
        <v>93</v>
      </c>
      <c r="G130" s="32" t="s">
        <v>94</v>
      </c>
      <c r="H130" s="32" t="s">
        <v>94</v>
      </c>
      <c r="I130" s="32" t="s">
        <v>94</v>
      </c>
      <c r="J130" s="32" t="s">
        <v>94</v>
      </c>
      <c r="K130" s="32" t="s">
        <v>94</v>
      </c>
      <c r="L130" s="32" t="s">
        <v>94</v>
      </c>
      <c r="M130" s="32" t="s">
        <v>94</v>
      </c>
      <c r="N130" s="32" t="s">
        <v>94</v>
      </c>
      <c r="O130" s="32" t="s">
        <v>94</v>
      </c>
      <c r="P130" s="32" t="s">
        <v>94</v>
      </c>
      <c r="Q130" s="32" t="s">
        <v>94</v>
      </c>
      <c r="R130" s="32" t="s">
        <v>94</v>
      </c>
      <c r="S130" s="32" t="s">
        <v>94</v>
      </c>
      <c r="T130" s="32" t="s">
        <v>94</v>
      </c>
      <c r="U130" s="32" t="s">
        <v>94</v>
      </c>
      <c r="V130" s="32" t="s">
        <v>94</v>
      </c>
      <c r="W130" s="32" t="s">
        <v>94</v>
      </c>
      <c r="X130" s="32" t="s">
        <v>94</v>
      </c>
      <c r="Y130" s="32" t="s">
        <v>99</v>
      </c>
      <c r="Z130" s="32" t="s">
        <v>99</v>
      </c>
      <c r="AA130" s="32" t="s">
        <v>99</v>
      </c>
      <c r="AB130" s="32" t="s">
        <v>99</v>
      </c>
      <c r="AC130" s="32" t="s">
        <v>99</v>
      </c>
      <c r="AD130" s="32" t="s">
        <v>94</v>
      </c>
      <c r="AE130" s="32" t="s">
        <v>94</v>
      </c>
      <c r="AF130" s="32" t="s">
        <v>99</v>
      </c>
      <c r="AG130" s="32" t="s">
        <v>99</v>
      </c>
      <c r="AH130" s="32" t="s">
        <v>94</v>
      </c>
      <c r="AI130" s="32" t="s">
        <v>94</v>
      </c>
      <c r="AJ130" s="32" t="s">
        <v>99</v>
      </c>
      <c r="AK130">
        <v>63</v>
      </c>
      <c r="AL130" s="30" t="s">
        <v>94</v>
      </c>
      <c r="AM130" s="30" t="s">
        <v>94</v>
      </c>
      <c r="AN130" s="4" t="s">
        <v>94</v>
      </c>
    </row>
    <row r="131" spans="1:40">
      <c r="A131" t="s">
        <v>154</v>
      </c>
      <c r="B131" t="s">
        <v>88</v>
      </c>
      <c r="C131" t="s">
        <v>89</v>
      </c>
      <c r="D131" t="s">
        <v>126</v>
      </c>
      <c r="E131" t="s">
        <v>98</v>
      </c>
      <c r="F131" t="s">
        <v>92</v>
      </c>
      <c r="G131" s="32" t="s">
        <v>94</v>
      </c>
      <c r="H131" s="32" t="s">
        <v>94</v>
      </c>
      <c r="I131" s="32">
        <v>15</v>
      </c>
      <c r="J131" s="32" t="s">
        <v>94</v>
      </c>
      <c r="K131" s="32" t="s">
        <v>94</v>
      </c>
      <c r="L131" s="32" t="s">
        <v>94</v>
      </c>
      <c r="M131" s="32" t="s">
        <v>94</v>
      </c>
      <c r="N131" s="32" t="s">
        <v>94</v>
      </c>
      <c r="O131" s="32" t="s">
        <v>94</v>
      </c>
      <c r="P131" s="32" t="s">
        <v>94</v>
      </c>
      <c r="Q131" s="32">
        <v>90</v>
      </c>
      <c r="R131" s="32" t="s">
        <v>94</v>
      </c>
      <c r="S131" s="32" t="s">
        <v>94</v>
      </c>
      <c r="T131" s="32" t="s">
        <v>94</v>
      </c>
      <c r="U131" s="32" t="s">
        <v>94</v>
      </c>
      <c r="V131" s="32" t="s">
        <v>94</v>
      </c>
      <c r="W131" s="32" t="s">
        <v>94</v>
      </c>
      <c r="X131" s="32" t="s">
        <v>94</v>
      </c>
      <c r="Y131" s="32" t="s">
        <v>94</v>
      </c>
      <c r="Z131" s="32" t="s">
        <v>94</v>
      </c>
      <c r="AA131" s="32" t="s">
        <v>94</v>
      </c>
      <c r="AB131" s="32" t="s">
        <v>94</v>
      </c>
      <c r="AC131" s="32" t="s">
        <v>94</v>
      </c>
      <c r="AD131" s="32" t="s">
        <v>94</v>
      </c>
      <c r="AE131" s="32" t="s">
        <v>94</v>
      </c>
      <c r="AF131" s="32" t="s">
        <v>94</v>
      </c>
      <c r="AG131" s="32" t="s">
        <v>94</v>
      </c>
      <c r="AH131" s="32" t="s">
        <v>94</v>
      </c>
      <c r="AI131" s="32" t="s">
        <v>94</v>
      </c>
      <c r="AJ131" s="32" t="s">
        <v>94</v>
      </c>
      <c r="AK131">
        <v>64</v>
      </c>
      <c r="AL131" s="30">
        <v>0.03</v>
      </c>
      <c r="AM131" s="30">
        <v>99.72</v>
      </c>
      <c r="AN131" s="4">
        <v>105</v>
      </c>
    </row>
    <row r="132" spans="1:40">
      <c r="A132" t="s">
        <v>154</v>
      </c>
      <c r="B132" t="s">
        <v>88</v>
      </c>
      <c r="C132" t="s">
        <v>89</v>
      </c>
      <c r="D132" t="s">
        <v>126</v>
      </c>
      <c r="E132" t="s">
        <v>98</v>
      </c>
      <c r="F132" t="s">
        <v>93</v>
      </c>
      <c r="G132" s="32" t="s">
        <v>94</v>
      </c>
      <c r="H132" s="32" t="s">
        <v>94</v>
      </c>
      <c r="I132" s="32" t="s">
        <v>99</v>
      </c>
      <c r="J132" s="32" t="s">
        <v>94</v>
      </c>
      <c r="K132" s="32" t="s">
        <v>94</v>
      </c>
      <c r="L132" s="32" t="s">
        <v>94</v>
      </c>
      <c r="M132" s="32" t="s">
        <v>94</v>
      </c>
      <c r="N132" s="32" t="s">
        <v>94</v>
      </c>
      <c r="O132" s="32" t="s">
        <v>94</v>
      </c>
      <c r="P132" s="32" t="s">
        <v>94</v>
      </c>
      <c r="Q132" s="32" t="s">
        <v>99</v>
      </c>
      <c r="R132" s="32" t="s">
        <v>94</v>
      </c>
      <c r="S132" s="32" t="s">
        <v>94</v>
      </c>
      <c r="T132" s="32" t="s">
        <v>94</v>
      </c>
      <c r="U132" s="32" t="s">
        <v>94</v>
      </c>
      <c r="V132" s="32" t="s">
        <v>94</v>
      </c>
      <c r="W132" s="32" t="s">
        <v>94</v>
      </c>
      <c r="X132" s="32" t="s">
        <v>94</v>
      </c>
      <c r="Y132" s="32" t="s">
        <v>94</v>
      </c>
      <c r="Z132" s="32" t="s">
        <v>94</v>
      </c>
      <c r="AA132" s="32" t="s">
        <v>94</v>
      </c>
      <c r="AB132" s="32" t="s">
        <v>94</v>
      </c>
      <c r="AC132" s="32" t="s">
        <v>94</v>
      </c>
      <c r="AD132" s="32" t="s">
        <v>94</v>
      </c>
      <c r="AE132" s="32" t="s">
        <v>94</v>
      </c>
      <c r="AF132" s="32" t="s">
        <v>94</v>
      </c>
      <c r="AG132" s="32" t="s">
        <v>94</v>
      </c>
      <c r="AH132" s="32" t="s">
        <v>94</v>
      </c>
      <c r="AI132" s="32" t="s">
        <v>94</v>
      </c>
      <c r="AJ132" s="32" t="s">
        <v>94</v>
      </c>
      <c r="AK132">
        <v>64</v>
      </c>
      <c r="AL132" s="30" t="s">
        <v>94</v>
      </c>
      <c r="AM132" s="30" t="s">
        <v>94</v>
      </c>
      <c r="AN132" s="4" t="s">
        <v>94</v>
      </c>
    </row>
    <row r="133" spans="1:40">
      <c r="A133" t="s">
        <v>154</v>
      </c>
      <c r="B133" t="s">
        <v>88</v>
      </c>
      <c r="C133" t="s">
        <v>89</v>
      </c>
      <c r="D133" t="s">
        <v>90</v>
      </c>
      <c r="E133" t="s">
        <v>101</v>
      </c>
      <c r="F133" t="s">
        <v>92</v>
      </c>
      <c r="G133" s="32" t="s">
        <v>94</v>
      </c>
      <c r="H133" s="32">
        <v>1.19</v>
      </c>
      <c r="I133" s="32">
        <v>1</v>
      </c>
      <c r="J133" s="32">
        <v>0.41</v>
      </c>
      <c r="K133" s="32">
        <v>6</v>
      </c>
      <c r="L133" s="32">
        <v>6.52</v>
      </c>
      <c r="M133" s="32">
        <v>2.35</v>
      </c>
      <c r="N133" s="32">
        <v>5.33</v>
      </c>
      <c r="O133" s="32">
        <v>3.73</v>
      </c>
      <c r="P133" s="32">
        <v>2.3460000000000001</v>
      </c>
      <c r="Q133" s="32">
        <v>4.3140000000000001</v>
      </c>
      <c r="R133" s="32">
        <v>2.9489999999999998</v>
      </c>
      <c r="S133" s="32">
        <v>5.8390000000000004</v>
      </c>
      <c r="T133" s="32">
        <v>4.3129999999999997</v>
      </c>
      <c r="U133" s="32">
        <v>5.4279999999999999</v>
      </c>
      <c r="V133" s="32">
        <v>2.3559999999999999</v>
      </c>
      <c r="W133" s="32">
        <v>4.8129999999999997</v>
      </c>
      <c r="X133" s="32">
        <v>4.8220000000000001</v>
      </c>
      <c r="Y133" s="32">
        <v>4.0140000000000002</v>
      </c>
      <c r="Z133" s="32">
        <v>2.194</v>
      </c>
      <c r="AA133" s="32">
        <v>2.5329999999999999</v>
      </c>
      <c r="AB133" s="32">
        <v>7.6020000000000003</v>
      </c>
      <c r="AC133" s="32">
        <v>4.8710000000000004</v>
      </c>
      <c r="AD133" s="32">
        <v>5.2990000000000004</v>
      </c>
      <c r="AE133" s="32">
        <v>2.2290000000000001</v>
      </c>
      <c r="AF133" s="32">
        <v>2.8050000000000002</v>
      </c>
      <c r="AG133" s="32">
        <v>1.194</v>
      </c>
      <c r="AH133" s="32">
        <v>2.4159999999999999</v>
      </c>
      <c r="AI133" s="32">
        <v>2.359</v>
      </c>
      <c r="AJ133" s="32">
        <v>1.921</v>
      </c>
      <c r="AK133">
        <v>65</v>
      </c>
      <c r="AL133" s="30">
        <v>0.03</v>
      </c>
      <c r="AM133" s="30">
        <v>99.75</v>
      </c>
      <c r="AN133" s="4">
        <v>103.14700000000001</v>
      </c>
    </row>
    <row r="134" spans="1:40">
      <c r="A134" t="s">
        <v>154</v>
      </c>
      <c r="B134" t="s">
        <v>88</v>
      </c>
      <c r="C134" t="s">
        <v>89</v>
      </c>
      <c r="D134" t="s">
        <v>90</v>
      </c>
      <c r="E134" t="s">
        <v>101</v>
      </c>
      <c r="F134" t="s">
        <v>93</v>
      </c>
      <c r="G134" s="32" t="s">
        <v>94</v>
      </c>
      <c r="H134" s="32" t="s">
        <v>99</v>
      </c>
      <c r="I134" s="32" t="s">
        <v>17</v>
      </c>
      <c r="J134" s="32" t="s">
        <v>17</v>
      </c>
      <c r="K134" s="32" t="s">
        <v>17</v>
      </c>
      <c r="L134" s="32" t="s">
        <v>17</v>
      </c>
      <c r="M134" s="32" t="s">
        <v>99</v>
      </c>
      <c r="N134" s="32" t="s">
        <v>17</v>
      </c>
      <c r="O134" s="32" t="s">
        <v>17</v>
      </c>
      <c r="P134" s="32" t="s">
        <v>17</v>
      </c>
      <c r="Q134" s="32" t="s">
        <v>17</v>
      </c>
      <c r="R134" s="32" t="s">
        <v>17</v>
      </c>
      <c r="S134" s="32" t="s">
        <v>99</v>
      </c>
      <c r="T134" s="32" t="s">
        <v>99</v>
      </c>
      <c r="U134" s="32" t="s">
        <v>99</v>
      </c>
      <c r="V134" s="32" t="s">
        <v>17</v>
      </c>
      <c r="W134" s="32" t="s">
        <v>99</v>
      </c>
      <c r="X134" s="32" t="s">
        <v>99</v>
      </c>
      <c r="Y134" s="32" t="s">
        <v>99</v>
      </c>
      <c r="Z134" s="32" t="s">
        <v>99</v>
      </c>
      <c r="AA134" s="32" t="s">
        <v>99</v>
      </c>
      <c r="AB134" s="32" t="s">
        <v>99</v>
      </c>
      <c r="AC134" s="32" t="s">
        <v>99</v>
      </c>
      <c r="AD134" s="32" t="s">
        <v>99</v>
      </c>
      <c r="AE134" s="32" t="s">
        <v>99</v>
      </c>
      <c r="AF134" s="32" t="s">
        <v>99</v>
      </c>
      <c r="AG134" s="32" t="s">
        <v>99</v>
      </c>
      <c r="AH134" s="32" t="s">
        <v>99</v>
      </c>
      <c r="AI134" s="32" t="s">
        <v>99</v>
      </c>
      <c r="AJ134" s="32" t="s">
        <v>99</v>
      </c>
      <c r="AK134">
        <v>65</v>
      </c>
      <c r="AL134" s="30" t="s">
        <v>94</v>
      </c>
      <c r="AM134" s="30" t="s">
        <v>94</v>
      </c>
      <c r="AN134" s="4" t="s">
        <v>94</v>
      </c>
    </row>
    <row r="135" spans="1:40">
      <c r="A135" t="s">
        <v>154</v>
      </c>
      <c r="B135" t="s">
        <v>88</v>
      </c>
      <c r="C135" t="s">
        <v>89</v>
      </c>
      <c r="D135" t="s">
        <v>103</v>
      </c>
      <c r="E135" t="s">
        <v>102</v>
      </c>
      <c r="F135" t="s">
        <v>92</v>
      </c>
      <c r="G135" s="32" t="s">
        <v>94</v>
      </c>
      <c r="H135" s="32">
        <v>24</v>
      </c>
      <c r="I135" s="32">
        <v>6</v>
      </c>
      <c r="J135" s="32">
        <v>13.9</v>
      </c>
      <c r="K135" s="32">
        <v>16.100000000000001</v>
      </c>
      <c r="L135" s="32">
        <v>7.2</v>
      </c>
      <c r="M135" s="32">
        <v>9.6</v>
      </c>
      <c r="N135" s="32">
        <v>10.285</v>
      </c>
      <c r="O135" s="32" t="s">
        <v>94</v>
      </c>
      <c r="P135" s="32" t="s">
        <v>94</v>
      </c>
      <c r="Q135" s="32" t="s">
        <v>94</v>
      </c>
      <c r="R135" s="32" t="s">
        <v>94</v>
      </c>
      <c r="S135" s="32" t="s">
        <v>94</v>
      </c>
      <c r="T135" s="32" t="s">
        <v>94</v>
      </c>
      <c r="U135" s="32" t="s">
        <v>94</v>
      </c>
      <c r="V135" s="32" t="s">
        <v>94</v>
      </c>
      <c r="W135" s="32" t="s">
        <v>94</v>
      </c>
      <c r="X135" s="32" t="s">
        <v>94</v>
      </c>
      <c r="Y135" s="32" t="s">
        <v>94</v>
      </c>
      <c r="Z135" s="32" t="s">
        <v>94</v>
      </c>
      <c r="AA135" s="32">
        <v>1.367</v>
      </c>
      <c r="AB135" s="32">
        <v>1.79</v>
      </c>
      <c r="AC135" s="32">
        <v>1.952</v>
      </c>
      <c r="AD135" s="32">
        <v>0.69299999999999995</v>
      </c>
      <c r="AE135" s="32">
        <v>0.19</v>
      </c>
      <c r="AF135" s="32">
        <v>0.91900000000000004</v>
      </c>
      <c r="AG135" s="32" t="s">
        <v>94</v>
      </c>
      <c r="AH135" s="32" t="s">
        <v>94</v>
      </c>
      <c r="AI135" s="32" t="s">
        <v>94</v>
      </c>
      <c r="AJ135" s="32" t="s">
        <v>94</v>
      </c>
      <c r="AK135">
        <v>66</v>
      </c>
      <c r="AL135" s="30">
        <v>0.02</v>
      </c>
      <c r="AM135" s="30">
        <v>99.77</v>
      </c>
      <c r="AN135" s="4">
        <v>93.997</v>
      </c>
    </row>
    <row r="136" spans="1:40">
      <c r="A136" t="s">
        <v>154</v>
      </c>
      <c r="B136" t="s">
        <v>88</v>
      </c>
      <c r="C136" t="s">
        <v>89</v>
      </c>
      <c r="D136" t="s">
        <v>103</v>
      </c>
      <c r="E136" t="s">
        <v>102</v>
      </c>
      <c r="F136" t="s">
        <v>93</v>
      </c>
      <c r="G136" s="32" t="s">
        <v>94</v>
      </c>
      <c r="H136" s="32" t="s">
        <v>99</v>
      </c>
      <c r="I136" s="32" t="s">
        <v>99</v>
      </c>
      <c r="J136" s="32" t="s">
        <v>99</v>
      </c>
      <c r="K136" s="32" t="s">
        <v>99</v>
      </c>
      <c r="L136" s="32" t="s">
        <v>99</v>
      </c>
      <c r="M136" s="32" t="s">
        <v>99</v>
      </c>
      <c r="N136" s="32" t="s">
        <v>99</v>
      </c>
      <c r="O136" s="32" t="s">
        <v>94</v>
      </c>
      <c r="P136" s="32" t="s">
        <v>94</v>
      </c>
      <c r="Q136" s="32" t="s">
        <v>94</v>
      </c>
      <c r="R136" s="32" t="s">
        <v>94</v>
      </c>
      <c r="S136" s="32" t="s">
        <v>94</v>
      </c>
      <c r="T136" s="32" t="s">
        <v>94</v>
      </c>
      <c r="U136" s="32" t="s">
        <v>94</v>
      </c>
      <c r="V136" s="32" t="s">
        <v>94</v>
      </c>
      <c r="W136" s="32" t="s">
        <v>94</v>
      </c>
      <c r="X136" s="32" t="s">
        <v>94</v>
      </c>
      <c r="Y136" s="32" t="s">
        <v>94</v>
      </c>
      <c r="Z136" s="32" t="s">
        <v>94</v>
      </c>
      <c r="AA136" s="32" t="s">
        <v>99</v>
      </c>
      <c r="AB136" s="32" t="s">
        <v>99</v>
      </c>
      <c r="AC136" s="32" t="s">
        <v>99</v>
      </c>
      <c r="AD136" s="32" t="s">
        <v>99</v>
      </c>
      <c r="AE136" s="32" t="s">
        <v>99</v>
      </c>
      <c r="AF136" s="32" t="s">
        <v>99</v>
      </c>
      <c r="AG136" s="32" t="s">
        <v>94</v>
      </c>
      <c r="AH136" s="32" t="s">
        <v>94</v>
      </c>
      <c r="AI136" s="32" t="s">
        <v>94</v>
      </c>
      <c r="AJ136" s="32" t="s">
        <v>94</v>
      </c>
      <c r="AK136">
        <v>66</v>
      </c>
      <c r="AL136" s="30" t="s">
        <v>94</v>
      </c>
      <c r="AM136" s="30" t="s">
        <v>94</v>
      </c>
      <c r="AN136" s="4" t="s">
        <v>94</v>
      </c>
    </row>
    <row r="137" spans="1:40">
      <c r="A137" t="s">
        <v>154</v>
      </c>
      <c r="B137" t="s">
        <v>88</v>
      </c>
      <c r="C137" t="s">
        <v>89</v>
      </c>
      <c r="D137" t="s">
        <v>100</v>
      </c>
      <c r="E137" t="s">
        <v>96</v>
      </c>
      <c r="F137" t="s">
        <v>92</v>
      </c>
      <c r="G137" s="32" t="s">
        <v>94</v>
      </c>
      <c r="H137" s="32" t="s">
        <v>94</v>
      </c>
      <c r="I137" s="32" t="s">
        <v>94</v>
      </c>
      <c r="J137" s="32" t="s">
        <v>94</v>
      </c>
      <c r="K137" s="32" t="s">
        <v>94</v>
      </c>
      <c r="L137" s="32" t="s">
        <v>94</v>
      </c>
      <c r="M137" s="32" t="s">
        <v>94</v>
      </c>
      <c r="N137" s="32" t="s">
        <v>94</v>
      </c>
      <c r="O137" s="32" t="s">
        <v>94</v>
      </c>
      <c r="P137" s="32" t="s">
        <v>94</v>
      </c>
      <c r="Q137" s="32">
        <v>90</v>
      </c>
      <c r="R137" s="32" t="s">
        <v>94</v>
      </c>
      <c r="S137" s="32" t="s">
        <v>94</v>
      </c>
      <c r="T137" s="32" t="s">
        <v>94</v>
      </c>
      <c r="U137" s="32" t="s">
        <v>94</v>
      </c>
      <c r="V137" s="32" t="s">
        <v>94</v>
      </c>
      <c r="W137" s="32" t="s">
        <v>94</v>
      </c>
      <c r="X137" s="32" t="s">
        <v>94</v>
      </c>
      <c r="Y137" s="32" t="s">
        <v>94</v>
      </c>
      <c r="Z137" s="32" t="s">
        <v>94</v>
      </c>
      <c r="AA137" s="32" t="s">
        <v>94</v>
      </c>
      <c r="AB137" s="32" t="s">
        <v>94</v>
      </c>
      <c r="AC137" s="32" t="s">
        <v>94</v>
      </c>
      <c r="AD137" s="32" t="s">
        <v>94</v>
      </c>
      <c r="AE137" s="32" t="s">
        <v>94</v>
      </c>
      <c r="AF137" s="32" t="s">
        <v>94</v>
      </c>
      <c r="AG137" s="32" t="s">
        <v>94</v>
      </c>
      <c r="AH137" s="32" t="s">
        <v>94</v>
      </c>
      <c r="AI137" s="32" t="s">
        <v>94</v>
      </c>
      <c r="AJ137" s="32" t="s">
        <v>94</v>
      </c>
      <c r="AK137">
        <v>67</v>
      </c>
      <c r="AL137" s="30">
        <v>0.02</v>
      </c>
      <c r="AM137" s="30">
        <v>99.8</v>
      </c>
      <c r="AN137" s="4">
        <v>90</v>
      </c>
    </row>
    <row r="138" spans="1:40">
      <c r="A138" t="s">
        <v>154</v>
      </c>
      <c r="B138" t="s">
        <v>88</v>
      </c>
      <c r="C138" t="s">
        <v>89</v>
      </c>
      <c r="D138" t="s">
        <v>100</v>
      </c>
      <c r="E138" t="s">
        <v>96</v>
      </c>
      <c r="F138" t="s">
        <v>93</v>
      </c>
      <c r="G138" s="32" t="s">
        <v>94</v>
      </c>
      <c r="H138" s="32" t="s">
        <v>94</v>
      </c>
      <c r="I138" s="32" t="s">
        <v>94</v>
      </c>
      <c r="J138" s="32" t="s">
        <v>94</v>
      </c>
      <c r="K138" s="32" t="s">
        <v>94</v>
      </c>
      <c r="L138" s="32" t="s">
        <v>94</v>
      </c>
      <c r="M138" s="32" t="s">
        <v>94</v>
      </c>
      <c r="N138" s="32" t="s">
        <v>94</v>
      </c>
      <c r="O138" s="32" t="s">
        <v>94</v>
      </c>
      <c r="P138" s="32" t="s">
        <v>94</v>
      </c>
      <c r="Q138" s="32" t="s">
        <v>99</v>
      </c>
      <c r="R138" s="32" t="s">
        <v>94</v>
      </c>
      <c r="S138" s="32" t="s">
        <v>94</v>
      </c>
      <c r="T138" s="32" t="s">
        <v>94</v>
      </c>
      <c r="U138" s="32" t="s">
        <v>94</v>
      </c>
      <c r="V138" s="32" t="s">
        <v>94</v>
      </c>
      <c r="W138" s="32" t="s">
        <v>94</v>
      </c>
      <c r="X138" s="32" t="s">
        <v>94</v>
      </c>
      <c r="Y138" s="32" t="s">
        <v>94</v>
      </c>
      <c r="Z138" s="32" t="s">
        <v>94</v>
      </c>
      <c r="AA138" s="32" t="s">
        <v>94</v>
      </c>
      <c r="AB138" s="32" t="s">
        <v>94</v>
      </c>
      <c r="AC138" s="32" t="s">
        <v>94</v>
      </c>
      <c r="AD138" s="32" t="s">
        <v>94</v>
      </c>
      <c r="AE138" s="32" t="s">
        <v>94</v>
      </c>
      <c r="AF138" s="32" t="s">
        <v>94</v>
      </c>
      <c r="AG138" s="32" t="s">
        <v>94</v>
      </c>
      <c r="AH138" s="32" t="s">
        <v>94</v>
      </c>
      <c r="AI138" s="32" t="s">
        <v>94</v>
      </c>
      <c r="AJ138" s="32" t="s">
        <v>94</v>
      </c>
      <c r="AK138">
        <v>67</v>
      </c>
      <c r="AL138" s="30" t="s">
        <v>94</v>
      </c>
      <c r="AM138" s="30" t="s">
        <v>94</v>
      </c>
      <c r="AN138" s="4" t="s">
        <v>94</v>
      </c>
    </row>
    <row r="139" spans="1:40">
      <c r="A139" t="s">
        <v>154</v>
      </c>
      <c r="B139" t="s">
        <v>88</v>
      </c>
      <c r="C139" t="s">
        <v>89</v>
      </c>
      <c r="D139" t="s">
        <v>169</v>
      </c>
      <c r="E139" t="s">
        <v>98</v>
      </c>
      <c r="F139" t="s">
        <v>92</v>
      </c>
      <c r="G139" s="32" t="s">
        <v>94</v>
      </c>
      <c r="H139" s="32" t="s">
        <v>94</v>
      </c>
      <c r="I139" s="32" t="s">
        <v>94</v>
      </c>
      <c r="J139" s="32" t="s">
        <v>94</v>
      </c>
      <c r="K139" s="32" t="s">
        <v>94</v>
      </c>
      <c r="L139" s="32" t="s">
        <v>94</v>
      </c>
      <c r="M139" s="32" t="s">
        <v>94</v>
      </c>
      <c r="N139" s="32">
        <v>58.1</v>
      </c>
      <c r="O139" s="32" t="s">
        <v>94</v>
      </c>
      <c r="P139" s="32" t="s">
        <v>94</v>
      </c>
      <c r="Q139" s="32" t="s">
        <v>94</v>
      </c>
      <c r="R139" s="32" t="s">
        <v>94</v>
      </c>
      <c r="S139" s="32" t="s">
        <v>94</v>
      </c>
      <c r="T139" s="32" t="s">
        <v>94</v>
      </c>
      <c r="U139" s="32" t="s">
        <v>94</v>
      </c>
      <c r="V139" s="32" t="s">
        <v>94</v>
      </c>
      <c r="W139" s="32" t="s">
        <v>94</v>
      </c>
      <c r="X139" s="32" t="s">
        <v>94</v>
      </c>
      <c r="Y139" s="32" t="s">
        <v>94</v>
      </c>
      <c r="Z139" s="32" t="s">
        <v>94</v>
      </c>
      <c r="AA139" s="32" t="s">
        <v>94</v>
      </c>
      <c r="AB139" s="32" t="s">
        <v>94</v>
      </c>
      <c r="AC139" s="32" t="s">
        <v>94</v>
      </c>
      <c r="AD139" s="32" t="s">
        <v>94</v>
      </c>
      <c r="AE139" s="32" t="s">
        <v>94</v>
      </c>
      <c r="AF139" s="32" t="s">
        <v>94</v>
      </c>
      <c r="AG139" s="32" t="s">
        <v>94</v>
      </c>
      <c r="AH139" s="32" t="s">
        <v>94</v>
      </c>
      <c r="AI139" s="32" t="s">
        <v>94</v>
      </c>
      <c r="AJ139" s="32" t="s">
        <v>94</v>
      </c>
      <c r="AK139">
        <v>68</v>
      </c>
      <c r="AL139" s="30">
        <v>0.01</v>
      </c>
      <c r="AM139" s="30">
        <v>99.81</v>
      </c>
      <c r="AN139" s="4">
        <v>58.1</v>
      </c>
    </row>
    <row r="140" spans="1:40">
      <c r="A140" t="s">
        <v>154</v>
      </c>
      <c r="B140" t="s">
        <v>88</v>
      </c>
      <c r="C140" t="s">
        <v>89</v>
      </c>
      <c r="D140" t="s">
        <v>169</v>
      </c>
      <c r="E140" t="s">
        <v>98</v>
      </c>
      <c r="F140" t="s">
        <v>93</v>
      </c>
      <c r="G140" s="32" t="s">
        <v>94</v>
      </c>
      <c r="H140" s="32" t="s">
        <v>94</v>
      </c>
      <c r="I140" s="32" t="s">
        <v>94</v>
      </c>
      <c r="J140" s="32" t="s">
        <v>94</v>
      </c>
      <c r="K140" s="32" t="s">
        <v>94</v>
      </c>
      <c r="L140" s="32" t="s">
        <v>94</v>
      </c>
      <c r="M140" s="32" t="s">
        <v>94</v>
      </c>
      <c r="N140" s="32" t="s">
        <v>14</v>
      </c>
      <c r="O140" s="32" t="s">
        <v>94</v>
      </c>
      <c r="P140" s="32" t="s">
        <v>94</v>
      </c>
      <c r="Q140" s="32" t="s">
        <v>94</v>
      </c>
      <c r="R140" s="32" t="s">
        <v>94</v>
      </c>
      <c r="S140" s="32" t="s">
        <v>94</v>
      </c>
      <c r="T140" s="32" t="s">
        <v>94</v>
      </c>
      <c r="U140" s="32" t="s">
        <v>94</v>
      </c>
      <c r="V140" s="32" t="s">
        <v>94</v>
      </c>
      <c r="W140" s="32" t="s">
        <v>94</v>
      </c>
      <c r="X140" s="32" t="s">
        <v>94</v>
      </c>
      <c r="Y140" s="32" t="s">
        <v>94</v>
      </c>
      <c r="Z140" s="32" t="s">
        <v>94</v>
      </c>
      <c r="AA140" s="32" t="s">
        <v>94</v>
      </c>
      <c r="AB140" s="32" t="s">
        <v>94</v>
      </c>
      <c r="AC140" s="32" t="s">
        <v>94</v>
      </c>
      <c r="AD140" s="32" t="s">
        <v>94</v>
      </c>
      <c r="AE140" s="32" t="s">
        <v>94</v>
      </c>
      <c r="AF140" s="32" t="s">
        <v>94</v>
      </c>
      <c r="AG140" s="32" t="s">
        <v>94</v>
      </c>
      <c r="AH140" s="32" t="s">
        <v>94</v>
      </c>
      <c r="AI140" s="32" t="s">
        <v>94</v>
      </c>
      <c r="AJ140" s="32" t="s">
        <v>94</v>
      </c>
      <c r="AK140">
        <v>68</v>
      </c>
      <c r="AL140" s="30" t="s">
        <v>94</v>
      </c>
      <c r="AM140" s="30" t="s">
        <v>94</v>
      </c>
      <c r="AN140" s="4" t="s">
        <v>94</v>
      </c>
    </row>
    <row r="141" spans="1:40">
      <c r="A141" t="s">
        <v>154</v>
      </c>
      <c r="B141" t="s">
        <v>88</v>
      </c>
      <c r="C141" t="s">
        <v>89</v>
      </c>
      <c r="D141" t="s">
        <v>100</v>
      </c>
      <c r="E141" t="s">
        <v>101</v>
      </c>
      <c r="F141" t="s">
        <v>92</v>
      </c>
      <c r="G141" s="32" t="s">
        <v>94</v>
      </c>
      <c r="H141" s="32" t="s">
        <v>94</v>
      </c>
      <c r="I141" s="32" t="s">
        <v>94</v>
      </c>
      <c r="J141" s="32" t="s">
        <v>94</v>
      </c>
      <c r="K141" s="32" t="s">
        <v>94</v>
      </c>
      <c r="L141" s="32" t="s">
        <v>94</v>
      </c>
      <c r="M141" s="32" t="s">
        <v>94</v>
      </c>
      <c r="N141" s="32" t="s">
        <v>94</v>
      </c>
      <c r="O141" s="32" t="s">
        <v>94</v>
      </c>
      <c r="P141" s="32" t="s">
        <v>94</v>
      </c>
      <c r="Q141" s="32" t="s">
        <v>94</v>
      </c>
      <c r="R141" s="32" t="s">
        <v>94</v>
      </c>
      <c r="S141" s="32" t="s">
        <v>94</v>
      </c>
      <c r="T141" s="32" t="s">
        <v>94</v>
      </c>
      <c r="U141" s="32" t="s">
        <v>94</v>
      </c>
      <c r="V141" s="32" t="s">
        <v>94</v>
      </c>
      <c r="W141" s="32" t="s">
        <v>94</v>
      </c>
      <c r="X141" s="32" t="s">
        <v>94</v>
      </c>
      <c r="Y141" s="32">
        <v>35.613999999999997</v>
      </c>
      <c r="Z141" s="32" t="s">
        <v>94</v>
      </c>
      <c r="AA141" s="32" t="s">
        <v>94</v>
      </c>
      <c r="AB141" s="32" t="s">
        <v>94</v>
      </c>
      <c r="AC141" s="32" t="s">
        <v>94</v>
      </c>
      <c r="AD141" s="32">
        <v>21</v>
      </c>
      <c r="AE141" s="32" t="s">
        <v>94</v>
      </c>
      <c r="AF141" s="32" t="s">
        <v>94</v>
      </c>
      <c r="AG141" s="32" t="s">
        <v>94</v>
      </c>
      <c r="AH141" s="32" t="s">
        <v>94</v>
      </c>
      <c r="AI141" s="32" t="s">
        <v>94</v>
      </c>
      <c r="AJ141" s="32" t="s">
        <v>94</v>
      </c>
      <c r="AK141">
        <v>69</v>
      </c>
      <c r="AL141" s="30">
        <v>0.01</v>
      </c>
      <c r="AM141" s="30">
        <v>99.83</v>
      </c>
      <c r="AN141" s="4">
        <v>56.613999999999997</v>
      </c>
    </row>
    <row r="142" spans="1:40">
      <c r="A142" t="s">
        <v>154</v>
      </c>
      <c r="B142" t="s">
        <v>88</v>
      </c>
      <c r="C142" t="s">
        <v>89</v>
      </c>
      <c r="D142" t="s">
        <v>100</v>
      </c>
      <c r="E142" t="s">
        <v>101</v>
      </c>
      <c r="F142" t="s">
        <v>93</v>
      </c>
      <c r="G142" s="32" t="s">
        <v>94</v>
      </c>
      <c r="H142" s="32" t="s">
        <v>94</v>
      </c>
      <c r="I142" s="32" t="s">
        <v>94</v>
      </c>
      <c r="J142" s="32" t="s">
        <v>94</v>
      </c>
      <c r="K142" s="32" t="s">
        <v>94</v>
      </c>
      <c r="L142" s="32" t="s">
        <v>94</v>
      </c>
      <c r="M142" s="32" t="s">
        <v>94</v>
      </c>
      <c r="N142" s="32" t="s">
        <v>94</v>
      </c>
      <c r="O142" s="32" t="s">
        <v>94</v>
      </c>
      <c r="P142" s="32" t="s">
        <v>94</v>
      </c>
      <c r="Q142" s="32" t="s">
        <v>94</v>
      </c>
      <c r="R142" s="32" t="s">
        <v>94</v>
      </c>
      <c r="S142" s="32" t="s">
        <v>94</v>
      </c>
      <c r="T142" s="32" t="s">
        <v>94</v>
      </c>
      <c r="U142" s="32" t="s">
        <v>94</v>
      </c>
      <c r="V142" s="32" t="s">
        <v>94</v>
      </c>
      <c r="W142" s="32" t="s">
        <v>94</v>
      </c>
      <c r="X142" s="32" t="s">
        <v>94</v>
      </c>
      <c r="Y142" s="32" t="s">
        <v>99</v>
      </c>
      <c r="Z142" s="32" t="s">
        <v>94</v>
      </c>
      <c r="AA142" s="32" t="s">
        <v>94</v>
      </c>
      <c r="AB142" s="32" t="s">
        <v>94</v>
      </c>
      <c r="AC142" s="32" t="s">
        <v>94</v>
      </c>
      <c r="AD142" s="32" t="s">
        <v>99</v>
      </c>
      <c r="AE142" s="32" t="s">
        <v>94</v>
      </c>
      <c r="AF142" s="32" t="s">
        <v>94</v>
      </c>
      <c r="AG142" s="32" t="s">
        <v>94</v>
      </c>
      <c r="AH142" s="32" t="s">
        <v>94</v>
      </c>
      <c r="AI142" s="32" t="s">
        <v>14</v>
      </c>
      <c r="AJ142" s="32" t="s">
        <v>94</v>
      </c>
      <c r="AK142">
        <v>69</v>
      </c>
      <c r="AL142" s="30" t="s">
        <v>94</v>
      </c>
      <c r="AM142" s="30" t="s">
        <v>94</v>
      </c>
      <c r="AN142" s="4" t="s">
        <v>94</v>
      </c>
    </row>
    <row r="143" spans="1:40">
      <c r="A143" t="s">
        <v>154</v>
      </c>
      <c r="B143" t="s">
        <v>88</v>
      </c>
      <c r="C143" t="s">
        <v>89</v>
      </c>
      <c r="D143" t="s">
        <v>97</v>
      </c>
      <c r="E143" t="s">
        <v>102</v>
      </c>
      <c r="F143" t="s">
        <v>92</v>
      </c>
      <c r="G143" s="32" t="s">
        <v>94</v>
      </c>
      <c r="H143" s="32" t="s">
        <v>94</v>
      </c>
      <c r="I143" s="32" t="s">
        <v>94</v>
      </c>
      <c r="J143" s="32" t="s">
        <v>94</v>
      </c>
      <c r="K143" s="32" t="s">
        <v>94</v>
      </c>
      <c r="L143" s="32" t="s">
        <v>94</v>
      </c>
      <c r="M143" s="32" t="s">
        <v>94</v>
      </c>
      <c r="N143" s="32" t="s">
        <v>94</v>
      </c>
      <c r="O143" s="32" t="s">
        <v>94</v>
      </c>
      <c r="P143" s="32" t="s">
        <v>94</v>
      </c>
      <c r="Q143" s="32" t="s">
        <v>94</v>
      </c>
      <c r="R143" s="32" t="s">
        <v>94</v>
      </c>
      <c r="S143" s="32" t="s">
        <v>94</v>
      </c>
      <c r="T143" s="32">
        <v>5.0000000000000001E-3</v>
      </c>
      <c r="U143" s="32">
        <v>0.51300000000000001</v>
      </c>
      <c r="V143" s="32">
        <v>5.3840000000000003</v>
      </c>
      <c r="W143" s="32">
        <v>1.49</v>
      </c>
      <c r="X143" s="32">
        <v>0.72299999999999998</v>
      </c>
      <c r="Y143" s="32">
        <v>3.19</v>
      </c>
      <c r="Z143" s="32" t="s">
        <v>94</v>
      </c>
      <c r="AA143" s="32">
        <v>8.4309999999999992</v>
      </c>
      <c r="AB143" s="32">
        <v>7.4589999999999996</v>
      </c>
      <c r="AC143" s="32">
        <v>6.085</v>
      </c>
      <c r="AD143" s="32">
        <v>2.04</v>
      </c>
      <c r="AE143" s="32">
        <v>16.346</v>
      </c>
      <c r="AF143" s="32">
        <v>0.32700000000000001</v>
      </c>
      <c r="AG143" s="32">
        <v>0.185</v>
      </c>
      <c r="AH143" s="32">
        <v>0.14299999999999999</v>
      </c>
      <c r="AI143" s="32">
        <v>0.88</v>
      </c>
      <c r="AJ143" s="32">
        <v>0.184</v>
      </c>
      <c r="AK143">
        <v>70</v>
      </c>
      <c r="AL143" s="30">
        <v>0.01</v>
      </c>
      <c r="AM143" s="30">
        <v>99.84</v>
      </c>
      <c r="AN143" s="4">
        <v>53.384999999999998</v>
      </c>
    </row>
    <row r="144" spans="1:40">
      <c r="A144" t="s">
        <v>154</v>
      </c>
      <c r="B144" t="s">
        <v>88</v>
      </c>
      <c r="C144" t="s">
        <v>89</v>
      </c>
      <c r="D144" t="s">
        <v>97</v>
      </c>
      <c r="E144" t="s">
        <v>102</v>
      </c>
      <c r="F144" t="s">
        <v>93</v>
      </c>
      <c r="G144" s="32" t="s">
        <v>94</v>
      </c>
      <c r="H144" s="32" t="s">
        <v>94</v>
      </c>
      <c r="I144" s="32" t="s">
        <v>94</v>
      </c>
      <c r="J144" s="32" t="s">
        <v>94</v>
      </c>
      <c r="K144" s="32" t="s">
        <v>94</v>
      </c>
      <c r="L144" s="32" t="s">
        <v>94</v>
      </c>
      <c r="M144" s="32" t="s">
        <v>94</v>
      </c>
      <c r="N144" s="32" t="s">
        <v>94</v>
      </c>
      <c r="O144" s="32" t="s">
        <v>94</v>
      </c>
      <c r="P144" s="32" t="s">
        <v>94</v>
      </c>
      <c r="Q144" s="32" t="s">
        <v>94</v>
      </c>
      <c r="R144" s="32" t="s">
        <v>94</v>
      </c>
      <c r="S144" s="32" t="s">
        <v>94</v>
      </c>
      <c r="T144" s="32" t="s">
        <v>99</v>
      </c>
      <c r="U144" s="32" t="s">
        <v>99</v>
      </c>
      <c r="V144" s="32" t="s">
        <v>99</v>
      </c>
      <c r="W144" s="32" t="s">
        <v>99</v>
      </c>
      <c r="X144" s="32" t="s">
        <v>99</v>
      </c>
      <c r="Y144" s="32" t="s">
        <v>99</v>
      </c>
      <c r="Z144" s="32" t="s">
        <v>94</v>
      </c>
      <c r="AA144" s="32" t="s">
        <v>99</v>
      </c>
      <c r="AB144" s="32" t="s">
        <v>99</v>
      </c>
      <c r="AC144" s="32" t="s">
        <v>14</v>
      </c>
      <c r="AD144" s="32" t="s">
        <v>99</v>
      </c>
      <c r="AE144" s="32" t="s">
        <v>14</v>
      </c>
      <c r="AF144" s="32" t="s">
        <v>99</v>
      </c>
      <c r="AG144" s="32" t="s">
        <v>14</v>
      </c>
      <c r="AH144" s="32" t="s">
        <v>14</v>
      </c>
      <c r="AI144" s="32" t="s">
        <v>14</v>
      </c>
      <c r="AJ144" s="32" t="s">
        <v>34</v>
      </c>
      <c r="AK144">
        <v>70</v>
      </c>
      <c r="AL144" s="30" t="s">
        <v>94</v>
      </c>
      <c r="AM144" s="30" t="s">
        <v>94</v>
      </c>
      <c r="AN144" s="4" t="s">
        <v>94</v>
      </c>
    </row>
    <row r="145" spans="1:40">
      <c r="A145" t="s">
        <v>154</v>
      </c>
      <c r="B145" t="s">
        <v>88</v>
      </c>
      <c r="C145" t="s">
        <v>89</v>
      </c>
      <c r="D145" t="s">
        <v>131</v>
      </c>
      <c r="E145" t="s">
        <v>105</v>
      </c>
      <c r="F145" t="s">
        <v>92</v>
      </c>
      <c r="G145" s="32">
        <v>1</v>
      </c>
      <c r="H145" s="32">
        <v>1</v>
      </c>
      <c r="I145" s="32">
        <v>1</v>
      </c>
      <c r="J145" s="32">
        <v>1</v>
      </c>
      <c r="K145" s="32">
        <v>0.1</v>
      </c>
      <c r="L145" s="32" t="s">
        <v>94</v>
      </c>
      <c r="M145" s="32" t="s">
        <v>94</v>
      </c>
      <c r="N145" s="32" t="s">
        <v>94</v>
      </c>
      <c r="O145" s="32">
        <v>26.873999999999999</v>
      </c>
      <c r="P145" s="32">
        <v>19.03</v>
      </c>
      <c r="Q145" s="32" t="s">
        <v>94</v>
      </c>
      <c r="R145" s="32" t="s">
        <v>94</v>
      </c>
      <c r="S145" s="32" t="s">
        <v>94</v>
      </c>
      <c r="T145" s="32" t="s">
        <v>94</v>
      </c>
      <c r="U145" s="32">
        <v>5.0999999999999997E-2</v>
      </c>
      <c r="V145" s="32" t="s">
        <v>94</v>
      </c>
      <c r="W145" s="32">
        <v>1.2999999999999999E-2</v>
      </c>
      <c r="X145" s="32">
        <v>1.2E-2</v>
      </c>
      <c r="Y145" s="32" t="s">
        <v>94</v>
      </c>
      <c r="Z145" s="32">
        <v>4.2000000000000003E-2</v>
      </c>
      <c r="AA145" s="32" t="s">
        <v>94</v>
      </c>
      <c r="AB145" s="32" t="s">
        <v>94</v>
      </c>
      <c r="AC145" s="32" t="s">
        <v>94</v>
      </c>
      <c r="AD145" s="32" t="s">
        <v>94</v>
      </c>
      <c r="AE145" s="32">
        <v>0.38</v>
      </c>
      <c r="AF145" s="32">
        <v>8.9999999999999993E-3</v>
      </c>
      <c r="AG145" s="32">
        <v>0.93799999999999994</v>
      </c>
      <c r="AH145" s="32">
        <v>6.0000000000000001E-3</v>
      </c>
      <c r="AI145" s="32">
        <v>0.18</v>
      </c>
      <c r="AJ145" s="32">
        <v>1.5369999999999999</v>
      </c>
      <c r="AK145">
        <v>71</v>
      </c>
      <c r="AL145" s="30">
        <v>0.01</v>
      </c>
      <c r="AM145" s="30">
        <v>99.85</v>
      </c>
      <c r="AN145" s="4">
        <v>53.171999999999997</v>
      </c>
    </row>
    <row r="146" spans="1:40">
      <c r="A146" t="s">
        <v>154</v>
      </c>
      <c r="B146" t="s">
        <v>88</v>
      </c>
      <c r="C146" t="s">
        <v>89</v>
      </c>
      <c r="D146" t="s">
        <v>131</v>
      </c>
      <c r="E146" t="s">
        <v>105</v>
      </c>
      <c r="F146" t="s">
        <v>93</v>
      </c>
      <c r="G146" s="32" t="s">
        <v>14</v>
      </c>
      <c r="H146" s="32" t="s">
        <v>14</v>
      </c>
      <c r="I146" s="32" t="s">
        <v>14</v>
      </c>
      <c r="J146" s="32" t="s">
        <v>14</v>
      </c>
      <c r="K146" s="32" t="s">
        <v>99</v>
      </c>
      <c r="L146" s="32" t="s">
        <v>94</v>
      </c>
      <c r="M146" s="32" t="s">
        <v>94</v>
      </c>
      <c r="N146" s="32" t="s">
        <v>94</v>
      </c>
      <c r="O146" s="32" t="s">
        <v>99</v>
      </c>
      <c r="P146" s="32" t="s">
        <v>14</v>
      </c>
      <c r="Q146" s="32" t="s">
        <v>94</v>
      </c>
      <c r="R146" s="32" t="s">
        <v>94</v>
      </c>
      <c r="S146" s="32" t="s">
        <v>94</v>
      </c>
      <c r="T146" s="32" t="s">
        <v>94</v>
      </c>
      <c r="U146" s="32" t="s">
        <v>14</v>
      </c>
      <c r="V146" s="32" t="s">
        <v>94</v>
      </c>
      <c r="W146" s="32" t="s">
        <v>14</v>
      </c>
      <c r="X146" s="32" t="s">
        <v>14</v>
      </c>
      <c r="Y146" s="32" t="s">
        <v>94</v>
      </c>
      <c r="Z146" s="32" t="s">
        <v>14</v>
      </c>
      <c r="AA146" s="32" t="s">
        <v>94</v>
      </c>
      <c r="AB146" s="32" t="s">
        <v>94</v>
      </c>
      <c r="AC146" s="32" t="s">
        <v>94</v>
      </c>
      <c r="AD146" s="32" t="s">
        <v>94</v>
      </c>
      <c r="AE146" s="32" t="s">
        <v>14</v>
      </c>
      <c r="AF146" s="32" t="s">
        <v>99</v>
      </c>
      <c r="AG146" s="32" t="s">
        <v>14</v>
      </c>
      <c r="AH146" s="32" t="s">
        <v>14</v>
      </c>
      <c r="AI146" s="32" t="s">
        <v>14</v>
      </c>
      <c r="AJ146" s="32" t="s">
        <v>14</v>
      </c>
      <c r="AK146">
        <v>71</v>
      </c>
      <c r="AL146" s="30" t="s">
        <v>94</v>
      </c>
      <c r="AM146" s="30" t="s">
        <v>94</v>
      </c>
      <c r="AN146" s="4" t="s">
        <v>94</v>
      </c>
    </row>
    <row r="147" spans="1:40">
      <c r="A147" t="s">
        <v>154</v>
      </c>
      <c r="B147" t="s">
        <v>88</v>
      </c>
      <c r="C147" t="s">
        <v>89</v>
      </c>
      <c r="D147" t="s">
        <v>90</v>
      </c>
      <c r="E147" t="s">
        <v>120</v>
      </c>
      <c r="F147" t="s">
        <v>92</v>
      </c>
      <c r="G147" s="32" t="s">
        <v>94</v>
      </c>
      <c r="H147" s="32">
        <v>2</v>
      </c>
      <c r="I147" s="32">
        <v>3</v>
      </c>
      <c r="J147" s="32">
        <v>7</v>
      </c>
      <c r="K147" s="32">
        <v>9</v>
      </c>
      <c r="L147" s="32">
        <v>0.96</v>
      </c>
      <c r="M147" s="32">
        <v>11.8</v>
      </c>
      <c r="N147" s="32">
        <v>2</v>
      </c>
      <c r="O147" s="32">
        <v>0.79</v>
      </c>
      <c r="P147" s="32">
        <v>0.214</v>
      </c>
      <c r="Q147" s="32">
        <v>0.84099999999999997</v>
      </c>
      <c r="R147" s="32">
        <v>4.633</v>
      </c>
      <c r="S147" s="32">
        <v>1.306</v>
      </c>
      <c r="T147" s="32">
        <v>0.29199999999999998</v>
      </c>
      <c r="U147" s="32">
        <v>0.13700000000000001</v>
      </c>
      <c r="V147" s="32">
        <v>0.24199999999999999</v>
      </c>
      <c r="W147" s="32">
        <v>0.318</v>
      </c>
      <c r="X147" s="32">
        <v>1.6E-2</v>
      </c>
      <c r="Y147" s="32">
        <v>1.9E-2</v>
      </c>
      <c r="Z147" s="32">
        <v>4.3999999999999997E-2</v>
      </c>
      <c r="AA147" s="32">
        <v>1.88</v>
      </c>
      <c r="AB147" s="32">
        <v>2.8000000000000001E-2</v>
      </c>
      <c r="AC147" s="32">
        <v>0.30499999999999999</v>
      </c>
      <c r="AD147" s="32">
        <v>4.5999999999999999E-2</v>
      </c>
      <c r="AE147" s="32">
        <v>3.7519999999999998</v>
      </c>
      <c r="AF147" s="32">
        <v>2.0680000000000001</v>
      </c>
      <c r="AG147" s="32">
        <v>0.23</v>
      </c>
      <c r="AH147" s="32">
        <v>2.4E-2</v>
      </c>
      <c r="AI147" s="32">
        <v>2.5999999999999999E-2</v>
      </c>
      <c r="AJ147" s="32">
        <v>2.4E-2</v>
      </c>
      <c r="AK147">
        <v>72</v>
      </c>
      <c r="AL147" s="30">
        <v>0.01</v>
      </c>
      <c r="AM147" s="30">
        <v>99.87</v>
      </c>
      <c r="AN147" s="4">
        <v>52.996000000000002</v>
      </c>
    </row>
    <row r="148" spans="1:40">
      <c r="A148" t="s">
        <v>154</v>
      </c>
      <c r="B148" t="s">
        <v>88</v>
      </c>
      <c r="C148" t="s">
        <v>89</v>
      </c>
      <c r="D148" t="s">
        <v>90</v>
      </c>
      <c r="E148" t="s">
        <v>120</v>
      </c>
      <c r="F148" t="s">
        <v>93</v>
      </c>
      <c r="G148" s="32" t="s">
        <v>94</v>
      </c>
      <c r="H148" s="32" t="s">
        <v>99</v>
      </c>
      <c r="I148" s="32" t="s">
        <v>99</v>
      </c>
      <c r="J148" s="32" t="s">
        <v>99</v>
      </c>
      <c r="K148" s="32" t="s">
        <v>99</v>
      </c>
      <c r="L148" s="32" t="s">
        <v>99</v>
      </c>
      <c r="M148" s="32" t="s">
        <v>99</v>
      </c>
      <c r="N148" s="32" t="s">
        <v>99</v>
      </c>
      <c r="O148" s="32" t="s">
        <v>99</v>
      </c>
      <c r="P148" s="32" t="s">
        <v>99</v>
      </c>
      <c r="Q148" s="32" t="s">
        <v>99</v>
      </c>
      <c r="R148" s="32" t="s">
        <v>99</v>
      </c>
      <c r="S148" s="32" t="s">
        <v>99</v>
      </c>
      <c r="T148" s="32" t="s">
        <v>99</v>
      </c>
      <c r="U148" s="32" t="s">
        <v>99</v>
      </c>
      <c r="V148" s="32" t="s">
        <v>99</v>
      </c>
      <c r="W148" s="32" t="s">
        <v>99</v>
      </c>
      <c r="X148" s="32" t="s">
        <v>99</v>
      </c>
      <c r="Y148" s="32" t="s">
        <v>99</v>
      </c>
      <c r="Z148" s="32" t="s">
        <v>99</v>
      </c>
      <c r="AA148" s="32" t="s">
        <v>99</v>
      </c>
      <c r="AB148" s="32" t="s">
        <v>99</v>
      </c>
      <c r="AC148" s="32" t="s">
        <v>99</v>
      </c>
      <c r="AD148" s="32" t="s">
        <v>99</v>
      </c>
      <c r="AE148" s="32" t="s">
        <v>99</v>
      </c>
      <c r="AF148" s="32" t="s">
        <v>99</v>
      </c>
      <c r="AG148" s="32" t="s">
        <v>99</v>
      </c>
      <c r="AH148" s="32" t="s">
        <v>99</v>
      </c>
      <c r="AI148" s="32" t="s">
        <v>99</v>
      </c>
      <c r="AJ148" s="32" t="s">
        <v>99</v>
      </c>
      <c r="AK148">
        <v>72</v>
      </c>
      <c r="AL148" s="30" t="s">
        <v>94</v>
      </c>
      <c r="AM148" s="30" t="s">
        <v>94</v>
      </c>
      <c r="AN148" s="4" t="s">
        <v>94</v>
      </c>
    </row>
    <row r="149" spans="1:40">
      <c r="A149" t="s">
        <v>154</v>
      </c>
      <c r="B149" t="s">
        <v>88</v>
      </c>
      <c r="C149" t="s">
        <v>89</v>
      </c>
      <c r="D149" t="s">
        <v>131</v>
      </c>
      <c r="E149" t="s">
        <v>123</v>
      </c>
      <c r="F149" t="s">
        <v>92</v>
      </c>
      <c r="G149" s="32" t="s">
        <v>94</v>
      </c>
      <c r="H149" s="32" t="s">
        <v>94</v>
      </c>
      <c r="I149" s="32" t="s">
        <v>94</v>
      </c>
      <c r="J149" s="32" t="s">
        <v>94</v>
      </c>
      <c r="K149" s="32" t="s">
        <v>94</v>
      </c>
      <c r="L149" s="32" t="s">
        <v>94</v>
      </c>
      <c r="M149" s="32" t="s">
        <v>94</v>
      </c>
      <c r="N149" s="32" t="s">
        <v>94</v>
      </c>
      <c r="O149" s="32" t="s">
        <v>94</v>
      </c>
      <c r="P149" s="32" t="s">
        <v>94</v>
      </c>
      <c r="Q149" s="32" t="s">
        <v>94</v>
      </c>
      <c r="R149" s="32" t="s">
        <v>94</v>
      </c>
      <c r="S149" s="32" t="s">
        <v>94</v>
      </c>
      <c r="T149" s="32" t="s">
        <v>94</v>
      </c>
      <c r="U149" s="32" t="s">
        <v>94</v>
      </c>
      <c r="V149" s="32" t="s">
        <v>94</v>
      </c>
      <c r="W149" s="32" t="s">
        <v>94</v>
      </c>
      <c r="X149" s="32" t="s">
        <v>94</v>
      </c>
      <c r="Y149" s="32" t="s">
        <v>94</v>
      </c>
      <c r="Z149" s="32" t="s">
        <v>94</v>
      </c>
      <c r="AA149" s="32" t="s">
        <v>94</v>
      </c>
      <c r="AB149" s="32" t="s">
        <v>94</v>
      </c>
      <c r="AC149" s="32" t="s">
        <v>94</v>
      </c>
      <c r="AD149" s="32" t="s">
        <v>94</v>
      </c>
      <c r="AE149" s="32" t="s">
        <v>94</v>
      </c>
      <c r="AF149" s="32">
        <v>4.6859999999999999</v>
      </c>
      <c r="AG149" s="32">
        <v>2.734</v>
      </c>
      <c r="AH149" s="32">
        <v>3.3849999999999998</v>
      </c>
      <c r="AI149" s="32">
        <v>15.964</v>
      </c>
      <c r="AJ149" s="32">
        <v>17.503</v>
      </c>
      <c r="AK149">
        <v>73</v>
      </c>
      <c r="AL149" s="30">
        <v>0.01</v>
      </c>
      <c r="AM149" s="30">
        <v>99.88</v>
      </c>
      <c r="AN149" s="4">
        <v>44.273000000000003</v>
      </c>
    </row>
    <row r="150" spans="1:40">
      <c r="A150" t="s">
        <v>154</v>
      </c>
      <c r="B150" t="s">
        <v>88</v>
      </c>
      <c r="C150" t="s">
        <v>89</v>
      </c>
      <c r="D150" t="s">
        <v>131</v>
      </c>
      <c r="E150" t="s">
        <v>123</v>
      </c>
      <c r="F150" t="s">
        <v>93</v>
      </c>
      <c r="G150" s="32" t="s">
        <v>94</v>
      </c>
      <c r="H150" s="32" t="s">
        <v>94</v>
      </c>
      <c r="I150" s="32" t="s">
        <v>94</v>
      </c>
      <c r="J150" s="32" t="s">
        <v>94</v>
      </c>
      <c r="K150" s="32" t="s">
        <v>94</v>
      </c>
      <c r="L150" s="32" t="s">
        <v>94</v>
      </c>
      <c r="M150" s="32" t="s">
        <v>94</v>
      </c>
      <c r="N150" s="32" t="s">
        <v>94</v>
      </c>
      <c r="O150" s="32" t="s">
        <v>94</v>
      </c>
      <c r="P150" s="32" t="s">
        <v>94</v>
      </c>
      <c r="Q150" s="32" t="s">
        <v>94</v>
      </c>
      <c r="R150" s="32" t="s">
        <v>94</v>
      </c>
      <c r="S150" s="32" t="s">
        <v>94</v>
      </c>
      <c r="T150" s="32" t="s">
        <v>94</v>
      </c>
      <c r="U150" s="32" t="s">
        <v>94</v>
      </c>
      <c r="V150" s="32" t="s">
        <v>94</v>
      </c>
      <c r="W150" s="32" t="s">
        <v>94</v>
      </c>
      <c r="X150" s="32" t="s">
        <v>94</v>
      </c>
      <c r="Y150" s="32" t="s">
        <v>94</v>
      </c>
      <c r="Z150" s="32" t="s">
        <v>94</v>
      </c>
      <c r="AA150" s="32" t="s">
        <v>94</v>
      </c>
      <c r="AB150" s="32" t="s">
        <v>94</v>
      </c>
      <c r="AC150" s="32" t="s">
        <v>94</v>
      </c>
      <c r="AD150" s="32" t="s">
        <v>94</v>
      </c>
      <c r="AE150" s="32" t="s">
        <v>94</v>
      </c>
      <c r="AF150" s="32" t="s">
        <v>14</v>
      </c>
      <c r="AG150" s="32" t="s">
        <v>14</v>
      </c>
      <c r="AH150" s="32" t="s">
        <v>14</v>
      </c>
      <c r="AI150" s="32" t="s">
        <v>14</v>
      </c>
      <c r="AJ150" s="32" t="s">
        <v>14</v>
      </c>
      <c r="AK150">
        <v>73</v>
      </c>
      <c r="AL150" s="30" t="s">
        <v>94</v>
      </c>
      <c r="AM150" s="30" t="s">
        <v>94</v>
      </c>
      <c r="AN150" s="4" t="s">
        <v>94</v>
      </c>
    </row>
    <row r="151" spans="1:40">
      <c r="A151" t="s">
        <v>154</v>
      </c>
      <c r="B151" t="s">
        <v>88</v>
      </c>
      <c r="C151" t="s">
        <v>106</v>
      </c>
      <c r="D151" t="s">
        <v>110</v>
      </c>
      <c r="E151" t="s">
        <v>101</v>
      </c>
      <c r="F151" t="s">
        <v>92</v>
      </c>
      <c r="G151" s="32" t="s">
        <v>94</v>
      </c>
      <c r="H151" s="32" t="s">
        <v>94</v>
      </c>
      <c r="I151" s="32" t="s">
        <v>94</v>
      </c>
      <c r="J151" s="32" t="s">
        <v>94</v>
      </c>
      <c r="K151" s="32" t="s">
        <v>94</v>
      </c>
      <c r="L151" s="32" t="s">
        <v>94</v>
      </c>
      <c r="M151" s="32" t="s">
        <v>94</v>
      </c>
      <c r="N151" s="32" t="s">
        <v>94</v>
      </c>
      <c r="O151" s="32" t="s">
        <v>94</v>
      </c>
      <c r="P151" s="32" t="s">
        <v>94</v>
      </c>
      <c r="Q151" s="32" t="s">
        <v>94</v>
      </c>
      <c r="R151" s="32">
        <v>13.826000000000001</v>
      </c>
      <c r="S151" s="32">
        <v>7.3390000000000004</v>
      </c>
      <c r="T151" s="32">
        <v>8.3930000000000007</v>
      </c>
      <c r="U151" s="32">
        <v>1.0429999999999999</v>
      </c>
      <c r="V151" s="32" t="s">
        <v>94</v>
      </c>
      <c r="W151" s="32">
        <v>3.0000000000000001E-3</v>
      </c>
      <c r="X151" s="32" t="s">
        <v>94</v>
      </c>
      <c r="Y151" s="32" t="s">
        <v>94</v>
      </c>
      <c r="Z151" s="32">
        <v>0.53700000000000003</v>
      </c>
      <c r="AA151" s="32">
        <v>1.0529999999999999</v>
      </c>
      <c r="AB151" s="32">
        <v>3.8119999999999998</v>
      </c>
      <c r="AC151" s="32">
        <v>1.0289999999999999</v>
      </c>
      <c r="AD151" s="32">
        <v>0.22500000000000001</v>
      </c>
      <c r="AE151" s="32">
        <v>1.849</v>
      </c>
      <c r="AF151" s="32">
        <v>0.81200000000000006</v>
      </c>
      <c r="AG151" s="32" t="s">
        <v>94</v>
      </c>
      <c r="AH151" s="32" t="s">
        <v>94</v>
      </c>
      <c r="AI151" s="32" t="s">
        <v>94</v>
      </c>
      <c r="AJ151" s="32" t="s">
        <v>94</v>
      </c>
      <c r="AK151">
        <v>74</v>
      </c>
      <c r="AL151" s="30">
        <v>0.01</v>
      </c>
      <c r="AM151" s="30">
        <v>99.89</v>
      </c>
      <c r="AN151" s="4">
        <v>39.920999999999999</v>
      </c>
    </row>
    <row r="152" spans="1:40">
      <c r="A152" t="s">
        <v>154</v>
      </c>
      <c r="B152" t="s">
        <v>88</v>
      </c>
      <c r="C152" t="s">
        <v>106</v>
      </c>
      <c r="D152" t="s">
        <v>110</v>
      </c>
      <c r="E152" t="s">
        <v>101</v>
      </c>
      <c r="F152" t="s">
        <v>93</v>
      </c>
      <c r="G152" s="32" t="s">
        <v>94</v>
      </c>
      <c r="H152" s="32" t="s">
        <v>94</v>
      </c>
      <c r="I152" s="32" t="s">
        <v>94</v>
      </c>
      <c r="J152" s="32" t="s">
        <v>94</v>
      </c>
      <c r="K152" s="32" t="s">
        <v>94</v>
      </c>
      <c r="L152" s="32" t="s">
        <v>94</v>
      </c>
      <c r="M152" s="32" t="s">
        <v>94</v>
      </c>
      <c r="N152" s="32" t="s">
        <v>94</v>
      </c>
      <c r="O152" s="32" t="s">
        <v>94</v>
      </c>
      <c r="P152" s="32" t="s">
        <v>94</v>
      </c>
      <c r="Q152" s="32" t="s">
        <v>94</v>
      </c>
      <c r="R152" s="32" t="s">
        <v>14</v>
      </c>
      <c r="S152" s="32" t="s">
        <v>14</v>
      </c>
      <c r="T152" s="32" t="s">
        <v>14</v>
      </c>
      <c r="U152" s="32" t="s">
        <v>14</v>
      </c>
      <c r="V152" s="32" t="s">
        <v>94</v>
      </c>
      <c r="W152" s="32" t="s">
        <v>14</v>
      </c>
      <c r="X152" s="32" t="s">
        <v>94</v>
      </c>
      <c r="Y152" s="32" t="s">
        <v>94</v>
      </c>
      <c r="Z152" s="32" t="s">
        <v>99</v>
      </c>
      <c r="AA152" s="32" t="s">
        <v>99</v>
      </c>
      <c r="AB152" s="32" t="s">
        <v>99</v>
      </c>
      <c r="AC152" s="32" t="s">
        <v>14</v>
      </c>
      <c r="AD152" s="32" t="s">
        <v>14</v>
      </c>
      <c r="AE152" s="32" t="s">
        <v>14</v>
      </c>
      <c r="AF152" s="32" t="s">
        <v>14</v>
      </c>
      <c r="AG152" s="32" t="s">
        <v>94</v>
      </c>
      <c r="AH152" s="32" t="s">
        <v>94</v>
      </c>
      <c r="AI152" s="32" t="s">
        <v>94</v>
      </c>
      <c r="AJ152" s="32" t="s">
        <v>94</v>
      </c>
      <c r="AK152">
        <v>74</v>
      </c>
      <c r="AL152" s="30" t="s">
        <v>94</v>
      </c>
      <c r="AM152" s="30" t="s">
        <v>94</v>
      </c>
      <c r="AN152" s="4" t="s">
        <v>94</v>
      </c>
    </row>
    <row r="153" spans="1:40">
      <c r="A153" t="s">
        <v>154</v>
      </c>
      <c r="B153" t="s">
        <v>88</v>
      </c>
      <c r="C153" t="s">
        <v>89</v>
      </c>
      <c r="D153" t="s">
        <v>131</v>
      </c>
      <c r="E153" t="s">
        <v>119</v>
      </c>
      <c r="F153" t="s">
        <v>92</v>
      </c>
      <c r="G153" s="32" t="s">
        <v>94</v>
      </c>
      <c r="H153" s="32" t="s">
        <v>94</v>
      </c>
      <c r="I153" s="32" t="s">
        <v>94</v>
      </c>
      <c r="J153" s="32" t="s">
        <v>94</v>
      </c>
      <c r="K153" s="32" t="s">
        <v>94</v>
      </c>
      <c r="L153" s="32" t="s">
        <v>94</v>
      </c>
      <c r="M153" s="32" t="s">
        <v>94</v>
      </c>
      <c r="N153" s="32" t="s">
        <v>94</v>
      </c>
      <c r="O153" s="32" t="s">
        <v>94</v>
      </c>
      <c r="P153" s="32" t="s">
        <v>94</v>
      </c>
      <c r="Q153" s="32" t="s">
        <v>94</v>
      </c>
      <c r="R153" s="32" t="s">
        <v>94</v>
      </c>
      <c r="S153" s="32" t="s">
        <v>94</v>
      </c>
      <c r="T153" s="32" t="s">
        <v>94</v>
      </c>
      <c r="U153" s="32" t="s">
        <v>94</v>
      </c>
      <c r="V153" s="32" t="s">
        <v>94</v>
      </c>
      <c r="W153" s="32" t="s">
        <v>94</v>
      </c>
      <c r="X153" s="32" t="s">
        <v>94</v>
      </c>
      <c r="Y153" s="32" t="s">
        <v>94</v>
      </c>
      <c r="Z153" s="32" t="s">
        <v>94</v>
      </c>
      <c r="AA153" s="32" t="s">
        <v>94</v>
      </c>
      <c r="AB153" s="32" t="s">
        <v>94</v>
      </c>
      <c r="AC153" s="32" t="s">
        <v>94</v>
      </c>
      <c r="AD153" s="32">
        <v>3.569</v>
      </c>
      <c r="AE153" s="32">
        <v>2.5760000000000001</v>
      </c>
      <c r="AF153" s="32">
        <v>1.34</v>
      </c>
      <c r="AG153" s="32">
        <v>0.59299999999999997</v>
      </c>
      <c r="AH153" s="32">
        <v>10.29</v>
      </c>
      <c r="AI153" s="32">
        <v>7.4589999999999996</v>
      </c>
      <c r="AJ153" s="32">
        <v>12.16</v>
      </c>
      <c r="AK153">
        <v>75</v>
      </c>
      <c r="AL153" s="30">
        <v>0.01</v>
      </c>
      <c r="AM153" s="30">
        <v>99.9</v>
      </c>
      <c r="AN153" s="4">
        <v>37.987000000000002</v>
      </c>
    </row>
    <row r="154" spans="1:40">
      <c r="A154" t="s">
        <v>154</v>
      </c>
      <c r="B154" t="s">
        <v>88</v>
      </c>
      <c r="C154" t="s">
        <v>89</v>
      </c>
      <c r="D154" t="s">
        <v>131</v>
      </c>
      <c r="E154" t="s">
        <v>119</v>
      </c>
      <c r="F154" t="s">
        <v>93</v>
      </c>
      <c r="G154" s="32" t="s">
        <v>94</v>
      </c>
      <c r="H154" s="32" t="s">
        <v>94</v>
      </c>
      <c r="I154" s="32" t="s">
        <v>94</v>
      </c>
      <c r="J154" s="32" t="s">
        <v>94</v>
      </c>
      <c r="K154" s="32" t="s">
        <v>94</v>
      </c>
      <c r="L154" s="32" t="s">
        <v>94</v>
      </c>
      <c r="M154" s="32" t="s">
        <v>94</v>
      </c>
      <c r="N154" s="32" t="s">
        <v>94</v>
      </c>
      <c r="O154" s="32" t="s">
        <v>94</v>
      </c>
      <c r="P154" s="32" t="s">
        <v>94</v>
      </c>
      <c r="Q154" s="32" t="s">
        <v>94</v>
      </c>
      <c r="R154" s="32" t="s">
        <v>94</v>
      </c>
      <c r="S154" s="32" t="s">
        <v>94</v>
      </c>
      <c r="T154" s="32" t="s">
        <v>94</v>
      </c>
      <c r="U154" s="32" t="s">
        <v>94</v>
      </c>
      <c r="V154" s="32" t="s">
        <v>94</v>
      </c>
      <c r="W154" s="32" t="s">
        <v>94</v>
      </c>
      <c r="X154" s="32" t="s">
        <v>94</v>
      </c>
      <c r="Y154" s="32" t="s">
        <v>94</v>
      </c>
      <c r="Z154" s="32" t="s">
        <v>94</v>
      </c>
      <c r="AA154" s="32" t="s">
        <v>94</v>
      </c>
      <c r="AB154" s="32" t="s">
        <v>94</v>
      </c>
      <c r="AC154" s="32" t="s">
        <v>94</v>
      </c>
      <c r="AD154" s="32" t="s">
        <v>14</v>
      </c>
      <c r="AE154" s="32" t="s">
        <v>14</v>
      </c>
      <c r="AF154" s="32" t="s">
        <v>14</v>
      </c>
      <c r="AG154" s="32" t="s">
        <v>14</v>
      </c>
      <c r="AH154" s="32" t="s">
        <v>14</v>
      </c>
      <c r="AI154" s="32" t="s">
        <v>14</v>
      </c>
      <c r="AJ154" s="32" t="s">
        <v>14</v>
      </c>
      <c r="AK154">
        <v>75</v>
      </c>
      <c r="AL154" s="30" t="s">
        <v>94</v>
      </c>
      <c r="AM154" s="30" t="s">
        <v>94</v>
      </c>
      <c r="AN154" s="4" t="s">
        <v>94</v>
      </c>
    </row>
    <row r="155" spans="1:40">
      <c r="A155" t="s">
        <v>154</v>
      </c>
      <c r="B155" t="s">
        <v>88</v>
      </c>
      <c r="C155" t="s">
        <v>89</v>
      </c>
      <c r="D155" t="s">
        <v>90</v>
      </c>
      <c r="E155" t="s">
        <v>119</v>
      </c>
      <c r="F155" t="s">
        <v>92</v>
      </c>
      <c r="G155" s="32" t="s">
        <v>94</v>
      </c>
      <c r="H155" s="32">
        <v>0.16</v>
      </c>
      <c r="I155" s="32">
        <v>0.27</v>
      </c>
      <c r="J155" s="32">
        <v>0.18</v>
      </c>
      <c r="K155" s="32">
        <v>0.19</v>
      </c>
      <c r="L155" s="32">
        <v>3</v>
      </c>
      <c r="M155" s="32">
        <v>1.8</v>
      </c>
      <c r="N155" s="32">
        <v>1.07</v>
      </c>
      <c r="O155" s="32">
        <v>1.01</v>
      </c>
      <c r="P155" s="32">
        <v>2.1219999999999999</v>
      </c>
      <c r="Q155" s="32" t="s">
        <v>94</v>
      </c>
      <c r="R155" s="32">
        <v>0.67200000000000004</v>
      </c>
      <c r="S155" s="32">
        <v>0.308</v>
      </c>
      <c r="T155" s="32">
        <v>0.46899999999999997</v>
      </c>
      <c r="U155" s="32">
        <v>1.764</v>
      </c>
      <c r="V155" s="32">
        <v>1.157</v>
      </c>
      <c r="W155" s="32">
        <v>1.5049999999999999</v>
      </c>
      <c r="X155" s="32">
        <v>0.97599999999999998</v>
      </c>
      <c r="Y155" s="32">
        <v>1.627</v>
      </c>
      <c r="Z155" s="32">
        <v>0.87</v>
      </c>
      <c r="AA155" s="32">
        <v>0.33800000000000002</v>
      </c>
      <c r="AB155" s="32">
        <v>10.912000000000001</v>
      </c>
      <c r="AC155" s="32">
        <v>2.597</v>
      </c>
      <c r="AD155" s="32">
        <v>0.78800000000000003</v>
      </c>
      <c r="AE155" s="32">
        <v>1.655</v>
      </c>
      <c r="AF155" s="32">
        <v>0.999</v>
      </c>
      <c r="AG155" s="32">
        <v>0.55600000000000005</v>
      </c>
      <c r="AH155" s="32">
        <v>0.26700000000000002</v>
      </c>
      <c r="AI155" s="32">
        <v>0.16600000000000001</v>
      </c>
      <c r="AJ155" s="32">
        <v>0.26700000000000002</v>
      </c>
      <c r="AK155">
        <v>76</v>
      </c>
      <c r="AL155" s="30">
        <v>0.01</v>
      </c>
      <c r="AM155" s="30">
        <v>99.91</v>
      </c>
      <c r="AN155" s="4">
        <v>37.695</v>
      </c>
    </row>
    <row r="156" spans="1:40">
      <c r="A156" t="s">
        <v>154</v>
      </c>
      <c r="B156" t="s">
        <v>88</v>
      </c>
      <c r="C156" t="s">
        <v>89</v>
      </c>
      <c r="D156" t="s">
        <v>90</v>
      </c>
      <c r="E156" t="s">
        <v>119</v>
      </c>
      <c r="F156" t="s">
        <v>93</v>
      </c>
      <c r="G156" s="32" t="s">
        <v>94</v>
      </c>
      <c r="H156" s="32" t="s">
        <v>99</v>
      </c>
      <c r="I156" s="32" t="s">
        <v>99</v>
      </c>
      <c r="J156" s="32" t="s">
        <v>99</v>
      </c>
      <c r="K156" s="32" t="s">
        <v>99</v>
      </c>
      <c r="L156" s="32" t="s">
        <v>99</v>
      </c>
      <c r="M156" s="32" t="s">
        <v>99</v>
      </c>
      <c r="N156" s="32" t="s">
        <v>99</v>
      </c>
      <c r="O156" s="32" t="s">
        <v>99</v>
      </c>
      <c r="P156" s="32" t="s">
        <v>99</v>
      </c>
      <c r="Q156" s="32" t="s">
        <v>94</v>
      </c>
      <c r="R156" s="32" t="s">
        <v>99</v>
      </c>
      <c r="S156" s="32" t="s">
        <v>99</v>
      </c>
      <c r="T156" s="32" t="s">
        <v>99</v>
      </c>
      <c r="U156" s="32" t="s">
        <v>99</v>
      </c>
      <c r="V156" s="32" t="s">
        <v>99</v>
      </c>
      <c r="W156" s="32" t="s">
        <v>99</v>
      </c>
      <c r="X156" s="32" t="s">
        <v>99</v>
      </c>
      <c r="Y156" s="32" t="s">
        <v>99</v>
      </c>
      <c r="Z156" s="32" t="s">
        <v>99</v>
      </c>
      <c r="AA156" s="32" t="s">
        <v>99</v>
      </c>
      <c r="AB156" s="32" t="s">
        <v>99</v>
      </c>
      <c r="AC156" s="32" t="s">
        <v>99</v>
      </c>
      <c r="AD156" s="32" t="s">
        <v>99</v>
      </c>
      <c r="AE156" s="32" t="s">
        <v>99</v>
      </c>
      <c r="AF156" s="32" t="s">
        <v>99</v>
      </c>
      <c r="AG156" s="32" t="s">
        <v>99</v>
      </c>
      <c r="AH156" s="32" t="s">
        <v>99</v>
      </c>
      <c r="AI156" s="32" t="s">
        <v>99</v>
      </c>
      <c r="AJ156" s="32" t="s">
        <v>99</v>
      </c>
      <c r="AK156">
        <v>76</v>
      </c>
      <c r="AL156" s="30" t="s">
        <v>94</v>
      </c>
      <c r="AM156" s="30" t="s">
        <v>94</v>
      </c>
      <c r="AN156" s="4" t="s">
        <v>94</v>
      </c>
    </row>
    <row r="157" spans="1:40">
      <c r="A157" t="s">
        <v>154</v>
      </c>
      <c r="B157" t="s">
        <v>88</v>
      </c>
      <c r="C157" t="s">
        <v>89</v>
      </c>
      <c r="D157" t="s">
        <v>90</v>
      </c>
      <c r="E157" t="s">
        <v>102</v>
      </c>
      <c r="F157" t="s">
        <v>92</v>
      </c>
      <c r="G157" s="32" t="s">
        <v>94</v>
      </c>
      <c r="H157" s="32">
        <v>0.18</v>
      </c>
      <c r="I157" s="32">
        <v>10.050000000000001</v>
      </c>
      <c r="J157" s="32">
        <v>1.07</v>
      </c>
      <c r="K157" s="32">
        <v>4.0199999999999996</v>
      </c>
      <c r="L157" s="32">
        <v>2.86</v>
      </c>
      <c r="M157" s="32">
        <v>3.78</v>
      </c>
      <c r="N157" s="32">
        <v>0.24</v>
      </c>
      <c r="O157" s="32">
        <v>0.22</v>
      </c>
      <c r="P157" s="32">
        <v>0.152</v>
      </c>
      <c r="Q157" s="32">
        <v>0.94</v>
      </c>
      <c r="R157" s="32">
        <v>2.0190000000000001</v>
      </c>
      <c r="S157" s="32">
        <v>1.31</v>
      </c>
      <c r="T157" s="32">
        <v>0.39600000000000002</v>
      </c>
      <c r="U157" s="32">
        <v>0.47199999999999998</v>
      </c>
      <c r="V157" s="32">
        <v>1.1120000000000001</v>
      </c>
      <c r="W157" s="32">
        <v>1.64</v>
      </c>
      <c r="X157" s="32">
        <v>0.71599999999999997</v>
      </c>
      <c r="Y157" s="32">
        <v>0.14000000000000001</v>
      </c>
      <c r="Z157" s="32">
        <v>0.80300000000000005</v>
      </c>
      <c r="AA157" s="32">
        <v>0.16500000000000001</v>
      </c>
      <c r="AB157" s="32">
        <v>6.0999999999999999E-2</v>
      </c>
      <c r="AC157" s="32">
        <v>1.022</v>
      </c>
      <c r="AD157" s="32">
        <v>4.3999999999999997E-2</v>
      </c>
      <c r="AE157" s="32">
        <v>1.9E-2</v>
      </c>
      <c r="AF157" s="32">
        <v>1.7999999999999999E-2</v>
      </c>
      <c r="AG157" s="32">
        <v>2.4E-2</v>
      </c>
      <c r="AH157" s="32">
        <v>5.8999999999999997E-2</v>
      </c>
      <c r="AI157" s="32">
        <v>6.2E-2</v>
      </c>
      <c r="AJ157" s="32">
        <v>5.8999999999999997E-2</v>
      </c>
      <c r="AK157">
        <v>77</v>
      </c>
      <c r="AL157" s="30">
        <v>0.01</v>
      </c>
      <c r="AM157" s="30">
        <v>99.92</v>
      </c>
      <c r="AN157" s="4">
        <v>33.652999999999999</v>
      </c>
    </row>
    <row r="158" spans="1:40">
      <c r="A158" t="s">
        <v>154</v>
      </c>
      <c r="B158" t="s">
        <v>88</v>
      </c>
      <c r="C158" t="s">
        <v>89</v>
      </c>
      <c r="D158" t="s">
        <v>90</v>
      </c>
      <c r="E158" t="s">
        <v>102</v>
      </c>
      <c r="F158" t="s">
        <v>93</v>
      </c>
      <c r="G158" s="32" t="s">
        <v>14</v>
      </c>
      <c r="H158" s="32" t="s">
        <v>14</v>
      </c>
      <c r="I158" s="32" t="s">
        <v>34</v>
      </c>
      <c r="J158" s="32" t="s">
        <v>34</v>
      </c>
      <c r="K158" s="32" t="s">
        <v>34</v>
      </c>
      <c r="L158" s="32" t="s">
        <v>34</v>
      </c>
      <c r="M158" s="32" t="s">
        <v>14</v>
      </c>
      <c r="N158" s="32" t="s">
        <v>34</v>
      </c>
      <c r="O158" s="32" t="s">
        <v>14</v>
      </c>
      <c r="P158" s="32" t="s">
        <v>34</v>
      </c>
      <c r="Q158" s="32" t="s">
        <v>34</v>
      </c>
      <c r="R158" s="32" t="s">
        <v>14</v>
      </c>
      <c r="S158" s="32" t="s">
        <v>14</v>
      </c>
      <c r="T158" s="32" t="s">
        <v>34</v>
      </c>
      <c r="U158" s="32" t="s">
        <v>14</v>
      </c>
      <c r="V158" s="32" t="s">
        <v>99</v>
      </c>
      <c r="W158" s="32" t="s">
        <v>34</v>
      </c>
      <c r="X158" s="32" t="s">
        <v>34</v>
      </c>
      <c r="Y158" s="32" t="s">
        <v>34</v>
      </c>
      <c r="Z158" s="32" t="s">
        <v>34</v>
      </c>
      <c r="AA158" s="32" t="s">
        <v>34</v>
      </c>
      <c r="AB158" s="32" t="s">
        <v>34</v>
      </c>
      <c r="AC158" s="32" t="s">
        <v>14</v>
      </c>
      <c r="AD158" s="32" t="s">
        <v>34</v>
      </c>
      <c r="AE158" s="32" t="s">
        <v>34</v>
      </c>
      <c r="AF158" s="32" t="s">
        <v>34</v>
      </c>
      <c r="AG158" s="32" t="s">
        <v>34</v>
      </c>
      <c r="AH158" s="32" t="s">
        <v>34</v>
      </c>
      <c r="AI158" s="32" t="s">
        <v>34</v>
      </c>
      <c r="AJ158" s="32" t="s">
        <v>14</v>
      </c>
      <c r="AK158">
        <v>77</v>
      </c>
      <c r="AL158" s="30" t="s">
        <v>94</v>
      </c>
      <c r="AM158" s="30" t="s">
        <v>94</v>
      </c>
      <c r="AN158" s="4" t="s">
        <v>94</v>
      </c>
    </row>
    <row r="159" spans="1:40">
      <c r="A159" t="s">
        <v>154</v>
      </c>
      <c r="B159" t="s">
        <v>88</v>
      </c>
      <c r="C159" t="s">
        <v>89</v>
      </c>
      <c r="D159" t="s">
        <v>100</v>
      </c>
      <c r="E159" t="s">
        <v>105</v>
      </c>
      <c r="F159" t="s">
        <v>92</v>
      </c>
      <c r="G159" s="32">
        <v>15</v>
      </c>
      <c r="H159" s="32" t="s">
        <v>94</v>
      </c>
      <c r="I159" s="32" t="s">
        <v>94</v>
      </c>
      <c r="J159" s="32" t="s">
        <v>94</v>
      </c>
      <c r="K159" s="32" t="s">
        <v>94</v>
      </c>
      <c r="L159" s="32" t="s">
        <v>94</v>
      </c>
      <c r="M159" s="32" t="s">
        <v>94</v>
      </c>
      <c r="N159" s="32" t="s">
        <v>94</v>
      </c>
      <c r="O159" s="32" t="s">
        <v>94</v>
      </c>
      <c r="P159" s="32" t="s">
        <v>94</v>
      </c>
      <c r="Q159" s="32" t="s">
        <v>94</v>
      </c>
      <c r="R159" s="32" t="s">
        <v>94</v>
      </c>
      <c r="S159" s="32" t="s">
        <v>94</v>
      </c>
      <c r="T159" s="32" t="s">
        <v>94</v>
      </c>
      <c r="U159" s="32" t="s">
        <v>94</v>
      </c>
      <c r="V159" s="32" t="s">
        <v>94</v>
      </c>
      <c r="W159" s="32" t="s">
        <v>94</v>
      </c>
      <c r="X159" s="32" t="s">
        <v>94</v>
      </c>
      <c r="Y159" s="32" t="s">
        <v>94</v>
      </c>
      <c r="Z159" s="32" t="s">
        <v>94</v>
      </c>
      <c r="AA159" s="32" t="s">
        <v>94</v>
      </c>
      <c r="AB159" s="32" t="s">
        <v>94</v>
      </c>
      <c r="AC159" s="32" t="s">
        <v>94</v>
      </c>
      <c r="AD159" s="32" t="s">
        <v>94</v>
      </c>
      <c r="AE159" s="32">
        <v>15.41</v>
      </c>
      <c r="AF159" s="32" t="s">
        <v>94</v>
      </c>
      <c r="AG159" s="32" t="s">
        <v>94</v>
      </c>
      <c r="AH159" s="32" t="s">
        <v>94</v>
      </c>
      <c r="AI159" s="32" t="s">
        <v>94</v>
      </c>
      <c r="AJ159" s="32" t="s">
        <v>94</v>
      </c>
      <c r="AK159">
        <v>78</v>
      </c>
      <c r="AL159" s="30">
        <v>0.01</v>
      </c>
      <c r="AM159" s="30">
        <v>99.92</v>
      </c>
      <c r="AN159" s="4">
        <v>30.41</v>
      </c>
    </row>
    <row r="160" spans="1:40">
      <c r="A160" t="s">
        <v>154</v>
      </c>
      <c r="B160" t="s">
        <v>88</v>
      </c>
      <c r="C160" t="s">
        <v>89</v>
      </c>
      <c r="D160" t="s">
        <v>100</v>
      </c>
      <c r="E160" t="s">
        <v>105</v>
      </c>
      <c r="F160" t="s">
        <v>93</v>
      </c>
      <c r="G160" s="32" t="s">
        <v>99</v>
      </c>
      <c r="H160" s="32" t="s">
        <v>94</v>
      </c>
      <c r="I160" s="32" t="s">
        <v>94</v>
      </c>
      <c r="J160" s="32" t="s">
        <v>94</v>
      </c>
      <c r="K160" s="32" t="s">
        <v>94</v>
      </c>
      <c r="L160" s="32" t="s">
        <v>94</v>
      </c>
      <c r="M160" s="32" t="s">
        <v>94</v>
      </c>
      <c r="N160" s="32" t="s">
        <v>94</v>
      </c>
      <c r="O160" s="32" t="s">
        <v>94</v>
      </c>
      <c r="P160" s="32" t="s">
        <v>94</v>
      </c>
      <c r="Q160" s="32" t="s">
        <v>94</v>
      </c>
      <c r="R160" s="32" t="s">
        <v>94</v>
      </c>
      <c r="S160" s="32" t="s">
        <v>94</v>
      </c>
      <c r="T160" s="32" t="s">
        <v>94</v>
      </c>
      <c r="U160" s="32" t="s">
        <v>94</v>
      </c>
      <c r="V160" s="32" t="s">
        <v>94</v>
      </c>
      <c r="W160" s="32" t="s">
        <v>94</v>
      </c>
      <c r="X160" s="32" t="s">
        <v>94</v>
      </c>
      <c r="Y160" s="32" t="s">
        <v>94</v>
      </c>
      <c r="Z160" s="32" t="s">
        <v>94</v>
      </c>
      <c r="AA160" s="32" t="s">
        <v>94</v>
      </c>
      <c r="AB160" s="32" t="s">
        <v>94</v>
      </c>
      <c r="AC160" s="32" t="s">
        <v>94</v>
      </c>
      <c r="AD160" s="32" t="s">
        <v>94</v>
      </c>
      <c r="AE160" s="32" t="s">
        <v>99</v>
      </c>
      <c r="AF160" s="32" t="s">
        <v>94</v>
      </c>
      <c r="AG160" s="32" t="s">
        <v>94</v>
      </c>
      <c r="AH160" s="32" t="s">
        <v>94</v>
      </c>
      <c r="AI160" s="32" t="s">
        <v>94</v>
      </c>
      <c r="AJ160" s="32" t="s">
        <v>94</v>
      </c>
      <c r="AK160">
        <v>78</v>
      </c>
      <c r="AL160" s="30" t="s">
        <v>94</v>
      </c>
      <c r="AM160" s="30" t="s">
        <v>94</v>
      </c>
      <c r="AN160" s="4" t="s">
        <v>94</v>
      </c>
    </row>
    <row r="161" spans="1:40">
      <c r="A161" t="s">
        <v>154</v>
      </c>
      <c r="B161" t="s">
        <v>88</v>
      </c>
      <c r="C161" t="s">
        <v>89</v>
      </c>
      <c r="D161" t="s">
        <v>126</v>
      </c>
      <c r="E161" t="s">
        <v>105</v>
      </c>
      <c r="F161" t="s">
        <v>92</v>
      </c>
      <c r="G161" s="32" t="s">
        <v>94</v>
      </c>
      <c r="H161" s="32">
        <v>29</v>
      </c>
      <c r="I161" s="32">
        <v>1</v>
      </c>
      <c r="J161" s="32" t="s">
        <v>94</v>
      </c>
      <c r="K161" s="32" t="s">
        <v>94</v>
      </c>
      <c r="L161" s="32" t="s">
        <v>94</v>
      </c>
      <c r="M161" s="32" t="s">
        <v>94</v>
      </c>
      <c r="N161" s="32" t="s">
        <v>94</v>
      </c>
      <c r="O161" s="32" t="s">
        <v>94</v>
      </c>
      <c r="P161" s="32" t="s">
        <v>94</v>
      </c>
      <c r="Q161" s="32" t="s">
        <v>94</v>
      </c>
      <c r="R161" s="32" t="s">
        <v>94</v>
      </c>
      <c r="S161" s="32" t="s">
        <v>94</v>
      </c>
      <c r="T161" s="32" t="s">
        <v>94</v>
      </c>
      <c r="U161" s="32" t="s">
        <v>94</v>
      </c>
      <c r="V161" s="32" t="s">
        <v>94</v>
      </c>
      <c r="W161" s="32" t="s">
        <v>94</v>
      </c>
      <c r="X161" s="32" t="s">
        <v>94</v>
      </c>
      <c r="Y161" s="32" t="s">
        <v>94</v>
      </c>
      <c r="Z161" s="32" t="s">
        <v>94</v>
      </c>
      <c r="AA161" s="32" t="s">
        <v>94</v>
      </c>
      <c r="AB161" s="32" t="s">
        <v>94</v>
      </c>
      <c r="AC161" s="32" t="s">
        <v>94</v>
      </c>
      <c r="AD161" s="32" t="s">
        <v>94</v>
      </c>
      <c r="AE161" s="32" t="s">
        <v>94</v>
      </c>
      <c r="AF161" s="32" t="s">
        <v>94</v>
      </c>
      <c r="AG161" s="32" t="s">
        <v>94</v>
      </c>
      <c r="AH161" s="32" t="s">
        <v>94</v>
      </c>
      <c r="AI161" s="32" t="s">
        <v>94</v>
      </c>
      <c r="AJ161" s="32" t="s">
        <v>94</v>
      </c>
      <c r="AK161">
        <v>79</v>
      </c>
      <c r="AL161" s="30">
        <v>0.01</v>
      </c>
      <c r="AM161" s="30">
        <v>99.93</v>
      </c>
      <c r="AN161" s="4">
        <v>30</v>
      </c>
    </row>
    <row r="162" spans="1:40">
      <c r="A162" t="s">
        <v>154</v>
      </c>
      <c r="B162" t="s">
        <v>88</v>
      </c>
      <c r="C162" t="s">
        <v>89</v>
      </c>
      <c r="D162" t="s">
        <v>126</v>
      </c>
      <c r="E162" t="s">
        <v>105</v>
      </c>
      <c r="F162" t="s">
        <v>93</v>
      </c>
      <c r="G162" s="32" t="s">
        <v>94</v>
      </c>
      <c r="H162" s="32" t="s">
        <v>34</v>
      </c>
      <c r="I162" s="32" t="s">
        <v>34</v>
      </c>
      <c r="J162" s="32" t="s">
        <v>94</v>
      </c>
      <c r="K162" s="32" t="s">
        <v>94</v>
      </c>
      <c r="L162" s="32" t="s">
        <v>94</v>
      </c>
      <c r="M162" s="32" t="s">
        <v>94</v>
      </c>
      <c r="N162" s="32" t="s">
        <v>94</v>
      </c>
      <c r="O162" s="32" t="s">
        <v>94</v>
      </c>
      <c r="P162" s="32" t="s">
        <v>94</v>
      </c>
      <c r="Q162" s="32" t="s">
        <v>94</v>
      </c>
      <c r="R162" s="32" t="s">
        <v>94</v>
      </c>
      <c r="S162" s="32" t="s">
        <v>94</v>
      </c>
      <c r="T162" s="32" t="s">
        <v>94</v>
      </c>
      <c r="U162" s="32" t="s">
        <v>94</v>
      </c>
      <c r="V162" s="32" t="s">
        <v>94</v>
      </c>
      <c r="W162" s="32" t="s">
        <v>94</v>
      </c>
      <c r="X162" s="32" t="s">
        <v>94</v>
      </c>
      <c r="Y162" s="32" t="s">
        <v>94</v>
      </c>
      <c r="Z162" s="32" t="s">
        <v>94</v>
      </c>
      <c r="AA162" s="32" t="s">
        <v>94</v>
      </c>
      <c r="AB162" s="32" t="s">
        <v>94</v>
      </c>
      <c r="AC162" s="32" t="s">
        <v>94</v>
      </c>
      <c r="AD162" s="32" t="s">
        <v>94</v>
      </c>
      <c r="AE162" s="32" t="s">
        <v>94</v>
      </c>
      <c r="AF162" s="32" t="s">
        <v>94</v>
      </c>
      <c r="AG162" s="32" t="s">
        <v>94</v>
      </c>
      <c r="AH162" s="32" t="s">
        <v>94</v>
      </c>
      <c r="AI162" s="32" t="s">
        <v>94</v>
      </c>
      <c r="AJ162" s="32" t="s">
        <v>94</v>
      </c>
      <c r="AK162">
        <v>79</v>
      </c>
      <c r="AL162" s="30" t="s">
        <v>94</v>
      </c>
      <c r="AM162" s="30" t="s">
        <v>94</v>
      </c>
      <c r="AN162" s="4" t="s">
        <v>94</v>
      </c>
    </row>
    <row r="163" spans="1:40">
      <c r="A163" t="s">
        <v>154</v>
      </c>
      <c r="B163" t="s">
        <v>88</v>
      </c>
      <c r="C163" t="s">
        <v>89</v>
      </c>
      <c r="D163" t="s">
        <v>97</v>
      </c>
      <c r="E163" t="s">
        <v>101</v>
      </c>
      <c r="F163" t="s">
        <v>92</v>
      </c>
      <c r="G163" s="32" t="s">
        <v>94</v>
      </c>
      <c r="H163" s="32" t="s">
        <v>94</v>
      </c>
      <c r="I163" s="32" t="s">
        <v>94</v>
      </c>
      <c r="J163" s="32" t="s">
        <v>94</v>
      </c>
      <c r="K163" s="32" t="s">
        <v>94</v>
      </c>
      <c r="L163" s="32" t="s">
        <v>94</v>
      </c>
      <c r="M163" s="32" t="s">
        <v>94</v>
      </c>
      <c r="N163" s="32" t="s">
        <v>94</v>
      </c>
      <c r="O163" s="32" t="s">
        <v>94</v>
      </c>
      <c r="P163" s="32" t="s">
        <v>94</v>
      </c>
      <c r="Q163" s="32" t="s">
        <v>94</v>
      </c>
      <c r="R163" s="32" t="s">
        <v>94</v>
      </c>
      <c r="S163" s="32" t="s">
        <v>94</v>
      </c>
      <c r="T163" s="32" t="s">
        <v>94</v>
      </c>
      <c r="U163" s="32" t="s">
        <v>94</v>
      </c>
      <c r="V163" s="32">
        <v>4.8000000000000001E-2</v>
      </c>
      <c r="W163" s="32">
        <v>0.126</v>
      </c>
      <c r="X163" s="32">
        <v>5.0000000000000001E-3</v>
      </c>
      <c r="Y163" s="32">
        <v>9.5000000000000001E-2</v>
      </c>
      <c r="Z163" s="32">
        <v>2.7E-2</v>
      </c>
      <c r="AA163" s="32">
        <v>2.2130000000000001</v>
      </c>
      <c r="AB163" s="32">
        <v>9.8149999999999995</v>
      </c>
      <c r="AC163" s="32">
        <v>0.436</v>
      </c>
      <c r="AD163" s="32">
        <v>7.6999999999999999E-2</v>
      </c>
      <c r="AE163" s="32">
        <v>1.6779999999999999</v>
      </c>
      <c r="AF163" s="32">
        <v>0.433</v>
      </c>
      <c r="AG163" s="32">
        <v>1.5640000000000001</v>
      </c>
      <c r="AH163" s="32">
        <v>0.66900000000000004</v>
      </c>
      <c r="AI163" s="32">
        <v>1.714</v>
      </c>
      <c r="AJ163" s="32">
        <v>7.1120000000000001</v>
      </c>
      <c r="AK163">
        <v>80</v>
      </c>
      <c r="AL163" s="30">
        <v>0.01</v>
      </c>
      <c r="AM163" s="30">
        <v>99.94</v>
      </c>
      <c r="AN163" s="4">
        <v>26.013000000000002</v>
      </c>
    </row>
    <row r="164" spans="1:40">
      <c r="A164" t="s">
        <v>154</v>
      </c>
      <c r="B164" t="s">
        <v>88</v>
      </c>
      <c r="C164" t="s">
        <v>89</v>
      </c>
      <c r="D164" t="s">
        <v>97</v>
      </c>
      <c r="E164" t="s">
        <v>101</v>
      </c>
      <c r="F164" t="s">
        <v>93</v>
      </c>
      <c r="G164" s="32" t="s">
        <v>94</v>
      </c>
      <c r="H164" s="32" t="s">
        <v>94</v>
      </c>
      <c r="I164" s="32" t="s">
        <v>94</v>
      </c>
      <c r="J164" s="32" t="s">
        <v>94</v>
      </c>
      <c r="K164" s="32" t="s">
        <v>94</v>
      </c>
      <c r="L164" s="32" t="s">
        <v>94</v>
      </c>
      <c r="M164" s="32" t="s">
        <v>94</v>
      </c>
      <c r="N164" s="32" t="s">
        <v>94</v>
      </c>
      <c r="O164" s="32" t="s">
        <v>94</v>
      </c>
      <c r="P164" s="32" t="s">
        <v>94</v>
      </c>
      <c r="Q164" s="32" t="s">
        <v>94</v>
      </c>
      <c r="R164" s="32" t="s">
        <v>94</v>
      </c>
      <c r="S164" s="32" t="s">
        <v>94</v>
      </c>
      <c r="T164" s="32" t="s">
        <v>94</v>
      </c>
      <c r="U164" s="32" t="s">
        <v>94</v>
      </c>
      <c r="V164" s="32" t="s">
        <v>99</v>
      </c>
      <c r="W164" s="32" t="s">
        <v>99</v>
      </c>
      <c r="X164" s="32" t="s">
        <v>99</v>
      </c>
      <c r="Y164" s="32" t="s">
        <v>99</v>
      </c>
      <c r="Z164" s="32" t="s">
        <v>14</v>
      </c>
      <c r="AA164" s="32" t="s">
        <v>99</v>
      </c>
      <c r="AB164" s="32" t="s">
        <v>99</v>
      </c>
      <c r="AC164" s="32" t="s">
        <v>14</v>
      </c>
      <c r="AD164" s="32" t="s">
        <v>99</v>
      </c>
      <c r="AE164" s="32" t="s">
        <v>14</v>
      </c>
      <c r="AF164" s="32" t="s">
        <v>99</v>
      </c>
      <c r="AG164" s="32" t="s">
        <v>14</v>
      </c>
      <c r="AH164" s="32" t="s">
        <v>34</v>
      </c>
      <c r="AI164" s="32" t="s">
        <v>14</v>
      </c>
      <c r="AJ164" s="32" t="s">
        <v>14</v>
      </c>
      <c r="AK164">
        <v>80</v>
      </c>
      <c r="AL164" s="30" t="s">
        <v>94</v>
      </c>
      <c r="AM164" s="30" t="s">
        <v>94</v>
      </c>
      <c r="AN164" s="4" t="s">
        <v>94</v>
      </c>
    </row>
    <row r="165" spans="1:40">
      <c r="A165" t="s">
        <v>154</v>
      </c>
      <c r="B165" t="s">
        <v>88</v>
      </c>
      <c r="C165" t="s">
        <v>89</v>
      </c>
      <c r="D165" t="s">
        <v>135</v>
      </c>
      <c r="E165" t="s">
        <v>96</v>
      </c>
      <c r="F165" t="s">
        <v>92</v>
      </c>
      <c r="G165" s="32" t="s">
        <v>94</v>
      </c>
      <c r="H165" s="32" t="s">
        <v>94</v>
      </c>
      <c r="I165" s="32" t="s">
        <v>94</v>
      </c>
      <c r="J165" s="32" t="s">
        <v>94</v>
      </c>
      <c r="K165" s="32" t="s">
        <v>94</v>
      </c>
      <c r="L165" s="32" t="s">
        <v>94</v>
      </c>
      <c r="M165" s="32" t="s">
        <v>94</v>
      </c>
      <c r="N165" s="32" t="s">
        <v>94</v>
      </c>
      <c r="O165" s="32" t="s">
        <v>94</v>
      </c>
      <c r="P165" s="32" t="s">
        <v>94</v>
      </c>
      <c r="Q165" s="32" t="s">
        <v>94</v>
      </c>
      <c r="R165" s="32" t="s">
        <v>94</v>
      </c>
      <c r="S165" s="32" t="s">
        <v>94</v>
      </c>
      <c r="T165" s="32" t="s">
        <v>94</v>
      </c>
      <c r="U165" s="32" t="s">
        <v>94</v>
      </c>
      <c r="V165" s="32" t="s">
        <v>94</v>
      </c>
      <c r="W165" s="32" t="s">
        <v>94</v>
      </c>
      <c r="X165" s="32" t="s">
        <v>94</v>
      </c>
      <c r="Y165" s="32" t="s">
        <v>94</v>
      </c>
      <c r="Z165" s="32" t="s">
        <v>94</v>
      </c>
      <c r="AA165" s="32">
        <v>7.5380000000000003</v>
      </c>
      <c r="AB165" s="32">
        <v>10.999000000000001</v>
      </c>
      <c r="AC165" s="32">
        <v>3.9020000000000001</v>
      </c>
      <c r="AD165" s="32">
        <v>0.66800000000000004</v>
      </c>
      <c r="AE165" s="32" t="s">
        <v>94</v>
      </c>
      <c r="AF165" s="32" t="s">
        <v>94</v>
      </c>
      <c r="AG165" s="32">
        <v>0.114</v>
      </c>
      <c r="AH165" s="32">
        <v>0.441</v>
      </c>
      <c r="AI165" s="32" t="s">
        <v>94</v>
      </c>
      <c r="AJ165" s="32" t="s">
        <v>94</v>
      </c>
      <c r="AK165">
        <v>81</v>
      </c>
      <c r="AL165" s="30">
        <v>0.01</v>
      </c>
      <c r="AM165" s="30">
        <v>99.94</v>
      </c>
      <c r="AN165" s="4">
        <v>23.661999999999999</v>
      </c>
    </row>
    <row r="166" spans="1:40">
      <c r="A166" t="s">
        <v>154</v>
      </c>
      <c r="B166" t="s">
        <v>88</v>
      </c>
      <c r="C166" t="s">
        <v>89</v>
      </c>
      <c r="D166" t="s">
        <v>135</v>
      </c>
      <c r="E166" t="s">
        <v>96</v>
      </c>
      <c r="F166" t="s">
        <v>93</v>
      </c>
      <c r="G166" s="32" t="s">
        <v>94</v>
      </c>
      <c r="H166" s="32" t="s">
        <v>94</v>
      </c>
      <c r="I166" s="32" t="s">
        <v>94</v>
      </c>
      <c r="J166" s="32" t="s">
        <v>94</v>
      </c>
      <c r="K166" s="32" t="s">
        <v>94</v>
      </c>
      <c r="L166" s="32" t="s">
        <v>94</v>
      </c>
      <c r="M166" s="32" t="s">
        <v>94</v>
      </c>
      <c r="N166" s="32" t="s">
        <v>94</v>
      </c>
      <c r="O166" s="32" t="s">
        <v>94</v>
      </c>
      <c r="P166" s="32" t="s">
        <v>94</v>
      </c>
      <c r="Q166" s="32" t="s">
        <v>94</v>
      </c>
      <c r="R166" s="32" t="s">
        <v>94</v>
      </c>
      <c r="S166" s="32" t="s">
        <v>94</v>
      </c>
      <c r="T166" s="32" t="s">
        <v>94</v>
      </c>
      <c r="U166" s="32" t="s">
        <v>94</v>
      </c>
      <c r="V166" s="32" t="s">
        <v>94</v>
      </c>
      <c r="W166" s="32" t="s">
        <v>94</v>
      </c>
      <c r="X166" s="32" t="s">
        <v>94</v>
      </c>
      <c r="Y166" s="32" t="s">
        <v>94</v>
      </c>
      <c r="Z166" s="32" t="s">
        <v>94</v>
      </c>
      <c r="AA166" s="32" t="s">
        <v>17</v>
      </c>
      <c r="AB166" s="32" t="s">
        <v>99</v>
      </c>
      <c r="AC166" s="32" t="s">
        <v>99</v>
      </c>
      <c r="AD166" s="32" t="s">
        <v>99</v>
      </c>
      <c r="AE166" s="32" t="s">
        <v>94</v>
      </c>
      <c r="AF166" s="32" t="s">
        <v>94</v>
      </c>
      <c r="AG166" s="32" t="s">
        <v>14</v>
      </c>
      <c r="AH166" s="32" t="s">
        <v>14</v>
      </c>
      <c r="AI166" s="32" t="s">
        <v>14</v>
      </c>
      <c r="AJ166" s="32" t="s">
        <v>14</v>
      </c>
      <c r="AK166">
        <v>81</v>
      </c>
      <c r="AL166" s="30" t="s">
        <v>94</v>
      </c>
      <c r="AM166" s="30" t="s">
        <v>94</v>
      </c>
      <c r="AN166" s="4" t="s">
        <v>94</v>
      </c>
    </row>
    <row r="167" spans="1:40">
      <c r="A167" t="s">
        <v>154</v>
      </c>
      <c r="B167" t="s">
        <v>88</v>
      </c>
      <c r="C167" t="s">
        <v>106</v>
      </c>
      <c r="D167" t="s">
        <v>110</v>
      </c>
      <c r="E167" t="s">
        <v>104</v>
      </c>
      <c r="F167" t="s">
        <v>92</v>
      </c>
      <c r="G167" s="32" t="s">
        <v>94</v>
      </c>
      <c r="H167" s="32" t="s">
        <v>94</v>
      </c>
      <c r="I167" s="32" t="s">
        <v>94</v>
      </c>
      <c r="J167" s="32" t="s">
        <v>94</v>
      </c>
      <c r="K167" s="32" t="s">
        <v>94</v>
      </c>
      <c r="L167" s="32" t="s">
        <v>94</v>
      </c>
      <c r="M167" s="32" t="s">
        <v>94</v>
      </c>
      <c r="N167" s="32" t="s">
        <v>94</v>
      </c>
      <c r="O167" s="32" t="s">
        <v>94</v>
      </c>
      <c r="P167" s="32" t="s">
        <v>94</v>
      </c>
      <c r="Q167" s="32">
        <v>5.9</v>
      </c>
      <c r="R167" s="32">
        <v>1.573</v>
      </c>
      <c r="S167" s="32">
        <v>8.2579999999999991</v>
      </c>
      <c r="T167" s="32">
        <v>0.61299999999999999</v>
      </c>
      <c r="U167" s="32">
        <v>2.6219999999999999</v>
      </c>
      <c r="V167" s="32" t="s">
        <v>94</v>
      </c>
      <c r="W167" s="32" t="s">
        <v>94</v>
      </c>
      <c r="X167" s="32" t="s">
        <v>94</v>
      </c>
      <c r="Y167" s="32" t="s">
        <v>94</v>
      </c>
      <c r="Z167" s="32">
        <v>0.18</v>
      </c>
      <c r="AA167" s="32">
        <v>1.1120000000000001</v>
      </c>
      <c r="AB167" s="32">
        <v>2.4569999999999999</v>
      </c>
      <c r="AC167" s="32">
        <v>0.13100000000000001</v>
      </c>
      <c r="AD167" s="32">
        <v>0.218</v>
      </c>
      <c r="AE167" s="32">
        <v>0.14899999999999999</v>
      </c>
      <c r="AF167" s="32">
        <v>0.39800000000000002</v>
      </c>
      <c r="AG167" s="32" t="s">
        <v>94</v>
      </c>
      <c r="AH167" s="32" t="s">
        <v>94</v>
      </c>
      <c r="AI167" s="32" t="s">
        <v>94</v>
      </c>
      <c r="AJ167" s="32" t="s">
        <v>94</v>
      </c>
      <c r="AK167">
        <v>82</v>
      </c>
      <c r="AL167" s="30">
        <v>0.01</v>
      </c>
      <c r="AM167" s="30">
        <v>99.95</v>
      </c>
      <c r="AN167" s="4">
        <v>23.611000000000001</v>
      </c>
    </row>
    <row r="168" spans="1:40">
      <c r="A168" t="s">
        <v>154</v>
      </c>
      <c r="B168" t="s">
        <v>88</v>
      </c>
      <c r="C168" t="s">
        <v>106</v>
      </c>
      <c r="D168" t="s">
        <v>110</v>
      </c>
      <c r="E168" t="s">
        <v>104</v>
      </c>
      <c r="F168" t="s">
        <v>93</v>
      </c>
      <c r="G168" s="32" t="s">
        <v>94</v>
      </c>
      <c r="H168" s="32" t="s">
        <v>94</v>
      </c>
      <c r="I168" s="32" t="s">
        <v>94</v>
      </c>
      <c r="J168" s="32" t="s">
        <v>94</v>
      </c>
      <c r="K168" s="32" t="s">
        <v>94</v>
      </c>
      <c r="L168" s="32" t="s">
        <v>94</v>
      </c>
      <c r="M168" s="32" t="s">
        <v>94</v>
      </c>
      <c r="N168" s="32" t="s">
        <v>94</v>
      </c>
      <c r="O168" s="32" t="s">
        <v>94</v>
      </c>
      <c r="P168" s="32" t="s">
        <v>94</v>
      </c>
      <c r="Q168" s="32" t="s">
        <v>99</v>
      </c>
      <c r="R168" s="32" t="s">
        <v>14</v>
      </c>
      <c r="S168" s="32" t="s">
        <v>14</v>
      </c>
      <c r="T168" s="32" t="s">
        <v>14</v>
      </c>
      <c r="U168" s="32" t="s">
        <v>14</v>
      </c>
      <c r="V168" s="32" t="s">
        <v>94</v>
      </c>
      <c r="W168" s="32" t="s">
        <v>94</v>
      </c>
      <c r="X168" s="32" t="s">
        <v>94</v>
      </c>
      <c r="Y168" s="32" t="s">
        <v>94</v>
      </c>
      <c r="Z168" s="32" t="s">
        <v>99</v>
      </c>
      <c r="AA168" s="32" t="s">
        <v>99</v>
      </c>
      <c r="AB168" s="32" t="s">
        <v>99</v>
      </c>
      <c r="AC168" s="32" t="s">
        <v>14</v>
      </c>
      <c r="AD168" s="32" t="s">
        <v>14</v>
      </c>
      <c r="AE168" s="32" t="s">
        <v>14</v>
      </c>
      <c r="AF168" s="32" t="s">
        <v>14</v>
      </c>
      <c r="AG168" s="32" t="s">
        <v>94</v>
      </c>
      <c r="AH168" s="32" t="s">
        <v>94</v>
      </c>
      <c r="AI168" s="32" t="s">
        <v>94</v>
      </c>
      <c r="AJ168" s="32" t="s">
        <v>94</v>
      </c>
      <c r="AK168">
        <v>82</v>
      </c>
      <c r="AL168" s="30" t="s">
        <v>94</v>
      </c>
      <c r="AM168" s="30" t="s">
        <v>94</v>
      </c>
      <c r="AN168" s="4" t="s">
        <v>94</v>
      </c>
    </row>
    <row r="169" spans="1:40">
      <c r="A169" t="s">
        <v>154</v>
      </c>
      <c r="B169" t="s">
        <v>88</v>
      </c>
      <c r="C169" t="s">
        <v>89</v>
      </c>
      <c r="D169" t="s">
        <v>133</v>
      </c>
      <c r="E169" t="s">
        <v>119</v>
      </c>
      <c r="F169" t="s">
        <v>92</v>
      </c>
      <c r="G169" s="32" t="s">
        <v>94</v>
      </c>
      <c r="H169" s="32" t="s">
        <v>94</v>
      </c>
      <c r="I169" s="32" t="s">
        <v>94</v>
      </c>
      <c r="J169" s="32" t="s">
        <v>94</v>
      </c>
      <c r="K169" s="32" t="s">
        <v>94</v>
      </c>
      <c r="L169" s="32" t="s">
        <v>94</v>
      </c>
      <c r="M169" s="32" t="s">
        <v>94</v>
      </c>
      <c r="N169" s="32" t="s">
        <v>94</v>
      </c>
      <c r="O169" s="32" t="s">
        <v>94</v>
      </c>
      <c r="P169" s="32" t="s">
        <v>94</v>
      </c>
      <c r="Q169" s="32" t="s">
        <v>94</v>
      </c>
      <c r="R169" s="32">
        <v>0.68400000000000005</v>
      </c>
      <c r="S169" s="32" t="s">
        <v>94</v>
      </c>
      <c r="T169" s="32" t="s">
        <v>94</v>
      </c>
      <c r="U169" s="32" t="s">
        <v>94</v>
      </c>
      <c r="V169" s="32" t="s">
        <v>94</v>
      </c>
      <c r="W169" s="32" t="s">
        <v>94</v>
      </c>
      <c r="X169" s="32" t="s">
        <v>94</v>
      </c>
      <c r="Y169" s="32">
        <v>3.008</v>
      </c>
      <c r="Z169" s="32" t="s">
        <v>94</v>
      </c>
      <c r="AA169" s="32">
        <v>12.702</v>
      </c>
      <c r="AB169" s="32">
        <v>0.20399999999999999</v>
      </c>
      <c r="AC169" s="32">
        <v>0.129</v>
      </c>
      <c r="AD169" s="32" t="s">
        <v>94</v>
      </c>
      <c r="AE169" s="32" t="s">
        <v>94</v>
      </c>
      <c r="AF169" s="32" t="s">
        <v>94</v>
      </c>
      <c r="AG169" s="32" t="s">
        <v>94</v>
      </c>
      <c r="AH169" s="32" t="s">
        <v>94</v>
      </c>
      <c r="AI169" s="32">
        <v>5.6000000000000001E-2</v>
      </c>
      <c r="AJ169" s="32" t="s">
        <v>94</v>
      </c>
      <c r="AK169">
        <v>83</v>
      </c>
      <c r="AL169" s="30">
        <v>0</v>
      </c>
      <c r="AM169" s="30">
        <v>99.95</v>
      </c>
      <c r="AN169" s="4">
        <v>16.783000000000001</v>
      </c>
    </row>
    <row r="170" spans="1:40">
      <c r="A170" t="s">
        <v>154</v>
      </c>
      <c r="B170" t="s">
        <v>88</v>
      </c>
      <c r="C170" t="s">
        <v>89</v>
      </c>
      <c r="D170" t="s">
        <v>133</v>
      </c>
      <c r="E170" t="s">
        <v>119</v>
      </c>
      <c r="F170" t="s">
        <v>93</v>
      </c>
      <c r="G170" s="32" t="s">
        <v>94</v>
      </c>
      <c r="H170" s="32" t="s">
        <v>94</v>
      </c>
      <c r="I170" s="32" t="s">
        <v>94</v>
      </c>
      <c r="J170" s="32" t="s">
        <v>94</v>
      </c>
      <c r="K170" s="32" t="s">
        <v>94</v>
      </c>
      <c r="L170" s="32" t="s">
        <v>94</v>
      </c>
      <c r="M170" s="32" t="s">
        <v>94</v>
      </c>
      <c r="N170" s="32" t="s">
        <v>94</v>
      </c>
      <c r="O170" s="32" t="s">
        <v>94</v>
      </c>
      <c r="P170" s="32" t="s">
        <v>94</v>
      </c>
      <c r="Q170" s="32" t="s">
        <v>94</v>
      </c>
      <c r="R170" s="32" t="s">
        <v>34</v>
      </c>
      <c r="S170" s="32" t="s">
        <v>94</v>
      </c>
      <c r="T170" s="32" t="s">
        <v>94</v>
      </c>
      <c r="U170" s="32" t="s">
        <v>94</v>
      </c>
      <c r="V170" s="32" t="s">
        <v>94</v>
      </c>
      <c r="W170" s="32" t="s">
        <v>17</v>
      </c>
      <c r="X170" s="32" t="s">
        <v>94</v>
      </c>
      <c r="Y170" s="32" t="s">
        <v>14</v>
      </c>
      <c r="Z170" s="32" t="s">
        <v>94</v>
      </c>
      <c r="AA170" s="32" t="s">
        <v>99</v>
      </c>
      <c r="AB170" s="32" t="s">
        <v>14</v>
      </c>
      <c r="AC170" s="32" t="s">
        <v>34</v>
      </c>
      <c r="AD170" s="32" t="s">
        <v>94</v>
      </c>
      <c r="AE170" s="32" t="s">
        <v>94</v>
      </c>
      <c r="AF170" s="32" t="s">
        <v>94</v>
      </c>
      <c r="AG170" s="32" t="s">
        <v>94</v>
      </c>
      <c r="AH170" s="32" t="s">
        <v>94</v>
      </c>
      <c r="AI170" s="32" t="s">
        <v>14</v>
      </c>
      <c r="AJ170" s="32" t="s">
        <v>94</v>
      </c>
      <c r="AK170">
        <v>83</v>
      </c>
      <c r="AL170" s="30" t="s">
        <v>94</v>
      </c>
      <c r="AM170" s="30" t="s">
        <v>94</v>
      </c>
      <c r="AN170" s="4" t="s">
        <v>94</v>
      </c>
    </row>
    <row r="171" spans="1:40">
      <c r="A171" t="s">
        <v>154</v>
      </c>
      <c r="B171" t="s">
        <v>88</v>
      </c>
      <c r="C171" t="s">
        <v>89</v>
      </c>
      <c r="D171" t="s">
        <v>155</v>
      </c>
      <c r="E171" t="s">
        <v>98</v>
      </c>
      <c r="F171" t="s">
        <v>92</v>
      </c>
      <c r="G171" s="32" t="s">
        <v>94</v>
      </c>
      <c r="H171" s="32" t="s">
        <v>94</v>
      </c>
      <c r="I171" s="32">
        <v>0.82</v>
      </c>
      <c r="J171" s="32">
        <v>0.11</v>
      </c>
      <c r="K171" s="32">
        <v>1.57</v>
      </c>
      <c r="L171" s="32">
        <v>0.68</v>
      </c>
      <c r="M171" s="32">
        <v>0.43</v>
      </c>
      <c r="N171" s="32">
        <v>0.97</v>
      </c>
      <c r="O171" s="32">
        <v>0.2</v>
      </c>
      <c r="P171" s="32">
        <v>0.97</v>
      </c>
      <c r="Q171" s="32" t="s">
        <v>94</v>
      </c>
      <c r="R171" s="32" t="s">
        <v>94</v>
      </c>
      <c r="S171" s="32" t="s">
        <v>94</v>
      </c>
      <c r="T171" s="32">
        <v>8.1869999999999994</v>
      </c>
      <c r="U171" s="32">
        <v>0.08</v>
      </c>
      <c r="V171" s="32">
        <v>0.85</v>
      </c>
      <c r="W171" s="32" t="s">
        <v>94</v>
      </c>
      <c r="X171" s="32" t="s">
        <v>94</v>
      </c>
      <c r="Y171" s="32" t="s">
        <v>94</v>
      </c>
      <c r="Z171" s="32">
        <v>0.02</v>
      </c>
      <c r="AA171" s="32" t="s">
        <v>94</v>
      </c>
      <c r="AB171" s="32" t="s">
        <v>94</v>
      </c>
      <c r="AC171" s="32" t="s">
        <v>94</v>
      </c>
      <c r="AD171" s="32" t="s">
        <v>94</v>
      </c>
      <c r="AE171" s="32" t="s">
        <v>94</v>
      </c>
      <c r="AF171" s="32">
        <v>0.71299999999999997</v>
      </c>
      <c r="AG171" s="32" t="s">
        <v>94</v>
      </c>
      <c r="AH171" s="32" t="s">
        <v>94</v>
      </c>
      <c r="AI171" s="32" t="s">
        <v>94</v>
      </c>
      <c r="AJ171" s="32">
        <v>0.46100000000000002</v>
      </c>
      <c r="AK171">
        <v>84</v>
      </c>
      <c r="AL171" s="30">
        <v>0</v>
      </c>
      <c r="AM171" s="30">
        <v>99.96</v>
      </c>
      <c r="AN171" s="4">
        <v>16.062000000000001</v>
      </c>
    </row>
    <row r="172" spans="1:40">
      <c r="A172" t="s">
        <v>154</v>
      </c>
      <c r="B172" t="s">
        <v>88</v>
      </c>
      <c r="C172" t="s">
        <v>89</v>
      </c>
      <c r="D172" t="s">
        <v>155</v>
      </c>
      <c r="E172" t="s">
        <v>98</v>
      </c>
      <c r="F172" t="s">
        <v>93</v>
      </c>
      <c r="G172" s="32" t="s">
        <v>94</v>
      </c>
      <c r="H172" s="32" t="s">
        <v>94</v>
      </c>
      <c r="I172" s="32" t="s">
        <v>14</v>
      </c>
      <c r="J172" s="32" t="s">
        <v>14</v>
      </c>
      <c r="K172" s="32" t="s">
        <v>14</v>
      </c>
      <c r="L172" s="32" t="s">
        <v>99</v>
      </c>
      <c r="M172" s="32" t="s">
        <v>14</v>
      </c>
      <c r="N172" s="32" t="s">
        <v>14</v>
      </c>
      <c r="O172" s="32" t="s">
        <v>14</v>
      </c>
      <c r="P172" s="32" t="s">
        <v>14</v>
      </c>
      <c r="Q172" s="32" t="s">
        <v>14</v>
      </c>
      <c r="R172" s="32" t="s">
        <v>94</v>
      </c>
      <c r="S172" s="32" t="s">
        <v>94</v>
      </c>
      <c r="T172" s="32" t="s">
        <v>99</v>
      </c>
      <c r="U172" s="32" t="s">
        <v>14</v>
      </c>
      <c r="V172" s="32" t="s">
        <v>34</v>
      </c>
      <c r="W172" s="32" t="s">
        <v>94</v>
      </c>
      <c r="X172" s="32" t="s">
        <v>14</v>
      </c>
      <c r="Y172" s="32" t="s">
        <v>94</v>
      </c>
      <c r="Z172" s="32" t="s">
        <v>14</v>
      </c>
      <c r="AA172" s="32" t="s">
        <v>94</v>
      </c>
      <c r="AB172" s="32" t="s">
        <v>94</v>
      </c>
      <c r="AC172" s="32" t="s">
        <v>94</v>
      </c>
      <c r="AD172" s="32" t="s">
        <v>94</v>
      </c>
      <c r="AE172" s="32" t="s">
        <v>94</v>
      </c>
      <c r="AF172" s="32" t="s">
        <v>99</v>
      </c>
      <c r="AG172" s="32" t="s">
        <v>94</v>
      </c>
      <c r="AH172" s="32" t="s">
        <v>94</v>
      </c>
      <c r="AI172" s="32" t="s">
        <v>94</v>
      </c>
      <c r="AJ172" s="32" t="s">
        <v>99</v>
      </c>
      <c r="AK172">
        <v>84</v>
      </c>
      <c r="AL172" s="30" t="s">
        <v>94</v>
      </c>
      <c r="AM172" s="30" t="s">
        <v>94</v>
      </c>
      <c r="AN172" s="4" t="s">
        <v>94</v>
      </c>
    </row>
    <row r="173" spans="1:40">
      <c r="A173" t="s">
        <v>154</v>
      </c>
      <c r="B173" t="s">
        <v>88</v>
      </c>
      <c r="C173" t="s">
        <v>89</v>
      </c>
      <c r="D173" t="s">
        <v>131</v>
      </c>
      <c r="E173" t="s">
        <v>101</v>
      </c>
      <c r="F173" t="s">
        <v>92</v>
      </c>
      <c r="G173" s="32" t="s">
        <v>94</v>
      </c>
      <c r="H173" s="32" t="s">
        <v>94</v>
      </c>
      <c r="I173" s="32" t="s">
        <v>94</v>
      </c>
      <c r="J173" s="32" t="s">
        <v>94</v>
      </c>
      <c r="K173" s="32" t="s">
        <v>94</v>
      </c>
      <c r="L173" s="32" t="s">
        <v>94</v>
      </c>
      <c r="M173" s="32" t="s">
        <v>94</v>
      </c>
      <c r="N173" s="32" t="s">
        <v>94</v>
      </c>
      <c r="O173" s="32" t="s">
        <v>94</v>
      </c>
      <c r="P173" s="32" t="s">
        <v>94</v>
      </c>
      <c r="Q173" s="32" t="s">
        <v>94</v>
      </c>
      <c r="R173" s="32" t="s">
        <v>94</v>
      </c>
      <c r="S173" s="32" t="s">
        <v>94</v>
      </c>
      <c r="T173" s="32" t="s">
        <v>94</v>
      </c>
      <c r="U173" s="32" t="s">
        <v>94</v>
      </c>
      <c r="V173" s="32" t="s">
        <v>94</v>
      </c>
      <c r="W173" s="32" t="s">
        <v>94</v>
      </c>
      <c r="X173" s="32" t="s">
        <v>94</v>
      </c>
      <c r="Y173" s="32">
        <v>2.1000000000000001E-2</v>
      </c>
      <c r="Z173" s="32">
        <v>5.0000000000000001E-3</v>
      </c>
      <c r="AA173" s="32" t="s">
        <v>94</v>
      </c>
      <c r="AB173" s="32" t="s">
        <v>94</v>
      </c>
      <c r="AC173" s="32" t="s">
        <v>94</v>
      </c>
      <c r="AD173" s="32" t="s">
        <v>94</v>
      </c>
      <c r="AE173" s="32" t="s">
        <v>94</v>
      </c>
      <c r="AF173" s="32">
        <v>4.41</v>
      </c>
      <c r="AG173" s="32">
        <v>3.302</v>
      </c>
      <c r="AH173" s="32">
        <v>3.5209999999999999</v>
      </c>
      <c r="AI173" s="32">
        <v>2.6349999999999998</v>
      </c>
      <c r="AJ173" s="32">
        <v>0.97299999999999998</v>
      </c>
      <c r="AK173">
        <v>85</v>
      </c>
      <c r="AL173" s="30">
        <v>0</v>
      </c>
      <c r="AM173" s="30">
        <v>99.96</v>
      </c>
      <c r="AN173" s="4">
        <v>14.866</v>
      </c>
    </row>
    <row r="174" spans="1:40">
      <c r="A174" t="s">
        <v>154</v>
      </c>
      <c r="B174" t="s">
        <v>88</v>
      </c>
      <c r="C174" t="s">
        <v>89</v>
      </c>
      <c r="D174" t="s">
        <v>131</v>
      </c>
      <c r="E174" t="s">
        <v>101</v>
      </c>
      <c r="F174" t="s">
        <v>93</v>
      </c>
      <c r="G174" s="32" t="s">
        <v>94</v>
      </c>
      <c r="H174" s="32" t="s">
        <v>94</v>
      </c>
      <c r="I174" s="32" t="s">
        <v>94</v>
      </c>
      <c r="J174" s="32" t="s">
        <v>94</v>
      </c>
      <c r="K174" s="32" t="s">
        <v>94</v>
      </c>
      <c r="L174" s="32" t="s">
        <v>94</v>
      </c>
      <c r="M174" s="32" t="s">
        <v>94</v>
      </c>
      <c r="N174" s="32" t="s">
        <v>94</v>
      </c>
      <c r="O174" s="32" t="s">
        <v>94</v>
      </c>
      <c r="P174" s="32" t="s">
        <v>94</v>
      </c>
      <c r="Q174" s="32" t="s">
        <v>94</v>
      </c>
      <c r="R174" s="32" t="s">
        <v>94</v>
      </c>
      <c r="S174" s="32" t="s">
        <v>94</v>
      </c>
      <c r="T174" s="32" t="s">
        <v>94</v>
      </c>
      <c r="U174" s="32" t="s">
        <v>94</v>
      </c>
      <c r="V174" s="32" t="s">
        <v>94</v>
      </c>
      <c r="W174" s="32" t="s">
        <v>94</v>
      </c>
      <c r="X174" s="32" t="s">
        <v>94</v>
      </c>
      <c r="Y174" s="32" t="s">
        <v>14</v>
      </c>
      <c r="Z174" s="32" t="s">
        <v>14</v>
      </c>
      <c r="AA174" s="32" t="s">
        <v>94</v>
      </c>
      <c r="AB174" s="32" t="s">
        <v>94</v>
      </c>
      <c r="AC174" s="32" t="s">
        <v>94</v>
      </c>
      <c r="AD174" s="32" t="s">
        <v>94</v>
      </c>
      <c r="AE174" s="32" t="s">
        <v>94</v>
      </c>
      <c r="AF174" s="32" t="s">
        <v>14</v>
      </c>
      <c r="AG174" s="32" t="s">
        <v>14</v>
      </c>
      <c r="AH174" s="32" t="s">
        <v>14</v>
      </c>
      <c r="AI174" s="32" t="s">
        <v>14</v>
      </c>
      <c r="AJ174" s="32" t="s">
        <v>14</v>
      </c>
      <c r="AK174">
        <v>85</v>
      </c>
      <c r="AL174" s="30" t="s">
        <v>94</v>
      </c>
      <c r="AM174" s="30" t="s">
        <v>94</v>
      </c>
      <c r="AN174" s="4" t="s">
        <v>94</v>
      </c>
    </row>
    <row r="175" spans="1:40">
      <c r="A175" t="s">
        <v>154</v>
      </c>
      <c r="B175" t="s">
        <v>88</v>
      </c>
      <c r="C175" t="s">
        <v>89</v>
      </c>
      <c r="D175" t="s">
        <v>166</v>
      </c>
      <c r="E175" t="s">
        <v>102</v>
      </c>
      <c r="F175" t="s">
        <v>92</v>
      </c>
      <c r="G175" s="32" t="s">
        <v>94</v>
      </c>
      <c r="H175" s="32" t="s">
        <v>94</v>
      </c>
      <c r="I175" s="32" t="s">
        <v>94</v>
      </c>
      <c r="J175" s="32" t="s">
        <v>94</v>
      </c>
      <c r="K175" s="32" t="s">
        <v>94</v>
      </c>
      <c r="L175" s="32" t="s">
        <v>94</v>
      </c>
      <c r="M175" s="32" t="s">
        <v>94</v>
      </c>
      <c r="N175" s="32" t="s">
        <v>94</v>
      </c>
      <c r="O175" s="32" t="s">
        <v>94</v>
      </c>
      <c r="P175" s="32" t="s">
        <v>94</v>
      </c>
      <c r="Q175" s="32" t="s">
        <v>94</v>
      </c>
      <c r="R175" s="32" t="s">
        <v>94</v>
      </c>
      <c r="S175" s="32" t="s">
        <v>94</v>
      </c>
      <c r="T175" s="32" t="s">
        <v>94</v>
      </c>
      <c r="U175" s="32" t="s">
        <v>94</v>
      </c>
      <c r="V175" s="32" t="s">
        <v>94</v>
      </c>
      <c r="W175" s="32" t="s">
        <v>94</v>
      </c>
      <c r="X175" s="32" t="s">
        <v>94</v>
      </c>
      <c r="Y175" s="32" t="s">
        <v>94</v>
      </c>
      <c r="Z175" s="32" t="s">
        <v>94</v>
      </c>
      <c r="AA175" s="32" t="s">
        <v>94</v>
      </c>
      <c r="AB175" s="32" t="s">
        <v>94</v>
      </c>
      <c r="AC175" s="32" t="s">
        <v>94</v>
      </c>
      <c r="AD175" s="32" t="s">
        <v>94</v>
      </c>
      <c r="AE175" s="32" t="s">
        <v>94</v>
      </c>
      <c r="AF175" s="32" t="s">
        <v>94</v>
      </c>
      <c r="AG175" s="32" t="s">
        <v>94</v>
      </c>
      <c r="AH175" s="32" t="s">
        <v>94</v>
      </c>
      <c r="AI175" s="32" t="s">
        <v>94</v>
      </c>
      <c r="AJ175" s="32">
        <v>14.102</v>
      </c>
      <c r="AK175">
        <v>86</v>
      </c>
      <c r="AL175" s="30">
        <v>0</v>
      </c>
      <c r="AM175" s="30">
        <v>99.96</v>
      </c>
      <c r="AN175" s="4">
        <v>14.102</v>
      </c>
    </row>
    <row r="176" spans="1:40">
      <c r="A176" t="s">
        <v>154</v>
      </c>
      <c r="B176" t="s">
        <v>88</v>
      </c>
      <c r="C176" t="s">
        <v>89</v>
      </c>
      <c r="D176" t="s">
        <v>166</v>
      </c>
      <c r="E176" t="s">
        <v>102</v>
      </c>
      <c r="F176" t="s">
        <v>93</v>
      </c>
      <c r="G176" s="32" t="s">
        <v>94</v>
      </c>
      <c r="H176" s="32" t="s">
        <v>94</v>
      </c>
      <c r="I176" s="32" t="s">
        <v>94</v>
      </c>
      <c r="J176" s="32" t="s">
        <v>94</v>
      </c>
      <c r="K176" s="32" t="s">
        <v>94</v>
      </c>
      <c r="L176" s="32" t="s">
        <v>94</v>
      </c>
      <c r="M176" s="32" t="s">
        <v>94</v>
      </c>
      <c r="N176" s="32" t="s">
        <v>94</v>
      </c>
      <c r="O176" s="32" t="s">
        <v>94</v>
      </c>
      <c r="P176" s="32" t="s">
        <v>94</v>
      </c>
      <c r="Q176" s="32" t="s">
        <v>94</v>
      </c>
      <c r="R176" s="32" t="s">
        <v>94</v>
      </c>
      <c r="S176" s="32" t="s">
        <v>94</v>
      </c>
      <c r="T176" s="32" t="s">
        <v>94</v>
      </c>
      <c r="U176" s="32" t="s">
        <v>94</v>
      </c>
      <c r="V176" s="32" t="s">
        <v>94</v>
      </c>
      <c r="W176" s="32" t="s">
        <v>94</v>
      </c>
      <c r="X176" s="32" t="s">
        <v>94</v>
      </c>
      <c r="Y176" s="32" t="s">
        <v>94</v>
      </c>
      <c r="Z176" s="32" t="s">
        <v>94</v>
      </c>
      <c r="AA176" s="32" t="s">
        <v>94</v>
      </c>
      <c r="AB176" s="32" t="s">
        <v>94</v>
      </c>
      <c r="AC176" s="32" t="s">
        <v>94</v>
      </c>
      <c r="AD176" s="32" t="s">
        <v>94</v>
      </c>
      <c r="AE176" s="32" t="s">
        <v>94</v>
      </c>
      <c r="AF176" s="32" t="s">
        <v>94</v>
      </c>
      <c r="AG176" s="32" t="s">
        <v>94</v>
      </c>
      <c r="AH176" s="32" t="s">
        <v>94</v>
      </c>
      <c r="AI176" s="32" t="s">
        <v>94</v>
      </c>
      <c r="AJ176" s="32" t="s">
        <v>99</v>
      </c>
      <c r="AK176">
        <v>86</v>
      </c>
      <c r="AL176" s="30" t="s">
        <v>94</v>
      </c>
      <c r="AM176" s="30" t="s">
        <v>94</v>
      </c>
      <c r="AN176" s="4" t="s">
        <v>94</v>
      </c>
    </row>
    <row r="177" spans="1:40">
      <c r="A177" t="s">
        <v>154</v>
      </c>
      <c r="B177" t="s">
        <v>88</v>
      </c>
      <c r="C177" t="s">
        <v>89</v>
      </c>
      <c r="D177" t="s">
        <v>100</v>
      </c>
      <c r="E177" t="s">
        <v>102</v>
      </c>
      <c r="F177" t="s">
        <v>92</v>
      </c>
      <c r="G177" s="32" t="s">
        <v>94</v>
      </c>
      <c r="H177" s="32" t="s">
        <v>94</v>
      </c>
      <c r="I177" s="32" t="s">
        <v>94</v>
      </c>
      <c r="J177" s="32" t="s">
        <v>94</v>
      </c>
      <c r="K177" s="32" t="s">
        <v>94</v>
      </c>
      <c r="L177" s="32" t="s">
        <v>94</v>
      </c>
      <c r="M177" s="32" t="s">
        <v>94</v>
      </c>
      <c r="N177" s="32" t="s">
        <v>94</v>
      </c>
      <c r="O177" s="32" t="s">
        <v>94</v>
      </c>
      <c r="P177" s="32" t="s">
        <v>94</v>
      </c>
      <c r="Q177" s="32" t="s">
        <v>94</v>
      </c>
      <c r="R177" s="32" t="s">
        <v>94</v>
      </c>
      <c r="S177" s="32" t="s">
        <v>94</v>
      </c>
      <c r="T177" s="32" t="s">
        <v>94</v>
      </c>
      <c r="U177" s="32" t="s">
        <v>94</v>
      </c>
      <c r="V177" s="32" t="s">
        <v>94</v>
      </c>
      <c r="W177" s="32" t="s">
        <v>94</v>
      </c>
      <c r="X177" s="32" t="s">
        <v>94</v>
      </c>
      <c r="Y177" s="32">
        <v>2.7890000000000001</v>
      </c>
      <c r="Z177" s="32" t="s">
        <v>94</v>
      </c>
      <c r="AA177" s="32">
        <v>1.2609999999999999</v>
      </c>
      <c r="AB177" s="32">
        <v>1.52</v>
      </c>
      <c r="AC177" s="32">
        <v>1.0389999999999999</v>
      </c>
      <c r="AD177" s="32">
        <v>1.631</v>
      </c>
      <c r="AE177" s="32">
        <v>0.06</v>
      </c>
      <c r="AF177" s="32">
        <v>1.4999999999999999E-2</v>
      </c>
      <c r="AG177" s="32" t="s">
        <v>94</v>
      </c>
      <c r="AH177" s="32" t="s">
        <v>94</v>
      </c>
      <c r="AI177" s="32">
        <v>5</v>
      </c>
      <c r="AJ177" s="32" t="s">
        <v>94</v>
      </c>
      <c r="AK177">
        <v>87</v>
      </c>
      <c r="AL177" s="30">
        <v>0</v>
      </c>
      <c r="AM177" s="30">
        <v>99.97</v>
      </c>
      <c r="AN177" s="4">
        <v>13.315</v>
      </c>
    </row>
    <row r="178" spans="1:40">
      <c r="A178" t="s">
        <v>154</v>
      </c>
      <c r="B178" t="s">
        <v>88</v>
      </c>
      <c r="C178" t="s">
        <v>89</v>
      </c>
      <c r="D178" t="s">
        <v>100</v>
      </c>
      <c r="E178" t="s">
        <v>102</v>
      </c>
      <c r="F178" t="s">
        <v>93</v>
      </c>
      <c r="G178" s="32" t="s">
        <v>94</v>
      </c>
      <c r="H178" s="32" t="s">
        <v>94</v>
      </c>
      <c r="I178" s="32" t="s">
        <v>94</v>
      </c>
      <c r="J178" s="32" t="s">
        <v>94</v>
      </c>
      <c r="K178" s="32" t="s">
        <v>94</v>
      </c>
      <c r="L178" s="32" t="s">
        <v>94</v>
      </c>
      <c r="M178" s="32" t="s">
        <v>94</v>
      </c>
      <c r="N178" s="32" t="s">
        <v>94</v>
      </c>
      <c r="O178" s="32" t="s">
        <v>94</v>
      </c>
      <c r="P178" s="32" t="s">
        <v>94</v>
      </c>
      <c r="Q178" s="32" t="s">
        <v>94</v>
      </c>
      <c r="R178" s="32" t="s">
        <v>94</v>
      </c>
      <c r="S178" s="32" t="s">
        <v>94</v>
      </c>
      <c r="T178" s="32" t="s">
        <v>94</v>
      </c>
      <c r="U178" s="32" t="s">
        <v>94</v>
      </c>
      <c r="V178" s="32" t="s">
        <v>94</v>
      </c>
      <c r="W178" s="32" t="s">
        <v>94</v>
      </c>
      <c r="X178" s="32" t="s">
        <v>94</v>
      </c>
      <c r="Y178" s="32" t="s">
        <v>99</v>
      </c>
      <c r="Z178" s="32" t="s">
        <v>94</v>
      </c>
      <c r="AA178" s="32" t="s">
        <v>99</v>
      </c>
      <c r="AB178" s="32" t="s">
        <v>99</v>
      </c>
      <c r="AC178" s="32" t="s">
        <v>99</v>
      </c>
      <c r="AD178" s="32" t="s">
        <v>99</v>
      </c>
      <c r="AE178" s="32" t="s">
        <v>99</v>
      </c>
      <c r="AF178" s="32" t="s">
        <v>99</v>
      </c>
      <c r="AG178" s="32" t="s">
        <v>94</v>
      </c>
      <c r="AH178" s="32" t="s">
        <v>94</v>
      </c>
      <c r="AI178" s="32" t="s">
        <v>99</v>
      </c>
      <c r="AJ178" s="32" t="s">
        <v>14</v>
      </c>
      <c r="AK178">
        <v>87</v>
      </c>
      <c r="AL178" s="30" t="s">
        <v>94</v>
      </c>
      <c r="AM178" s="30" t="s">
        <v>94</v>
      </c>
      <c r="AN178" s="4" t="s">
        <v>94</v>
      </c>
    </row>
    <row r="179" spans="1:40">
      <c r="A179" t="s">
        <v>154</v>
      </c>
      <c r="B179" t="s">
        <v>88</v>
      </c>
      <c r="C179" t="s">
        <v>89</v>
      </c>
      <c r="D179" t="s">
        <v>170</v>
      </c>
      <c r="E179" t="s">
        <v>102</v>
      </c>
      <c r="F179" t="s">
        <v>92</v>
      </c>
      <c r="G179" s="32" t="s">
        <v>94</v>
      </c>
      <c r="H179" s="32" t="s">
        <v>94</v>
      </c>
      <c r="I179" s="32" t="s">
        <v>94</v>
      </c>
      <c r="J179" s="32" t="s">
        <v>94</v>
      </c>
      <c r="K179" s="32" t="s">
        <v>94</v>
      </c>
      <c r="L179" s="32" t="s">
        <v>94</v>
      </c>
      <c r="M179" s="32" t="s">
        <v>94</v>
      </c>
      <c r="N179" s="32" t="s">
        <v>94</v>
      </c>
      <c r="O179" s="32" t="s">
        <v>94</v>
      </c>
      <c r="P179" s="32" t="s">
        <v>94</v>
      </c>
      <c r="Q179" s="32" t="s">
        <v>94</v>
      </c>
      <c r="R179" s="32" t="s">
        <v>94</v>
      </c>
      <c r="S179" s="32" t="s">
        <v>94</v>
      </c>
      <c r="T179" s="32" t="s">
        <v>94</v>
      </c>
      <c r="U179" s="32" t="s">
        <v>94</v>
      </c>
      <c r="V179" s="32" t="s">
        <v>94</v>
      </c>
      <c r="W179" s="32" t="s">
        <v>94</v>
      </c>
      <c r="X179" s="32" t="s">
        <v>94</v>
      </c>
      <c r="Y179" s="32" t="s">
        <v>94</v>
      </c>
      <c r="Z179" s="32" t="s">
        <v>94</v>
      </c>
      <c r="AA179" s="32" t="s">
        <v>94</v>
      </c>
      <c r="AB179" s="32">
        <v>2.4260000000000002</v>
      </c>
      <c r="AC179" s="32">
        <v>0.47499999999999998</v>
      </c>
      <c r="AD179" s="32">
        <v>9.7170000000000005</v>
      </c>
      <c r="AE179" s="32" t="s">
        <v>94</v>
      </c>
      <c r="AF179" s="32" t="s">
        <v>94</v>
      </c>
      <c r="AG179" s="32" t="s">
        <v>94</v>
      </c>
      <c r="AH179" s="32" t="s">
        <v>94</v>
      </c>
      <c r="AI179" s="32" t="s">
        <v>94</v>
      </c>
      <c r="AJ179" s="32" t="s">
        <v>94</v>
      </c>
      <c r="AK179">
        <v>88</v>
      </c>
      <c r="AL179" s="30">
        <v>0</v>
      </c>
      <c r="AM179" s="30">
        <v>99.97</v>
      </c>
      <c r="AN179" s="4">
        <v>12.618</v>
      </c>
    </row>
    <row r="180" spans="1:40">
      <c r="A180" t="s">
        <v>154</v>
      </c>
      <c r="B180" t="s">
        <v>88</v>
      </c>
      <c r="C180" t="s">
        <v>89</v>
      </c>
      <c r="D180" t="s">
        <v>170</v>
      </c>
      <c r="E180" t="s">
        <v>102</v>
      </c>
      <c r="F180" t="s">
        <v>93</v>
      </c>
      <c r="G180" s="32" t="s">
        <v>94</v>
      </c>
      <c r="H180" s="32" t="s">
        <v>94</v>
      </c>
      <c r="I180" s="32" t="s">
        <v>94</v>
      </c>
      <c r="J180" s="32" t="s">
        <v>94</v>
      </c>
      <c r="K180" s="32" t="s">
        <v>94</v>
      </c>
      <c r="L180" s="32" t="s">
        <v>94</v>
      </c>
      <c r="M180" s="32" t="s">
        <v>94</v>
      </c>
      <c r="N180" s="32" t="s">
        <v>94</v>
      </c>
      <c r="O180" s="32" t="s">
        <v>94</v>
      </c>
      <c r="P180" s="32" t="s">
        <v>94</v>
      </c>
      <c r="Q180" s="32" t="s">
        <v>94</v>
      </c>
      <c r="R180" s="32" t="s">
        <v>94</v>
      </c>
      <c r="S180" s="32" t="s">
        <v>94</v>
      </c>
      <c r="T180" s="32" t="s">
        <v>94</v>
      </c>
      <c r="U180" s="32" t="s">
        <v>94</v>
      </c>
      <c r="V180" s="32" t="s">
        <v>94</v>
      </c>
      <c r="W180" s="32" t="s">
        <v>94</v>
      </c>
      <c r="X180" s="32" t="s">
        <v>94</v>
      </c>
      <c r="Y180" s="32" t="s">
        <v>94</v>
      </c>
      <c r="Z180" s="32" t="s">
        <v>94</v>
      </c>
      <c r="AA180" s="32" t="s">
        <v>94</v>
      </c>
      <c r="AB180" s="32" t="s">
        <v>99</v>
      </c>
      <c r="AC180" s="32" t="s">
        <v>99</v>
      </c>
      <c r="AD180" s="32" t="s">
        <v>99</v>
      </c>
      <c r="AE180" s="32" t="s">
        <v>94</v>
      </c>
      <c r="AF180" s="32" t="s">
        <v>94</v>
      </c>
      <c r="AG180" s="32" t="s">
        <v>94</v>
      </c>
      <c r="AH180" s="32" t="s">
        <v>94</v>
      </c>
      <c r="AI180" s="32" t="s">
        <v>94</v>
      </c>
      <c r="AJ180" s="32" t="s">
        <v>94</v>
      </c>
      <c r="AK180">
        <v>88</v>
      </c>
      <c r="AL180" s="30" t="s">
        <v>94</v>
      </c>
      <c r="AM180" s="30" t="s">
        <v>94</v>
      </c>
      <c r="AN180" s="4" t="s">
        <v>94</v>
      </c>
    </row>
    <row r="181" spans="1:40">
      <c r="A181" t="s">
        <v>154</v>
      </c>
      <c r="B181" t="s">
        <v>88</v>
      </c>
      <c r="C181" t="s">
        <v>89</v>
      </c>
      <c r="D181" t="s">
        <v>155</v>
      </c>
      <c r="E181" t="s">
        <v>102</v>
      </c>
      <c r="F181" t="s">
        <v>92</v>
      </c>
      <c r="G181" s="32" t="s">
        <v>94</v>
      </c>
      <c r="H181" s="32" t="s">
        <v>94</v>
      </c>
      <c r="I181" s="32" t="s">
        <v>94</v>
      </c>
      <c r="J181" s="32" t="s">
        <v>94</v>
      </c>
      <c r="K181" s="32" t="s">
        <v>94</v>
      </c>
      <c r="L181" s="32" t="s">
        <v>94</v>
      </c>
      <c r="M181" s="32" t="s">
        <v>94</v>
      </c>
      <c r="N181" s="32" t="s">
        <v>94</v>
      </c>
      <c r="O181" s="32" t="s">
        <v>94</v>
      </c>
      <c r="P181" s="32" t="s">
        <v>94</v>
      </c>
      <c r="Q181" s="32" t="s">
        <v>94</v>
      </c>
      <c r="R181" s="32" t="s">
        <v>94</v>
      </c>
      <c r="S181" s="32" t="s">
        <v>94</v>
      </c>
      <c r="T181" s="32" t="s">
        <v>94</v>
      </c>
      <c r="U181" s="32" t="s">
        <v>94</v>
      </c>
      <c r="V181" s="32" t="s">
        <v>94</v>
      </c>
      <c r="W181" s="32" t="s">
        <v>94</v>
      </c>
      <c r="X181" s="32" t="s">
        <v>94</v>
      </c>
      <c r="Y181" s="32" t="s">
        <v>94</v>
      </c>
      <c r="Z181" s="32" t="s">
        <v>94</v>
      </c>
      <c r="AA181" s="32" t="s">
        <v>94</v>
      </c>
      <c r="AB181" s="32" t="s">
        <v>94</v>
      </c>
      <c r="AC181" s="32" t="s">
        <v>94</v>
      </c>
      <c r="AD181" s="32" t="s">
        <v>94</v>
      </c>
      <c r="AE181" s="32" t="s">
        <v>94</v>
      </c>
      <c r="AF181" s="32">
        <v>2.1999999999999999E-2</v>
      </c>
      <c r="AG181" s="32">
        <v>3.552</v>
      </c>
      <c r="AH181" s="32" t="s">
        <v>94</v>
      </c>
      <c r="AI181" s="32" t="s">
        <v>94</v>
      </c>
      <c r="AJ181" s="32">
        <v>8.7690000000000001</v>
      </c>
      <c r="AK181">
        <v>89</v>
      </c>
      <c r="AL181" s="30">
        <v>0</v>
      </c>
      <c r="AM181" s="30">
        <v>99.97</v>
      </c>
      <c r="AN181" s="4">
        <v>12.343</v>
      </c>
    </row>
    <row r="182" spans="1:40">
      <c r="A182" t="s">
        <v>154</v>
      </c>
      <c r="B182" t="s">
        <v>88</v>
      </c>
      <c r="C182" t="s">
        <v>89</v>
      </c>
      <c r="D182" t="s">
        <v>155</v>
      </c>
      <c r="E182" t="s">
        <v>102</v>
      </c>
      <c r="F182" t="s">
        <v>93</v>
      </c>
      <c r="G182" s="32" t="s">
        <v>94</v>
      </c>
      <c r="H182" s="32" t="s">
        <v>94</v>
      </c>
      <c r="I182" s="32" t="s">
        <v>94</v>
      </c>
      <c r="J182" s="32" t="s">
        <v>94</v>
      </c>
      <c r="K182" s="32" t="s">
        <v>94</v>
      </c>
      <c r="L182" s="32" t="s">
        <v>94</v>
      </c>
      <c r="M182" s="32" t="s">
        <v>94</v>
      </c>
      <c r="N182" s="32" t="s">
        <v>94</v>
      </c>
      <c r="O182" s="32" t="s">
        <v>94</v>
      </c>
      <c r="P182" s="32" t="s">
        <v>94</v>
      </c>
      <c r="Q182" s="32" t="s">
        <v>94</v>
      </c>
      <c r="R182" s="32" t="s">
        <v>94</v>
      </c>
      <c r="S182" s="32" t="s">
        <v>94</v>
      </c>
      <c r="T182" s="32" t="s">
        <v>94</v>
      </c>
      <c r="U182" s="32" t="s">
        <v>94</v>
      </c>
      <c r="V182" s="32" t="s">
        <v>94</v>
      </c>
      <c r="W182" s="32" t="s">
        <v>94</v>
      </c>
      <c r="X182" s="32" t="s">
        <v>94</v>
      </c>
      <c r="Y182" s="32" t="s">
        <v>94</v>
      </c>
      <c r="Z182" s="32" t="s">
        <v>94</v>
      </c>
      <c r="AA182" s="32" t="s">
        <v>94</v>
      </c>
      <c r="AB182" s="32" t="s">
        <v>94</v>
      </c>
      <c r="AC182" s="32" t="s">
        <v>94</v>
      </c>
      <c r="AD182" s="32" t="s">
        <v>94</v>
      </c>
      <c r="AE182" s="32" t="s">
        <v>94</v>
      </c>
      <c r="AF182" s="32" t="s">
        <v>99</v>
      </c>
      <c r="AG182" s="32" t="s">
        <v>99</v>
      </c>
      <c r="AH182" s="32" t="s">
        <v>94</v>
      </c>
      <c r="AI182" s="32" t="s">
        <v>94</v>
      </c>
      <c r="AJ182" s="32" t="s">
        <v>99</v>
      </c>
      <c r="AK182">
        <v>89</v>
      </c>
      <c r="AL182" s="30" t="s">
        <v>94</v>
      </c>
      <c r="AM182" s="30" t="s">
        <v>94</v>
      </c>
      <c r="AN182" s="4" t="s">
        <v>94</v>
      </c>
    </row>
    <row r="183" spans="1:40">
      <c r="A183" t="s">
        <v>154</v>
      </c>
      <c r="B183" t="s">
        <v>88</v>
      </c>
      <c r="C183" t="s">
        <v>89</v>
      </c>
      <c r="D183" t="s">
        <v>135</v>
      </c>
      <c r="E183" t="s">
        <v>120</v>
      </c>
      <c r="F183" t="s">
        <v>92</v>
      </c>
      <c r="G183" s="32">
        <v>2</v>
      </c>
      <c r="H183" s="32">
        <v>2</v>
      </c>
      <c r="I183" s="32">
        <v>1</v>
      </c>
      <c r="J183" s="32">
        <v>0.2</v>
      </c>
      <c r="K183" s="32">
        <v>1</v>
      </c>
      <c r="L183" s="32">
        <v>0.4</v>
      </c>
      <c r="M183" s="32">
        <v>2</v>
      </c>
      <c r="N183" s="32">
        <v>1.2</v>
      </c>
      <c r="O183" s="32" t="s">
        <v>94</v>
      </c>
      <c r="P183" s="32" t="s">
        <v>94</v>
      </c>
      <c r="Q183" s="32">
        <v>0.219</v>
      </c>
      <c r="R183" s="32" t="s">
        <v>94</v>
      </c>
      <c r="S183" s="32" t="s">
        <v>94</v>
      </c>
      <c r="T183" s="32" t="s">
        <v>94</v>
      </c>
      <c r="U183" s="32">
        <v>0.1</v>
      </c>
      <c r="V183" s="32" t="s">
        <v>94</v>
      </c>
      <c r="W183" s="32" t="s">
        <v>94</v>
      </c>
      <c r="X183" s="32" t="s">
        <v>94</v>
      </c>
      <c r="Y183" s="32" t="s">
        <v>94</v>
      </c>
      <c r="Z183" s="32" t="s">
        <v>94</v>
      </c>
      <c r="AA183" s="32" t="s">
        <v>94</v>
      </c>
      <c r="AB183" s="32" t="s">
        <v>94</v>
      </c>
      <c r="AC183" s="32" t="s">
        <v>94</v>
      </c>
      <c r="AD183" s="32" t="s">
        <v>94</v>
      </c>
      <c r="AE183" s="32" t="s">
        <v>94</v>
      </c>
      <c r="AF183" s="32" t="s">
        <v>94</v>
      </c>
      <c r="AG183" s="32" t="s">
        <v>94</v>
      </c>
      <c r="AH183" s="32" t="s">
        <v>94</v>
      </c>
      <c r="AI183" s="32" t="s">
        <v>94</v>
      </c>
      <c r="AJ183" s="32" t="s">
        <v>94</v>
      </c>
      <c r="AK183">
        <v>90</v>
      </c>
      <c r="AL183" s="30">
        <v>0</v>
      </c>
      <c r="AM183" s="30">
        <v>99.98</v>
      </c>
      <c r="AN183" s="4">
        <v>10.119</v>
      </c>
    </row>
    <row r="184" spans="1:40">
      <c r="A184" t="s">
        <v>154</v>
      </c>
      <c r="B184" t="s">
        <v>88</v>
      </c>
      <c r="C184" t="s">
        <v>89</v>
      </c>
      <c r="D184" t="s">
        <v>135</v>
      </c>
      <c r="E184" t="s">
        <v>120</v>
      </c>
      <c r="F184" t="s">
        <v>93</v>
      </c>
      <c r="G184" s="32" t="s">
        <v>14</v>
      </c>
      <c r="H184" s="32" t="s">
        <v>14</v>
      </c>
      <c r="I184" s="32" t="s">
        <v>14</v>
      </c>
      <c r="J184" s="32" t="s">
        <v>14</v>
      </c>
      <c r="K184" s="32" t="s">
        <v>99</v>
      </c>
      <c r="L184" s="32" t="s">
        <v>14</v>
      </c>
      <c r="M184" s="32" t="s">
        <v>14</v>
      </c>
      <c r="N184" s="32" t="s">
        <v>14</v>
      </c>
      <c r="O184" s="32" t="s">
        <v>94</v>
      </c>
      <c r="P184" s="32" t="s">
        <v>94</v>
      </c>
      <c r="Q184" s="32" t="s">
        <v>99</v>
      </c>
      <c r="R184" s="32" t="s">
        <v>94</v>
      </c>
      <c r="S184" s="32" t="s">
        <v>14</v>
      </c>
      <c r="T184" s="32" t="s">
        <v>94</v>
      </c>
      <c r="U184" s="32" t="s">
        <v>14</v>
      </c>
      <c r="V184" s="32" t="s">
        <v>94</v>
      </c>
      <c r="W184" s="32" t="s">
        <v>94</v>
      </c>
      <c r="X184" s="32" t="s">
        <v>39</v>
      </c>
      <c r="Y184" s="32" t="s">
        <v>34</v>
      </c>
      <c r="Z184" s="32" t="s">
        <v>34</v>
      </c>
      <c r="AA184" s="32" t="s">
        <v>34</v>
      </c>
      <c r="AB184" s="32" t="s">
        <v>34</v>
      </c>
      <c r="AC184" s="32" t="s">
        <v>17</v>
      </c>
      <c r="AD184" s="32" t="s">
        <v>17</v>
      </c>
      <c r="AE184" s="32" t="s">
        <v>94</v>
      </c>
      <c r="AF184" s="32" t="s">
        <v>94</v>
      </c>
      <c r="AG184" s="32" t="s">
        <v>17</v>
      </c>
      <c r="AH184" s="32" t="s">
        <v>34</v>
      </c>
      <c r="AI184" s="32" t="s">
        <v>14</v>
      </c>
      <c r="AJ184" s="32" t="s">
        <v>14</v>
      </c>
      <c r="AK184">
        <v>90</v>
      </c>
      <c r="AL184" s="30" t="s">
        <v>94</v>
      </c>
      <c r="AM184" s="30" t="s">
        <v>94</v>
      </c>
      <c r="AN184" s="4" t="s">
        <v>94</v>
      </c>
    </row>
    <row r="185" spans="1:40">
      <c r="A185" t="s">
        <v>154</v>
      </c>
      <c r="B185" t="s">
        <v>88</v>
      </c>
      <c r="C185" t="s">
        <v>89</v>
      </c>
      <c r="D185" t="s">
        <v>97</v>
      </c>
      <c r="E185" t="s">
        <v>120</v>
      </c>
      <c r="F185" t="s">
        <v>92</v>
      </c>
      <c r="G185" s="32" t="s">
        <v>94</v>
      </c>
      <c r="H185" s="32" t="s">
        <v>94</v>
      </c>
      <c r="I185" s="32" t="s">
        <v>94</v>
      </c>
      <c r="J185" s="32" t="s">
        <v>94</v>
      </c>
      <c r="K185" s="32" t="s">
        <v>94</v>
      </c>
      <c r="L185" s="32" t="s">
        <v>94</v>
      </c>
      <c r="M185" s="32" t="s">
        <v>94</v>
      </c>
      <c r="N185" s="32" t="s">
        <v>94</v>
      </c>
      <c r="O185" s="32" t="s">
        <v>94</v>
      </c>
      <c r="P185" s="32" t="s">
        <v>94</v>
      </c>
      <c r="Q185" s="32" t="s">
        <v>94</v>
      </c>
      <c r="R185" s="32" t="s">
        <v>94</v>
      </c>
      <c r="S185" s="32" t="s">
        <v>94</v>
      </c>
      <c r="T185" s="32" t="s">
        <v>94</v>
      </c>
      <c r="U185" s="32" t="s">
        <v>94</v>
      </c>
      <c r="V185" s="32">
        <v>0.121</v>
      </c>
      <c r="W185" s="32">
        <v>0.39300000000000002</v>
      </c>
      <c r="X185" s="32">
        <v>0.65900000000000003</v>
      </c>
      <c r="Y185" s="32">
        <v>3.4020000000000001</v>
      </c>
      <c r="Z185" s="32" t="s">
        <v>94</v>
      </c>
      <c r="AA185" s="32" t="s">
        <v>94</v>
      </c>
      <c r="AB185" s="32" t="s">
        <v>94</v>
      </c>
      <c r="AC185" s="32" t="s">
        <v>94</v>
      </c>
      <c r="AD185" s="32" t="s">
        <v>94</v>
      </c>
      <c r="AE185" s="32" t="s">
        <v>94</v>
      </c>
      <c r="AF185" s="32">
        <v>0.157</v>
      </c>
      <c r="AG185" s="32">
        <v>0.14599999999999999</v>
      </c>
      <c r="AH185" s="32">
        <v>0.128</v>
      </c>
      <c r="AI185" s="32">
        <v>3.1709999999999998</v>
      </c>
      <c r="AJ185" s="32">
        <v>0.91300000000000003</v>
      </c>
      <c r="AK185">
        <v>91</v>
      </c>
      <c r="AL185" s="30">
        <v>0</v>
      </c>
      <c r="AM185" s="30">
        <v>99.98</v>
      </c>
      <c r="AN185" s="4">
        <v>9.0909999999999993</v>
      </c>
    </row>
    <row r="186" spans="1:40">
      <c r="A186" t="s">
        <v>154</v>
      </c>
      <c r="B186" t="s">
        <v>88</v>
      </c>
      <c r="C186" t="s">
        <v>89</v>
      </c>
      <c r="D186" t="s">
        <v>97</v>
      </c>
      <c r="E186" t="s">
        <v>120</v>
      </c>
      <c r="F186" t="s">
        <v>93</v>
      </c>
      <c r="G186" s="32" t="s">
        <v>94</v>
      </c>
      <c r="H186" s="32" t="s">
        <v>94</v>
      </c>
      <c r="I186" s="32" t="s">
        <v>94</v>
      </c>
      <c r="J186" s="32" t="s">
        <v>94</v>
      </c>
      <c r="K186" s="32" t="s">
        <v>94</v>
      </c>
      <c r="L186" s="32" t="s">
        <v>94</v>
      </c>
      <c r="M186" s="32" t="s">
        <v>94</v>
      </c>
      <c r="N186" s="32" t="s">
        <v>94</v>
      </c>
      <c r="O186" s="32" t="s">
        <v>94</v>
      </c>
      <c r="P186" s="32" t="s">
        <v>94</v>
      </c>
      <c r="Q186" s="32" t="s">
        <v>94</v>
      </c>
      <c r="R186" s="32" t="s">
        <v>94</v>
      </c>
      <c r="S186" s="32" t="s">
        <v>94</v>
      </c>
      <c r="T186" s="32" t="s">
        <v>94</v>
      </c>
      <c r="U186" s="32" t="s">
        <v>94</v>
      </c>
      <c r="V186" s="32" t="s">
        <v>99</v>
      </c>
      <c r="W186" s="32" t="s">
        <v>99</v>
      </c>
      <c r="X186" s="32" t="s">
        <v>99</v>
      </c>
      <c r="Y186" s="32" t="s">
        <v>99</v>
      </c>
      <c r="Z186" s="32" t="s">
        <v>94</v>
      </c>
      <c r="AA186" s="32" t="s">
        <v>94</v>
      </c>
      <c r="AB186" s="32" t="s">
        <v>94</v>
      </c>
      <c r="AC186" s="32" t="s">
        <v>94</v>
      </c>
      <c r="AD186" s="32" t="s">
        <v>94</v>
      </c>
      <c r="AE186" s="32" t="s">
        <v>94</v>
      </c>
      <c r="AF186" s="32" t="s">
        <v>99</v>
      </c>
      <c r="AG186" s="32" t="s">
        <v>14</v>
      </c>
      <c r="AH186" s="32" t="s">
        <v>14</v>
      </c>
      <c r="AI186" s="32" t="s">
        <v>14</v>
      </c>
      <c r="AJ186" s="32" t="s">
        <v>14</v>
      </c>
      <c r="AK186">
        <v>91</v>
      </c>
      <c r="AL186" s="30" t="s">
        <v>94</v>
      </c>
      <c r="AM186" s="30" t="s">
        <v>94</v>
      </c>
      <c r="AN186" s="4" t="s">
        <v>94</v>
      </c>
    </row>
    <row r="187" spans="1:40">
      <c r="A187" t="s">
        <v>154</v>
      </c>
      <c r="B187" t="s">
        <v>88</v>
      </c>
      <c r="C187" t="s">
        <v>89</v>
      </c>
      <c r="D187" t="s">
        <v>90</v>
      </c>
      <c r="E187" t="s">
        <v>104</v>
      </c>
      <c r="F187" t="s">
        <v>92</v>
      </c>
      <c r="G187" s="32" t="s">
        <v>94</v>
      </c>
      <c r="H187" s="32">
        <v>3.19</v>
      </c>
      <c r="I187" s="32">
        <v>2</v>
      </c>
      <c r="J187" s="32">
        <v>2</v>
      </c>
      <c r="K187" s="32" t="s">
        <v>94</v>
      </c>
      <c r="L187" s="32" t="s">
        <v>94</v>
      </c>
      <c r="M187" s="32" t="s">
        <v>94</v>
      </c>
      <c r="N187" s="32" t="s">
        <v>94</v>
      </c>
      <c r="O187" s="32" t="s">
        <v>94</v>
      </c>
      <c r="P187" s="32" t="s">
        <v>94</v>
      </c>
      <c r="Q187" s="32">
        <v>0.755</v>
      </c>
      <c r="R187" s="32" t="s">
        <v>94</v>
      </c>
      <c r="S187" s="32" t="s">
        <v>94</v>
      </c>
      <c r="T187" s="32" t="s">
        <v>94</v>
      </c>
      <c r="U187" s="32">
        <v>0.10100000000000001</v>
      </c>
      <c r="V187" s="32" t="s">
        <v>94</v>
      </c>
      <c r="W187" s="32" t="s">
        <v>94</v>
      </c>
      <c r="X187" s="32" t="s">
        <v>94</v>
      </c>
      <c r="Y187" s="32" t="s">
        <v>94</v>
      </c>
      <c r="Z187" s="32" t="s">
        <v>94</v>
      </c>
      <c r="AA187" s="32" t="s">
        <v>94</v>
      </c>
      <c r="AB187" s="32" t="s">
        <v>94</v>
      </c>
      <c r="AC187" s="32" t="s">
        <v>94</v>
      </c>
      <c r="AD187" s="32" t="s">
        <v>94</v>
      </c>
      <c r="AE187" s="32" t="s">
        <v>94</v>
      </c>
      <c r="AF187" s="32" t="s">
        <v>94</v>
      </c>
      <c r="AG187" s="32" t="s">
        <v>94</v>
      </c>
      <c r="AH187" s="32" t="s">
        <v>94</v>
      </c>
      <c r="AI187" s="32" t="s">
        <v>94</v>
      </c>
      <c r="AJ187" s="32" t="s">
        <v>94</v>
      </c>
      <c r="AK187">
        <v>92</v>
      </c>
      <c r="AL187" s="30">
        <v>0</v>
      </c>
      <c r="AM187" s="30">
        <v>99.98</v>
      </c>
      <c r="AN187" s="4">
        <v>8.0459999999999994</v>
      </c>
    </row>
    <row r="188" spans="1:40">
      <c r="A188" t="s">
        <v>154</v>
      </c>
      <c r="B188" t="s">
        <v>88</v>
      </c>
      <c r="C188" t="s">
        <v>89</v>
      </c>
      <c r="D188" t="s">
        <v>90</v>
      </c>
      <c r="E188" t="s">
        <v>104</v>
      </c>
      <c r="F188" t="s">
        <v>93</v>
      </c>
      <c r="G188" s="32" t="s">
        <v>94</v>
      </c>
      <c r="H188" s="32" t="s">
        <v>99</v>
      </c>
      <c r="I188" s="32" t="s">
        <v>99</v>
      </c>
      <c r="J188" s="32" t="s">
        <v>99</v>
      </c>
      <c r="K188" s="32" t="s">
        <v>94</v>
      </c>
      <c r="L188" s="32" t="s">
        <v>94</v>
      </c>
      <c r="M188" s="32" t="s">
        <v>94</v>
      </c>
      <c r="N188" s="32" t="s">
        <v>94</v>
      </c>
      <c r="O188" s="32" t="s">
        <v>94</v>
      </c>
      <c r="P188" s="32" t="s">
        <v>94</v>
      </c>
      <c r="Q188" s="32" t="s">
        <v>99</v>
      </c>
      <c r="R188" s="32" t="s">
        <v>94</v>
      </c>
      <c r="S188" s="32" t="s">
        <v>94</v>
      </c>
      <c r="T188" s="32" t="s">
        <v>94</v>
      </c>
      <c r="U188" s="32" t="s">
        <v>99</v>
      </c>
      <c r="V188" s="32" t="s">
        <v>94</v>
      </c>
      <c r="W188" s="32" t="s">
        <v>94</v>
      </c>
      <c r="X188" s="32" t="s">
        <v>94</v>
      </c>
      <c r="Y188" s="32" t="s">
        <v>94</v>
      </c>
      <c r="Z188" s="32" t="s">
        <v>94</v>
      </c>
      <c r="AA188" s="32" t="s">
        <v>94</v>
      </c>
      <c r="AB188" s="32" t="s">
        <v>94</v>
      </c>
      <c r="AC188" s="32" t="s">
        <v>94</v>
      </c>
      <c r="AD188" s="32" t="s">
        <v>94</v>
      </c>
      <c r="AE188" s="32" t="s">
        <v>94</v>
      </c>
      <c r="AF188" s="32" t="s">
        <v>94</v>
      </c>
      <c r="AG188" s="32" t="s">
        <v>94</v>
      </c>
      <c r="AH188" s="32" t="s">
        <v>17</v>
      </c>
      <c r="AI188" s="32" t="s">
        <v>94</v>
      </c>
      <c r="AJ188" s="32" t="s">
        <v>94</v>
      </c>
      <c r="AK188">
        <v>92</v>
      </c>
      <c r="AL188" s="30" t="s">
        <v>94</v>
      </c>
      <c r="AM188" s="30" t="s">
        <v>94</v>
      </c>
      <c r="AN188" s="4" t="s">
        <v>94</v>
      </c>
    </row>
    <row r="189" spans="1:40">
      <c r="A189" t="s">
        <v>154</v>
      </c>
      <c r="B189" t="s">
        <v>88</v>
      </c>
      <c r="C189" t="s">
        <v>106</v>
      </c>
      <c r="D189" t="s">
        <v>113</v>
      </c>
      <c r="E189" t="s">
        <v>98</v>
      </c>
      <c r="F189" t="s">
        <v>92</v>
      </c>
      <c r="G189" s="32" t="s">
        <v>94</v>
      </c>
      <c r="H189" s="32">
        <v>8</v>
      </c>
      <c r="I189" s="32" t="s">
        <v>94</v>
      </c>
      <c r="J189" s="32" t="s">
        <v>94</v>
      </c>
      <c r="K189" s="32" t="s">
        <v>94</v>
      </c>
      <c r="L189" s="32" t="s">
        <v>94</v>
      </c>
      <c r="M189" s="32" t="s">
        <v>94</v>
      </c>
      <c r="N189" s="32" t="s">
        <v>94</v>
      </c>
      <c r="O189" s="32" t="s">
        <v>94</v>
      </c>
      <c r="P189" s="32" t="s">
        <v>94</v>
      </c>
      <c r="Q189" s="32" t="s">
        <v>94</v>
      </c>
      <c r="R189" s="32" t="s">
        <v>94</v>
      </c>
      <c r="S189" s="32" t="s">
        <v>94</v>
      </c>
      <c r="T189" s="32" t="s">
        <v>94</v>
      </c>
      <c r="U189" s="32" t="s">
        <v>94</v>
      </c>
      <c r="V189" s="32" t="s">
        <v>94</v>
      </c>
      <c r="W189" s="32" t="s">
        <v>94</v>
      </c>
      <c r="X189" s="32" t="s">
        <v>94</v>
      </c>
      <c r="Y189" s="32" t="s">
        <v>94</v>
      </c>
      <c r="Z189" s="32" t="s">
        <v>94</v>
      </c>
      <c r="AA189" s="32" t="s">
        <v>94</v>
      </c>
      <c r="AB189" s="32" t="s">
        <v>94</v>
      </c>
      <c r="AC189" s="32" t="s">
        <v>94</v>
      </c>
      <c r="AD189" s="32" t="s">
        <v>94</v>
      </c>
      <c r="AE189" s="32" t="s">
        <v>94</v>
      </c>
      <c r="AF189" s="32" t="s">
        <v>94</v>
      </c>
      <c r="AG189" s="32" t="s">
        <v>94</v>
      </c>
      <c r="AH189" s="32" t="s">
        <v>94</v>
      </c>
      <c r="AI189" s="32" t="s">
        <v>94</v>
      </c>
      <c r="AJ189" s="32" t="s">
        <v>94</v>
      </c>
      <c r="AK189">
        <v>93</v>
      </c>
      <c r="AL189" s="30">
        <v>0</v>
      </c>
      <c r="AM189" s="30">
        <v>99.98</v>
      </c>
      <c r="AN189" s="4">
        <v>8</v>
      </c>
    </row>
    <row r="190" spans="1:40">
      <c r="A190" t="s">
        <v>154</v>
      </c>
      <c r="B190" t="s">
        <v>88</v>
      </c>
      <c r="C190" t="s">
        <v>106</v>
      </c>
      <c r="D190" t="s">
        <v>113</v>
      </c>
      <c r="E190" t="s">
        <v>98</v>
      </c>
      <c r="F190" t="s">
        <v>93</v>
      </c>
      <c r="G190" s="32" t="s">
        <v>94</v>
      </c>
      <c r="H190" s="32" t="s">
        <v>99</v>
      </c>
      <c r="I190" s="32" t="s">
        <v>94</v>
      </c>
      <c r="J190" s="32" t="s">
        <v>94</v>
      </c>
      <c r="K190" s="32" t="s">
        <v>94</v>
      </c>
      <c r="L190" s="32" t="s">
        <v>94</v>
      </c>
      <c r="M190" s="32" t="s">
        <v>94</v>
      </c>
      <c r="N190" s="32" t="s">
        <v>94</v>
      </c>
      <c r="O190" s="32" t="s">
        <v>94</v>
      </c>
      <c r="P190" s="32" t="s">
        <v>94</v>
      </c>
      <c r="Q190" s="32" t="s">
        <v>94</v>
      </c>
      <c r="R190" s="32" t="s">
        <v>94</v>
      </c>
      <c r="S190" s="32" t="s">
        <v>94</v>
      </c>
      <c r="T190" s="32" t="s">
        <v>94</v>
      </c>
      <c r="U190" s="32" t="s">
        <v>94</v>
      </c>
      <c r="V190" s="32" t="s">
        <v>94</v>
      </c>
      <c r="W190" s="32" t="s">
        <v>94</v>
      </c>
      <c r="X190" s="32" t="s">
        <v>94</v>
      </c>
      <c r="Y190" s="32" t="s">
        <v>94</v>
      </c>
      <c r="Z190" s="32" t="s">
        <v>94</v>
      </c>
      <c r="AA190" s="32" t="s">
        <v>94</v>
      </c>
      <c r="AB190" s="32" t="s">
        <v>94</v>
      </c>
      <c r="AC190" s="32" t="s">
        <v>94</v>
      </c>
      <c r="AD190" s="32" t="s">
        <v>94</v>
      </c>
      <c r="AE190" s="32" t="s">
        <v>94</v>
      </c>
      <c r="AF190" s="32" t="s">
        <v>94</v>
      </c>
      <c r="AG190" s="32" t="s">
        <v>94</v>
      </c>
      <c r="AH190" s="32" t="s">
        <v>94</v>
      </c>
      <c r="AI190" s="32" t="s">
        <v>94</v>
      </c>
      <c r="AJ190" s="32" t="s">
        <v>94</v>
      </c>
      <c r="AK190">
        <v>93</v>
      </c>
      <c r="AL190" s="30" t="s">
        <v>94</v>
      </c>
      <c r="AM190" s="30" t="s">
        <v>94</v>
      </c>
      <c r="AN190" s="4" t="s">
        <v>94</v>
      </c>
    </row>
    <row r="191" spans="1:40">
      <c r="A191" t="s">
        <v>154</v>
      </c>
      <c r="B191" t="s">
        <v>88</v>
      </c>
      <c r="C191" t="s">
        <v>89</v>
      </c>
      <c r="D191" t="s">
        <v>118</v>
      </c>
      <c r="E191" t="s">
        <v>152</v>
      </c>
      <c r="F191" t="s">
        <v>92</v>
      </c>
      <c r="G191" s="32" t="s">
        <v>94</v>
      </c>
      <c r="H191" s="32" t="s">
        <v>94</v>
      </c>
      <c r="I191" s="32" t="s">
        <v>94</v>
      </c>
      <c r="J191" s="32" t="s">
        <v>94</v>
      </c>
      <c r="K191" s="32" t="s">
        <v>94</v>
      </c>
      <c r="L191" s="32" t="s">
        <v>94</v>
      </c>
      <c r="M191" s="32" t="s">
        <v>94</v>
      </c>
      <c r="N191" s="32" t="s">
        <v>94</v>
      </c>
      <c r="O191" s="32" t="s">
        <v>94</v>
      </c>
      <c r="P191" s="32" t="s">
        <v>94</v>
      </c>
      <c r="Q191" s="32" t="s">
        <v>94</v>
      </c>
      <c r="R191" s="32" t="s">
        <v>94</v>
      </c>
      <c r="S191" s="32" t="s">
        <v>94</v>
      </c>
      <c r="T191" s="32" t="s">
        <v>94</v>
      </c>
      <c r="U191" s="32" t="s">
        <v>94</v>
      </c>
      <c r="V191" s="32" t="s">
        <v>94</v>
      </c>
      <c r="W191" s="32" t="s">
        <v>94</v>
      </c>
      <c r="X191" s="32" t="s">
        <v>94</v>
      </c>
      <c r="Y191" s="32">
        <v>2.1</v>
      </c>
      <c r="Z191" s="32" t="s">
        <v>94</v>
      </c>
      <c r="AA191" s="32" t="s">
        <v>94</v>
      </c>
      <c r="AB191" s="32" t="s">
        <v>94</v>
      </c>
      <c r="AC191" s="32" t="s">
        <v>94</v>
      </c>
      <c r="AD191" s="32" t="s">
        <v>94</v>
      </c>
      <c r="AE191" s="32" t="s">
        <v>94</v>
      </c>
      <c r="AF191" s="32" t="s">
        <v>94</v>
      </c>
      <c r="AG191" s="32">
        <v>0.13600000000000001</v>
      </c>
      <c r="AH191" s="32">
        <v>2.08</v>
      </c>
      <c r="AI191" s="32">
        <v>2.08</v>
      </c>
      <c r="AJ191" s="32">
        <v>1.4319999999999999</v>
      </c>
      <c r="AK191">
        <v>94</v>
      </c>
      <c r="AL191" s="30">
        <v>0</v>
      </c>
      <c r="AM191" s="30">
        <v>99.99</v>
      </c>
      <c r="AN191" s="4">
        <v>7.8280000000000003</v>
      </c>
    </row>
    <row r="192" spans="1:40">
      <c r="A192" t="s">
        <v>154</v>
      </c>
      <c r="B192" t="s">
        <v>88</v>
      </c>
      <c r="C192" t="s">
        <v>89</v>
      </c>
      <c r="D192" t="s">
        <v>118</v>
      </c>
      <c r="E192" t="s">
        <v>152</v>
      </c>
      <c r="F192" t="s">
        <v>93</v>
      </c>
      <c r="G192" s="32" t="s">
        <v>94</v>
      </c>
      <c r="H192" s="32" t="s">
        <v>94</v>
      </c>
      <c r="I192" s="32" t="s">
        <v>94</v>
      </c>
      <c r="J192" s="32" t="s">
        <v>94</v>
      </c>
      <c r="K192" s="32" t="s">
        <v>94</v>
      </c>
      <c r="L192" s="32" t="s">
        <v>94</v>
      </c>
      <c r="M192" s="32" t="s">
        <v>94</v>
      </c>
      <c r="N192" s="32" t="s">
        <v>94</v>
      </c>
      <c r="O192" s="32" t="s">
        <v>94</v>
      </c>
      <c r="P192" s="32" t="s">
        <v>94</v>
      </c>
      <c r="Q192" s="32" t="s">
        <v>94</v>
      </c>
      <c r="R192" s="32" t="s">
        <v>94</v>
      </c>
      <c r="S192" s="32" t="s">
        <v>94</v>
      </c>
      <c r="T192" s="32" t="s">
        <v>94</v>
      </c>
      <c r="U192" s="32" t="s">
        <v>94</v>
      </c>
      <c r="V192" s="32" t="s">
        <v>94</v>
      </c>
      <c r="W192" s="32" t="s">
        <v>94</v>
      </c>
      <c r="X192" s="32" t="s">
        <v>94</v>
      </c>
      <c r="Y192" s="32" t="s">
        <v>14</v>
      </c>
      <c r="Z192" s="32" t="s">
        <v>94</v>
      </c>
      <c r="AA192" s="32" t="s">
        <v>94</v>
      </c>
      <c r="AB192" s="32" t="s">
        <v>94</v>
      </c>
      <c r="AC192" s="32" t="s">
        <v>94</v>
      </c>
      <c r="AD192" s="32" t="s">
        <v>94</v>
      </c>
      <c r="AE192" s="32" t="s">
        <v>94</v>
      </c>
      <c r="AF192" s="32" t="s">
        <v>94</v>
      </c>
      <c r="AG192" s="32" t="s">
        <v>99</v>
      </c>
      <c r="AH192" s="32" t="s">
        <v>99</v>
      </c>
      <c r="AI192" s="32" t="s">
        <v>99</v>
      </c>
      <c r="AJ192" s="32" t="s">
        <v>99</v>
      </c>
      <c r="AK192">
        <v>94</v>
      </c>
      <c r="AL192" s="30" t="s">
        <v>94</v>
      </c>
      <c r="AM192" s="30" t="s">
        <v>94</v>
      </c>
      <c r="AN192" s="4" t="s">
        <v>94</v>
      </c>
    </row>
    <row r="193" spans="1:40">
      <c r="A193" t="s">
        <v>154</v>
      </c>
      <c r="B193" t="s">
        <v>88</v>
      </c>
      <c r="C193" t="s">
        <v>89</v>
      </c>
      <c r="D193" t="s">
        <v>171</v>
      </c>
      <c r="E193" t="s">
        <v>102</v>
      </c>
      <c r="F193" t="s">
        <v>92</v>
      </c>
      <c r="G193" s="32" t="s">
        <v>94</v>
      </c>
      <c r="H193" s="32" t="s">
        <v>94</v>
      </c>
      <c r="I193" s="32" t="s">
        <v>94</v>
      </c>
      <c r="J193" s="32" t="s">
        <v>94</v>
      </c>
      <c r="K193" s="32" t="s">
        <v>94</v>
      </c>
      <c r="L193" s="32" t="s">
        <v>94</v>
      </c>
      <c r="M193" s="32">
        <v>1</v>
      </c>
      <c r="N193" s="32">
        <v>2.4</v>
      </c>
      <c r="O193" s="32">
        <v>2</v>
      </c>
      <c r="P193" s="32" t="s">
        <v>94</v>
      </c>
      <c r="Q193" s="32" t="s">
        <v>94</v>
      </c>
      <c r="R193" s="32" t="s">
        <v>94</v>
      </c>
      <c r="S193" s="32" t="s">
        <v>94</v>
      </c>
      <c r="T193" s="32" t="s">
        <v>94</v>
      </c>
      <c r="U193" s="32" t="s">
        <v>94</v>
      </c>
      <c r="V193" s="32" t="s">
        <v>94</v>
      </c>
      <c r="W193" s="32" t="s">
        <v>94</v>
      </c>
      <c r="X193" s="32" t="s">
        <v>94</v>
      </c>
      <c r="Y193" s="32" t="s">
        <v>94</v>
      </c>
      <c r="Z193" s="32" t="s">
        <v>94</v>
      </c>
      <c r="AA193" s="32" t="s">
        <v>94</v>
      </c>
      <c r="AB193" s="32" t="s">
        <v>94</v>
      </c>
      <c r="AC193" s="32" t="s">
        <v>94</v>
      </c>
      <c r="AD193" s="32" t="s">
        <v>94</v>
      </c>
      <c r="AE193" s="32" t="s">
        <v>94</v>
      </c>
      <c r="AF193" s="32" t="s">
        <v>94</v>
      </c>
      <c r="AG193" s="32" t="s">
        <v>94</v>
      </c>
      <c r="AH193" s="32" t="s">
        <v>94</v>
      </c>
      <c r="AI193" s="32" t="s">
        <v>94</v>
      </c>
      <c r="AJ193" s="32" t="s">
        <v>94</v>
      </c>
      <c r="AK193">
        <v>95</v>
      </c>
      <c r="AL193" s="30">
        <v>0</v>
      </c>
      <c r="AM193" s="30">
        <v>99.99</v>
      </c>
      <c r="AN193" s="4">
        <v>5.4</v>
      </c>
    </row>
    <row r="194" spans="1:40">
      <c r="A194" t="s">
        <v>154</v>
      </c>
      <c r="B194" t="s">
        <v>88</v>
      </c>
      <c r="C194" t="s">
        <v>89</v>
      </c>
      <c r="D194" t="s">
        <v>171</v>
      </c>
      <c r="E194" t="s">
        <v>102</v>
      </c>
      <c r="F194" t="s">
        <v>93</v>
      </c>
      <c r="G194" s="32" t="s">
        <v>94</v>
      </c>
      <c r="H194" s="32" t="s">
        <v>94</v>
      </c>
      <c r="I194" s="32" t="s">
        <v>94</v>
      </c>
      <c r="J194" s="32" t="s">
        <v>94</v>
      </c>
      <c r="K194" s="32" t="s">
        <v>94</v>
      </c>
      <c r="L194" s="32" t="s">
        <v>94</v>
      </c>
      <c r="M194" s="32" t="s">
        <v>99</v>
      </c>
      <c r="N194" s="32" t="s">
        <v>99</v>
      </c>
      <c r="O194" s="32" t="s">
        <v>99</v>
      </c>
      <c r="P194" s="32" t="s">
        <v>94</v>
      </c>
      <c r="Q194" s="32" t="s">
        <v>94</v>
      </c>
      <c r="R194" s="32" t="s">
        <v>94</v>
      </c>
      <c r="S194" s="32" t="s">
        <v>94</v>
      </c>
      <c r="T194" s="32" t="s">
        <v>94</v>
      </c>
      <c r="U194" s="32" t="s">
        <v>94</v>
      </c>
      <c r="V194" s="32" t="s">
        <v>94</v>
      </c>
      <c r="W194" s="32" t="s">
        <v>94</v>
      </c>
      <c r="X194" s="32" t="s">
        <v>94</v>
      </c>
      <c r="Y194" s="32" t="s">
        <v>94</v>
      </c>
      <c r="Z194" s="32" t="s">
        <v>94</v>
      </c>
      <c r="AA194" s="32" t="s">
        <v>94</v>
      </c>
      <c r="AB194" s="32" t="s">
        <v>94</v>
      </c>
      <c r="AC194" s="32" t="s">
        <v>94</v>
      </c>
      <c r="AD194" s="32" t="s">
        <v>94</v>
      </c>
      <c r="AE194" s="32" t="s">
        <v>94</v>
      </c>
      <c r="AF194" s="32" t="s">
        <v>94</v>
      </c>
      <c r="AG194" s="32" t="s">
        <v>94</v>
      </c>
      <c r="AH194" s="32" t="s">
        <v>94</v>
      </c>
      <c r="AI194" s="32" t="s">
        <v>94</v>
      </c>
      <c r="AJ194" s="32" t="s">
        <v>94</v>
      </c>
      <c r="AK194">
        <v>95</v>
      </c>
      <c r="AL194" s="30" t="s">
        <v>94</v>
      </c>
      <c r="AM194" s="30" t="s">
        <v>94</v>
      </c>
      <c r="AN194" s="4" t="s">
        <v>94</v>
      </c>
    </row>
    <row r="195" spans="1:40">
      <c r="A195" t="s">
        <v>154</v>
      </c>
      <c r="B195" t="s">
        <v>88</v>
      </c>
      <c r="C195" t="s">
        <v>89</v>
      </c>
      <c r="D195" t="s">
        <v>133</v>
      </c>
      <c r="E195" t="s">
        <v>96</v>
      </c>
      <c r="F195" t="s">
        <v>92</v>
      </c>
      <c r="G195" s="32" t="s">
        <v>94</v>
      </c>
      <c r="H195" s="32" t="s">
        <v>94</v>
      </c>
      <c r="I195" s="32" t="s">
        <v>94</v>
      </c>
      <c r="J195" s="32" t="s">
        <v>94</v>
      </c>
      <c r="K195" s="32" t="s">
        <v>94</v>
      </c>
      <c r="L195" s="32" t="s">
        <v>94</v>
      </c>
      <c r="M195" s="32" t="s">
        <v>94</v>
      </c>
      <c r="N195" s="32" t="s">
        <v>94</v>
      </c>
      <c r="O195" s="32" t="s">
        <v>94</v>
      </c>
      <c r="P195" s="32" t="s">
        <v>94</v>
      </c>
      <c r="Q195" s="32" t="s">
        <v>94</v>
      </c>
      <c r="R195" s="32" t="s">
        <v>94</v>
      </c>
      <c r="S195" s="32" t="s">
        <v>94</v>
      </c>
      <c r="T195" s="32" t="s">
        <v>94</v>
      </c>
      <c r="U195" s="32" t="s">
        <v>94</v>
      </c>
      <c r="V195" s="32" t="s">
        <v>94</v>
      </c>
      <c r="W195" s="32" t="s">
        <v>94</v>
      </c>
      <c r="X195" s="32" t="s">
        <v>94</v>
      </c>
      <c r="Y195" s="32">
        <v>5.31</v>
      </c>
      <c r="Z195" s="32" t="s">
        <v>94</v>
      </c>
      <c r="AA195" s="32" t="s">
        <v>94</v>
      </c>
      <c r="AB195" s="32" t="s">
        <v>94</v>
      </c>
      <c r="AC195" s="32" t="s">
        <v>94</v>
      </c>
      <c r="AD195" s="32" t="s">
        <v>94</v>
      </c>
      <c r="AE195" s="32" t="s">
        <v>94</v>
      </c>
      <c r="AF195" s="32" t="s">
        <v>94</v>
      </c>
      <c r="AG195" s="32" t="s">
        <v>94</v>
      </c>
      <c r="AH195" s="32" t="s">
        <v>94</v>
      </c>
      <c r="AI195" s="32" t="s">
        <v>94</v>
      </c>
      <c r="AJ195" s="32" t="s">
        <v>94</v>
      </c>
      <c r="AK195">
        <v>96</v>
      </c>
      <c r="AL195" s="30">
        <v>0</v>
      </c>
      <c r="AM195" s="30">
        <v>99.99</v>
      </c>
      <c r="AN195" s="4">
        <v>5.31</v>
      </c>
    </row>
    <row r="196" spans="1:40">
      <c r="A196" t="s">
        <v>154</v>
      </c>
      <c r="B196" t="s">
        <v>88</v>
      </c>
      <c r="C196" t="s">
        <v>89</v>
      </c>
      <c r="D196" t="s">
        <v>133</v>
      </c>
      <c r="E196" t="s">
        <v>96</v>
      </c>
      <c r="F196" t="s">
        <v>93</v>
      </c>
      <c r="G196" s="32" t="s">
        <v>94</v>
      </c>
      <c r="H196" s="32" t="s">
        <v>94</v>
      </c>
      <c r="I196" s="32" t="s">
        <v>94</v>
      </c>
      <c r="J196" s="32" t="s">
        <v>94</v>
      </c>
      <c r="K196" s="32" t="s">
        <v>94</v>
      </c>
      <c r="L196" s="32" t="s">
        <v>94</v>
      </c>
      <c r="M196" s="32" t="s">
        <v>94</v>
      </c>
      <c r="N196" s="32" t="s">
        <v>94</v>
      </c>
      <c r="O196" s="32" t="s">
        <v>94</v>
      </c>
      <c r="P196" s="32" t="s">
        <v>94</v>
      </c>
      <c r="Q196" s="32" t="s">
        <v>94</v>
      </c>
      <c r="R196" s="32" t="s">
        <v>94</v>
      </c>
      <c r="S196" s="32" t="s">
        <v>94</v>
      </c>
      <c r="T196" s="32" t="s">
        <v>94</v>
      </c>
      <c r="U196" s="32" t="s">
        <v>94</v>
      </c>
      <c r="V196" s="32" t="s">
        <v>94</v>
      </c>
      <c r="W196" s="32" t="s">
        <v>94</v>
      </c>
      <c r="X196" s="32" t="s">
        <v>94</v>
      </c>
      <c r="Y196" s="32" t="s">
        <v>14</v>
      </c>
      <c r="Z196" s="32" t="s">
        <v>94</v>
      </c>
      <c r="AA196" s="32" t="s">
        <v>94</v>
      </c>
      <c r="AB196" s="32" t="s">
        <v>94</v>
      </c>
      <c r="AC196" s="32" t="s">
        <v>94</v>
      </c>
      <c r="AD196" s="32" t="s">
        <v>94</v>
      </c>
      <c r="AE196" s="32" t="s">
        <v>94</v>
      </c>
      <c r="AF196" s="32" t="s">
        <v>94</v>
      </c>
      <c r="AG196" s="32" t="s">
        <v>94</v>
      </c>
      <c r="AH196" s="32" t="s">
        <v>94</v>
      </c>
      <c r="AI196" s="32" t="s">
        <v>94</v>
      </c>
      <c r="AJ196" s="32" t="s">
        <v>94</v>
      </c>
      <c r="AK196">
        <v>96</v>
      </c>
      <c r="AL196" s="30" t="s">
        <v>94</v>
      </c>
      <c r="AM196" s="30" t="s">
        <v>94</v>
      </c>
      <c r="AN196" s="4" t="s">
        <v>94</v>
      </c>
    </row>
    <row r="197" spans="1:40">
      <c r="A197" t="s">
        <v>154</v>
      </c>
      <c r="B197" t="s">
        <v>88</v>
      </c>
      <c r="C197" t="s">
        <v>106</v>
      </c>
      <c r="D197" t="s">
        <v>110</v>
      </c>
      <c r="E197" t="s">
        <v>117</v>
      </c>
      <c r="F197" t="s">
        <v>92</v>
      </c>
      <c r="G197" s="32" t="s">
        <v>94</v>
      </c>
      <c r="H197" s="32" t="s">
        <v>94</v>
      </c>
      <c r="I197" s="32" t="s">
        <v>94</v>
      </c>
      <c r="J197" s="32" t="s">
        <v>94</v>
      </c>
      <c r="K197" s="32" t="s">
        <v>94</v>
      </c>
      <c r="L197" s="32" t="s">
        <v>94</v>
      </c>
      <c r="M197" s="32" t="s">
        <v>94</v>
      </c>
      <c r="N197" s="32" t="s">
        <v>94</v>
      </c>
      <c r="O197" s="32" t="s">
        <v>94</v>
      </c>
      <c r="P197" s="32" t="s">
        <v>94</v>
      </c>
      <c r="Q197" s="32" t="s">
        <v>94</v>
      </c>
      <c r="R197" s="32">
        <v>1.7000000000000001E-2</v>
      </c>
      <c r="S197" s="32" t="s">
        <v>94</v>
      </c>
      <c r="T197" s="32" t="s">
        <v>94</v>
      </c>
      <c r="U197" s="32">
        <v>2.1999999999999999E-2</v>
      </c>
      <c r="V197" s="32" t="s">
        <v>94</v>
      </c>
      <c r="W197" s="32" t="s">
        <v>94</v>
      </c>
      <c r="X197" s="32" t="s">
        <v>94</v>
      </c>
      <c r="Y197" s="32" t="s">
        <v>94</v>
      </c>
      <c r="Z197" s="32">
        <v>0.108</v>
      </c>
      <c r="AA197" s="32" t="s">
        <v>94</v>
      </c>
      <c r="AB197" s="32" t="s">
        <v>94</v>
      </c>
      <c r="AC197" s="32" t="s">
        <v>94</v>
      </c>
      <c r="AD197" s="32" t="s">
        <v>94</v>
      </c>
      <c r="AE197" s="32" t="s">
        <v>94</v>
      </c>
      <c r="AF197" s="32">
        <v>4.798</v>
      </c>
      <c r="AG197" s="32" t="s">
        <v>94</v>
      </c>
      <c r="AH197" s="32" t="s">
        <v>94</v>
      </c>
      <c r="AI197" s="32" t="s">
        <v>94</v>
      </c>
      <c r="AJ197" s="32" t="s">
        <v>94</v>
      </c>
      <c r="AK197">
        <v>97</v>
      </c>
      <c r="AL197" s="30">
        <v>0</v>
      </c>
      <c r="AM197" s="30">
        <v>99.99</v>
      </c>
      <c r="AN197" s="4">
        <v>4.9450000000000003</v>
      </c>
    </row>
    <row r="198" spans="1:40">
      <c r="A198" t="s">
        <v>154</v>
      </c>
      <c r="B198" t="s">
        <v>88</v>
      </c>
      <c r="C198" t="s">
        <v>106</v>
      </c>
      <c r="D198" t="s">
        <v>110</v>
      </c>
      <c r="E198" t="s">
        <v>117</v>
      </c>
      <c r="F198" t="s">
        <v>93</v>
      </c>
      <c r="G198" s="32" t="s">
        <v>94</v>
      </c>
      <c r="H198" s="32" t="s">
        <v>94</v>
      </c>
      <c r="I198" s="32" t="s">
        <v>94</v>
      </c>
      <c r="J198" s="32" t="s">
        <v>94</v>
      </c>
      <c r="K198" s="32" t="s">
        <v>94</v>
      </c>
      <c r="L198" s="32" t="s">
        <v>94</v>
      </c>
      <c r="M198" s="32" t="s">
        <v>94</v>
      </c>
      <c r="N198" s="32" t="s">
        <v>94</v>
      </c>
      <c r="O198" s="32" t="s">
        <v>94</v>
      </c>
      <c r="P198" s="32" t="s">
        <v>94</v>
      </c>
      <c r="Q198" s="32" t="s">
        <v>94</v>
      </c>
      <c r="R198" s="32" t="s">
        <v>14</v>
      </c>
      <c r="S198" s="32" t="s">
        <v>94</v>
      </c>
      <c r="T198" s="32" t="s">
        <v>94</v>
      </c>
      <c r="U198" s="32" t="s">
        <v>14</v>
      </c>
      <c r="V198" s="32" t="s">
        <v>94</v>
      </c>
      <c r="W198" s="32" t="s">
        <v>94</v>
      </c>
      <c r="X198" s="32" t="s">
        <v>94</v>
      </c>
      <c r="Y198" s="32" t="s">
        <v>94</v>
      </c>
      <c r="Z198" s="32" t="s">
        <v>99</v>
      </c>
      <c r="AA198" s="32" t="s">
        <v>94</v>
      </c>
      <c r="AB198" s="32" t="s">
        <v>94</v>
      </c>
      <c r="AC198" s="32" t="s">
        <v>94</v>
      </c>
      <c r="AD198" s="32" t="s">
        <v>94</v>
      </c>
      <c r="AE198" s="32" t="s">
        <v>94</v>
      </c>
      <c r="AF198" s="32" t="s">
        <v>14</v>
      </c>
      <c r="AG198" s="32" t="s">
        <v>94</v>
      </c>
      <c r="AH198" s="32" t="s">
        <v>94</v>
      </c>
      <c r="AI198" s="32" t="s">
        <v>94</v>
      </c>
      <c r="AJ198" s="32" t="s">
        <v>94</v>
      </c>
      <c r="AK198">
        <v>97</v>
      </c>
      <c r="AL198" s="30" t="s">
        <v>94</v>
      </c>
      <c r="AM198" s="30" t="s">
        <v>94</v>
      </c>
      <c r="AN198" s="4" t="s">
        <v>94</v>
      </c>
    </row>
    <row r="199" spans="1:40">
      <c r="A199" t="s">
        <v>154</v>
      </c>
      <c r="B199" t="s">
        <v>88</v>
      </c>
      <c r="C199" t="s">
        <v>89</v>
      </c>
      <c r="D199" t="s">
        <v>162</v>
      </c>
      <c r="E199" t="s">
        <v>102</v>
      </c>
      <c r="F199" t="s">
        <v>92</v>
      </c>
      <c r="G199" s="32" t="s">
        <v>94</v>
      </c>
      <c r="H199" s="32" t="s">
        <v>94</v>
      </c>
      <c r="I199" s="32" t="s">
        <v>94</v>
      </c>
      <c r="J199" s="32" t="s">
        <v>94</v>
      </c>
      <c r="K199" s="32" t="s">
        <v>94</v>
      </c>
      <c r="L199" s="32" t="s">
        <v>94</v>
      </c>
      <c r="M199" s="32" t="s">
        <v>94</v>
      </c>
      <c r="N199" s="32" t="s">
        <v>94</v>
      </c>
      <c r="O199" s="32" t="s">
        <v>94</v>
      </c>
      <c r="P199" s="32" t="s">
        <v>94</v>
      </c>
      <c r="Q199" s="32" t="s">
        <v>94</v>
      </c>
      <c r="R199" s="32" t="s">
        <v>94</v>
      </c>
      <c r="S199" s="32" t="s">
        <v>94</v>
      </c>
      <c r="T199" s="32" t="s">
        <v>94</v>
      </c>
      <c r="U199" s="32" t="s">
        <v>94</v>
      </c>
      <c r="V199" s="32" t="s">
        <v>94</v>
      </c>
      <c r="W199" s="32" t="s">
        <v>94</v>
      </c>
      <c r="X199" s="32">
        <v>4.26</v>
      </c>
      <c r="Y199" s="32" t="s">
        <v>94</v>
      </c>
      <c r="Z199" s="32">
        <v>2E-3</v>
      </c>
      <c r="AA199" s="32" t="s">
        <v>94</v>
      </c>
      <c r="AB199" s="32">
        <v>2E-3</v>
      </c>
      <c r="AC199" s="32" t="s">
        <v>94</v>
      </c>
      <c r="AD199" s="32" t="s">
        <v>94</v>
      </c>
      <c r="AE199" s="32" t="s">
        <v>94</v>
      </c>
      <c r="AF199" s="32" t="s">
        <v>94</v>
      </c>
      <c r="AG199" s="32" t="s">
        <v>94</v>
      </c>
      <c r="AH199" s="32" t="s">
        <v>94</v>
      </c>
      <c r="AI199" s="32" t="s">
        <v>94</v>
      </c>
      <c r="AJ199" s="32" t="s">
        <v>94</v>
      </c>
      <c r="AK199">
        <v>98</v>
      </c>
      <c r="AL199" s="30">
        <v>0</v>
      </c>
      <c r="AM199" s="30">
        <v>99.99</v>
      </c>
      <c r="AN199" s="4">
        <v>4.2640000000000002</v>
      </c>
    </row>
    <row r="200" spans="1:40">
      <c r="A200" t="s">
        <v>154</v>
      </c>
      <c r="B200" t="s">
        <v>88</v>
      </c>
      <c r="C200" t="s">
        <v>89</v>
      </c>
      <c r="D200" t="s">
        <v>162</v>
      </c>
      <c r="E200" t="s">
        <v>102</v>
      </c>
      <c r="F200" t="s">
        <v>93</v>
      </c>
      <c r="G200" s="32" t="s">
        <v>94</v>
      </c>
      <c r="H200" s="32" t="s">
        <v>94</v>
      </c>
      <c r="I200" s="32" t="s">
        <v>94</v>
      </c>
      <c r="J200" s="32" t="s">
        <v>94</v>
      </c>
      <c r="K200" s="32" t="s">
        <v>94</v>
      </c>
      <c r="L200" s="32" t="s">
        <v>94</v>
      </c>
      <c r="M200" s="32" t="s">
        <v>94</v>
      </c>
      <c r="N200" s="32" t="s">
        <v>94</v>
      </c>
      <c r="O200" s="32" t="s">
        <v>94</v>
      </c>
      <c r="P200" s="32" t="s">
        <v>94</v>
      </c>
      <c r="Q200" s="32" t="s">
        <v>94</v>
      </c>
      <c r="R200" s="32" t="s">
        <v>94</v>
      </c>
      <c r="S200" s="32" t="s">
        <v>94</v>
      </c>
      <c r="T200" s="32" t="s">
        <v>94</v>
      </c>
      <c r="U200" s="32" t="s">
        <v>94</v>
      </c>
      <c r="V200" s="32" t="s">
        <v>94</v>
      </c>
      <c r="W200" s="32" t="s">
        <v>94</v>
      </c>
      <c r="X200" s="32" t="s">
        <v>14</v>
      </c>
      <c r="Y200" s="32" t="s">
        <v>94</v>
      </c>
      <c r="Z200" s="32" t="s">
        <v>14</v>
      </c>
      <c r="AA200" s="32" t="s">
        <v>94</v>
      </c>
      <c r="AB200" s="32" t="s">
        <v>14</v>
      </c>
      <c r="AC200" s="32" t="s">
        <v>94</v>
      </c>
      <c r="AD200" s="32" t="s">
        <v>94</v>
      </c>
      <c r="AE200" s="32" t="s">
        <v>94</v>
      </c>
      <c r="AF200" s="32" t="s">
        <v>94</v>
      </c>
      <c r="AG200" s="32" t="s">
        <v>94</v>
      </c>
      <c r="AH200" s="32" t="s">
        <v>94</v>
      </c>
      <c r="AI200" s="32" t="s">
        <v>94</v>
      </c>
      <c r="AJ200" s="32" t="s">
        <v>94</v>
      </c>
      <c r="AK200">
        <v>98</v>
      </c>
      <c r="AL200" s="30" t="s">
        <v>94</v>
      </c>
      <c r="AM200" s="30" t="s">
        <v>94</v>
      </c>
      <c r="AN200" s="4" t="s">
        <v>94</v>
      </c>
    </row>
    <row r="201" spans="1:40">
      <c r="A201" t="s">
        <v>154</v>
      </c>
      <c r="B201" t="s">
        <v>88</v>
      </c>
      <c r="C201" t="s">
        <v>106</v>
      </c>
      <c r="D201" t="s">
        <v>121</v>
      </c>
      <c r="E201" t="s">
        <v>98</v>
      </c>
      <c r="F201" t="s">
        <v>92</v>
      </c>
      <c r="G201" s="32" t="s">
        <v>94</v>
      </c>
      <c r="H201" s="32" t="s">
        <v>94</v>
      </c>
      <c r="I201" s="32" t="s">
        <v>94</v>
      </c>
      <c r="J201" s="32" t="s">
        <v>94</v>
      </c>
      <c r="K201" s="32" t="s">
        <v>94</v>
      </c>
      <c r="L201" s="32" t="s">
        <v>94</v>
      </c>
      <c r="M201" s="32" t="s">
        <v>94</v>
      </c>
      <c r="N201" s="32" t="s">
        <v>94</v>
      </c>
      <c r="O201" s="32" t="s">
        <v>94</v>
      </c>
      <c r="P201" s="32" t="s">
        <v>94</v>
      </c>
      <c r="Q201" s="32" t="s">
        <v>94</v>
      </c>
      <c r="R201" s="32" t="s">
        <v>94</v>
      </c>
      <c r="S201" s="32" t="s">
        <v>94</v>
      </c>
      <c r="T201" s="32" t="s">
        <v>94</v>
      </c>
      <c r="U201" s="32" t="s">
        <v>94</v>
      </c>
      <c r="V201" s="32" t="s">
        <v>94</v>
      </c>
      <c r="W201" s="32" t="s">
        <v>94</v>
      </c>
      <c r="X201" s="32" t="s">
        <v>94</v>
      </c>
      <c r="Y201" s="32" t="s">
        <v>94</v>
      </c>
      <c r="Z201" s="32" t="s">
        <v>94</v>
      </c>
      <c r="AA201" s="32" t="s">
        <v>94</v>
      </c>
      <c r="AB201" s="32" t="s">
        <v>94</v>
      </c>
      <c r="AC201" s="32">
        <v>4.08</v>
      </c>
      <c r="AD201" s="32" t="s">
        <v>94</v>
      </c>
      <c r="AE201" s="32" t="s">
        <v>94</v>
      </c>
      <c r="AF201" s="32" t="s">
        <v>94</v>
      </c>
      <c r="AG201" s="32" t="s">
        <v>94</v>
      </c>
      <c r="AH201" s="32" t="s">
        <v>94</v>
      </c>
      <c r="AI201" s="32" t="s">
        <v>94</v>
      </c>
      <c r="AJ201" s="32" t="s">
        <v>94</v>
      </c>
      <c r="AK201">
        <v>99</v>
      </c>
      <c r="AL201" s="30">
        <v>0</v>
      </c>
      <c r="AM201" s="30">
        <v>99.99</v>
      </c>
      <c r="AN201" s="4">
        <v>4.08</v>
      </c>
    </row>
    <row r="202" spans="1:40">
      <c r="A202" t="s">
        <v>154</v>
      </c>
      <c r="B202" t="s">
        <v>88</v>
      </c>
      <c r="C202" t="s">
        <v>106</v>
      </c>
      <c r="D202" t="s">
        <v>121</v>
      </c>
      <c r="E202" t="s">
        <v>98</v>
      </c>
      <c r="F202" t="s">
        <v>93</v>
      </c>
      <c r="G202" s="32" t="s">
        <v>94</v>
      </c>
      <c r="H202" s="32" t="s">
        <v>94</v>
      </c>
      <c r="I202" s="32" t="s">
        <v>94</v>
      </c>
      <c r="J202" s="32" t="s">
        <v>94</v>
      </c>
      <c r="K202" s="32" t="s">
        <v>94</v>
      </c>
      <c r="L202" s="32" t="s">
        <v>94</v>
      </c>
      <c r="M202" s="32" t="s">
        <v>94</v>
      </c>
      <c r="N202" s="32" t="s">
        <v>94</v>
      </c>
      <c r="O202" s="32" t="s">
        <v>94</v>
      </c>
      <c r="P202" s="32" t="s">
        <v>94</v>
      </c>
      <c r="Q202" s="32" t="s">
        <v>94</v>
      </c>
      <c r="R202" s="32" t="s">
        <v>94</v>
      </c>
      <c r="S202" s="32" t="s">
        <v>94</v>
      </c>
      <c r="T202" s="32" t="s">
        <v>94</v>
      </c>
      <c r="U202" s="32" t="s">
        <v>94</v>
      </c>
      <c r="V202" s="32" t="s">
        <v>94</v>
      </c>
      <c r="W202" s="32" t="s">
        <v>94</v>
      </c>
      <c r="X202" s="32" t="s">
        <v>94</v>
      </c>
      <c r="Y202" s="32" t="s">
        <v>94</v>
      </c>
      <c r="Z202" s="32" t="s">
        <v>94</v>
      </c>
      <c r="AA202" s="32" t="s">
        <v>94</v>
      </c>
      <c r="AB202" s="32" t="s">
        <v>94</v>
      </c>
      <c r="AC202" s="32" t="s">
        <v>99</v>
      </c>
      <c r="AD202" s="32" t="s">
        <v>94</v>
      </c>
      <c r="AE202" s="32" t="s">
        <v>94</v>
      </c>
      <c r="AF202" s="32" t="s">
        <v>94</v>
      </c>
      <c r="AG202" s="32" t="s">
        <v>94</v>
      </c>
      <c r="AH202" s="32" t="s">
        <v>94</v>
      </c>
      <c r="AI202" s="32" t="s">
        <v>94</v>
      </c>
      <c r="AJ202" s="32" t="s">
        <v>94</v>
      </c>
      <c r="AK202">
        <v>99</v>
      </c>
      <c r="AL202" s="30" t="s">
        <v>94</v>
      </c>
      <c r="AM202" s="30" t="s">
        <v>94</v>
      </c>
      <c r="AN202" s="4" t="s">
        <v>94</v>
      </c>
    </row>
    <row r="203" spans="1:40">
      <c r="A203" t="s">
        <v>154</v>
      </c>
      <c r="B203" t="s">
        <v>88</v>
      </c>
      <c r="C203" t="s">
        <v>106</v>
      </c>
      <c r="D203" t="s">
        <v>121</v>
      </c>
      <c r="E203" t="s">
        <v>104</v>
      </c>
      <c r="F203" t="s">
        <v>92</v>
      </c>
      <c r="G203" s="32" t="s">
        <v>94</v>
      </c>
      <c r="H203" s="32" t="s">
        <v>94</v>
      </c>
      <c r="I203" s="32" t="s">
        <v>94</v>
      </c>
      <c r="J203" s="32" t="s">
        <v>94</v>
      </c>
      <c r="K203" s="32" t="s">
        <v>94</v>
      </c>
      <c r="L203" s="32" t="s">
        <v>94</v>
      </c>
      <c r="M203" s="32" t="s">
        <v>94</v>
      </c>
      <c r="N203" s="32" t="s">
        <v>94</v>
      </c>
      <c r="O203" s="32" t="s">
        <v>94</v>
      </c>
      <c r="P203" s="32" t="s">
        <v>94</v>
      </c>
      <c r="Q203" s="32" t="s">
        <v>94</v>
      </c>
      <c r="R203" s="32" t="s">
        <v>94</v>
      </c>
      <c r="S203" s="32" t="s">
        <v>94</v>
      </c>
      <c r="T203" s="32" t="s">
        <v>94</v>
      </c>
      <c r="U203" s="32" t="s">
        <v>94</v>
      </c>
      <c r="V203" s="32" t="s">
        <v>94</v>
      </c>
      <c r="W203" s="32" t="s">
        <v>94</v>
      </c>
      <c r="X203" s="32" t="s">
        <v>94</v>
      </c>
      <c r="Y203" s="32" t="s">
        <v>94</v>
      </c>
      <c r="Z203" s="32" t="s">
        <v>94</v>
      </c>
      <c r="AA203" s="32" t="s">
        <v>94</v>
      </c>
      <c r="AB203" s="32" t="s">
        <v>94</v>
      </c>
      <c r="AC203" s="32" t="s">
        <v>94</v>
      </c>
      <c r="AD203" s="32">
        <v>2.39</v>
      </c>
      <c r="AE203" s="32" t="s">
        <v>94</v>
      </c>
      <c r="AF203" s="32">
        <v>1.46</v>
      </c>
      <c r="AG203" s="32" t="s">
        <v>94</v>
      </c>
      <c r="AH203" s="32" t="s">
        <v>94</v>
      </c>
      <c r="AI203" s="32" t="s">
        <v>94</v>
      </c>
      <c r="AJ203" s="32" t="s">
        <v>94</v>
      </c>
      <c r="AK203">
        <v>100</v>
      </c>
      <c r="AL203" s="30">
        <v>0</v>
      </c>
      <c r="AM203" s="30">
        <v>99.99</v>
      </c>
      <c r="AN203" s="4">
        <v>3.85</v>
      </c>
    </row>
    <row r="204" spans="1:40">
      <c r="A204" t="s">
        <v>154</v>
      </c>
      <c r="B204" t="s">
        <v>88</v>
      </c>
      <c r="C204" t="s">
        <v>106</v>
      </c>
      <c r="D204" t="s">
        <v>121</v>
      </c>
      <c r="E204" t="s">
        <v>104</v>
      </c>
      <c r="F204" t="s">
        <v>93</v>
      </c>
      <c r="G204" s="32" t="s">
        <v>94</v>
      </c>
      <c r="H204" s="32" t="s">
        <v>94</v>
      </c>
      <c r="I204" s="32" t="s">
        <v>94</v>
      </c>
      <c r="J204" s="32" t="s">
        <v>94</v>
      </c>
      <c r="K204" s="32" t="s">
        <v>94</v>
      </c>
      <c r="L204" s="32" t="s">
        <v>94</v>
      </c>
      <c r="M204" s="32" t="s">
        <v>94</v>
      </c>
      <c r="N204" s="32" t="s">
        <v>94</v>
      </c>
      <c r="O204" s="32" t="s">
        <v>94</v>
      </c>
      <c r="P204" s="32" t="s">
        <v>94</v>
      </c>
      <c r="Q204" s="32" t="s">
        <v>94</v>
      </c>
      <c r="R204" s="32" t="s">
        <v>94</v>
      </c>
      <c r="S204" s="32" t="s">
        <v>94</v>
      </c>
      <c r="T204" s="32" t="s">
        <v>94</v>
      </c>
      <c r="U204" s="32" t="s">
        <v>94</v>
      </c>
      <c r="V204" s="32" t="s">
        <v>94</v>
      </c>
      <c r="W204" s="32" t="s">
        <v>94</v>
      </c>
      <c r="X204" s="32" t="s">
        <v>94</v>
      </c>
      <c r="Y204" s="32" t="s">
        <v>94</v>
      </c>
      <c r="Z204" s="32" t="s">
        <v>94</v>
      </c>
      <c r="AA204" s="32" t="s">
        <v>94</v>
      </c>
      <c r="AB204" s="32" t="s">
        <v>94</v>
      </c>
      <c r="AC204" s="32" t="s">
        <v>14</v>
      </c>
      <c r="AD204" s="32" t="s">
        <v>14</v>
      </c>
      <c r="AE204" s="32" t="s">
        <v>94</v>
      </c>
      <c r="AF204" s="32" t="s">
        <v>14</v>
      </c>
      <c r="AG204" s="32" t="s">
        <v>94</v>
      </c>
      <c r="AH204" s="32" t="s">
        <v>94</v>
      </c>
      <c r="AI204" s="32" t="s">
        <v>94</v>
      </c>
      <c r="AJ204" s="32" t="s">
        <v>94</v>
      </c>
      <c r="AK204">
        <v>100</v>
      </c>
      <c r="AL204" s="30" t="s">
        <v>94</v>
      </c>
      <c r="AM204" s="30" t="s">
        <v>94</v>
      </c>
      <c r="AN204" s="4" t="s">
        <v>94</v>
      </c>
    </row>
    <row r="205" spans="1:40">
      <c r="A205" t="s">
        <v>154</v>
      </c>
      <c r="B205" t="s">
        <v>88</v>
      </c>
      <c r="C205" t="s">
        <v>89</v>
      </c>
      <c r="D205" t="s">
        <v>97</v>
      </c>
      <c r="E205" t="s">
        <v>104</v>
      </c>
      <c r="F205" t="s">
        <v>92</v>
      </c>
      <c r="G205" s="32" t="s">
        <v>94</v>
      </c>
      <c r="H205" s="32" t="s">
        <v>94</v>
      </c>
      <c r="I205" s="32" t="s">
        <v>94</v>
      </c>
      <c r="J205" s="32" t="s">
        <v>94</v>
      </c>
      <c r="K205" s="32" t="s">
        <v>94</v>
      </c>
      <c r="L205" s="32" t="s">
        <v>94</v>
      </c>
      <c r="M205" s="32" t="s">
        <v>94</v>
      </c>
      <c r="N205" s="32" t="s">
        <v>94</v>
      </c>
      <c r="O205" s="32" t="s">
        <v>94</v>
      </c>
      <c r="P205" s="32" t="s">
        <v>94</v>
      </c>
      <c r="Q205" s="32" t="s">
        <v>94</v>
      </c>
      <c r="R205" s="32" t="s">
        <v>94</v>
      </c>
      <c r="S205" s="32" t="s">
        <v>94</v>
      </c>
      <c r="T205" s="32" t="s">
        <v>94</v>
      </c>
      <c r="U205" s="32" t="s">
        <v>94</v>
      </c>
      <c r="V205" s="32">
        <v>7.3999999999999996E-2</v>
      </c>
      <c r="W205" s="32">
        <v>0.41399999999999998</v>
      </c>
      <c r="X205" s="32" t="s">
        <v>94</v>
      </c>
      <c r="Y205" s="32">
        <v>2.3E-2</v>
      </c>
      <c r="Z205" s="32">
        <v>2.379</v>
      </c>
      <c r="AA205" s="32" t="s">
        <v>94</v>
      </c>
      <c r="AB205" s="32" t="s">
        <v>94</v>
      </c>
      <c r="AC205" s="32" t="s">
        <v>94</v>
      </c>
      <c r="AD205" s="32" t="s">
        <v>94</v>
      </c>
      <c r="AE205" s="32" t="s">
        <v>94</v>
      </c>
      <c r="AF205" s="32" t="s">
        <v>94</v>
      </c>
      <c r="AG205" s="32">
        <v>5.1999999999999998E-2</v>
      </c>
      <c r="AH205" s="32">
        <v>2.9000000000000001E-2</v>
      </c>
      <c r="AI205" s="32">
        <v>0.123</v>
      </c>
      <c r="AJ205" s="32">
        <v>0.17399999999999999</v>
      </c>
      <c r="AK205">
        <v>101</v>
      </c>
      <c r="AL205" s="30">
        <v>0</v>
      </c>
      <c r="AM205" s="30">
        <v>99.99</v>
      </c>
      <c r="AN205" s="4">
        <v>3.2690000000000001</v>
      </c>
    </row>
    <row r="206" spans="1:40">
      <c r="A206" t="s">
        <v>154</v>
      </c>
      <c r="B206" t="s">
        <v>88</v>
      </c>
      <c r="C206" t="s">
        <v>89</v>
      </c>
      <c r="D206" t="s">
        <v>97</v>
      </c>
      <c r="E206" t="s">
        <v>104</v>
      </c>
      <c r="F206" t="s">
        <v>93</v>
      </c>
      <c r="G206" s="32" t="s">
        <v>94</v>
      </c>
      <c r="H206" s="32" t="s">
        <v>94</v>
      </c>
      <c r="I206" s="32" t="s">
        <v>94</v>
      </c>
      <c r="J206" s="32" t="s">
        <v>94</v>
      </c>
      <c r="K206" s="32" t="s">
        <v>94</v>
      </c>
      <c r="L206" s="32" t="s">
        <v>94</v>
      </c>
      <c r="M206" s="32" t="s">
        <v>94</v>
      </c>
      <c r="N206" s="32" t="s">
        <v>94</v>
      </c>
      <c r="O206" s="32" t="s">
        <v>94</v>
      </c>
      <c r="P206" s="32" t="s">
        <v>94</v>
      </c>
      <c r="Q206" s="32" t="s">
        <v>94</v>
      </c>
      <c r="R206" s="32" t="s">
        <v>94</v>
      </c>
      <c r="S206" s="32" t="s">
        <v>94</v>
      </c>
      <c r="T206" s="32" t="s">
        <v>94</v>
      </c>
      <c r="U206" s="32" t="s">
        <v>94</v>
      </c>
      <c r="V206" s="32" t="s">
        <v>99</v>
      </c>
      <c r="W206" s="32" t="s">
        <v>99</v>
      </c>
      <c r="X206" s="32" t="s">
        <v>94</v>
      </c>
      <c r="Y206" s="32" t="s">
        <v>99</v>
      </c>
      <c r="Z206" s="32" t="s">
        <v>99</v>
      </c>
      <c r="AA206" s="32" t="s">
        <v>94</v>
      </c>
      <c r="AB206" s="32" t="s">
        <v>94</v>
      </c>
      <c r="AC206" s="32" t="s">
        <v>94</v>
      </c>
      <c r="AD206" s="32" t="s">
        <v>94</v>
      </c>
      <c r="AE206" s="32" t="s">
        <v>94</v>
      </c>
      <c r="AF206" s="32" t="s">
        <v>94</v>
      </c>
      <c r="AG206" s="32" t="s">
        <v>14</v>
      </c>
      <c r="AH206" s="32" t="s">
        <v>14</v>
      </c>
      <c r="AI206" s="32" t="s">
        <v>34</v>
      </c>
      <c r="AJ206" s="32" t="s">
        <v>14</v>
      </c>
      <c r="AK206">
        <v>101</v>
      </c>
      <c r="AL206" s="30" t="s">
        <v>94</v>
      </c>
      <c r="AM206" s="30" t="s">
        <v>94</v>
      </c>
      <c r="AN206" s="4" t="s">
        <v>94</v>
      </c>
    </row>
    <row r="207" spans="1:40">
      <c r="A207" t="s">
        <v>154</v>
      </c>
      <c r="B207" t="s">
        <v>88</v>
      </c>
      <c r="C207" t="s">
        <v>89</v>
      </c>
      <c r="D207" t="s">
        <v>172</v>
      </c>
      <c r="E207" t="s">
        <v>119</v>
      </c>
      <c r="F207" t="s">
        <v>92</v>
      </c>
      <c r="G207" s="32" t="s">
        <v>94</v>
      </c>
      <c r="H207" s="32" t="s">
        <v>94</v>
      </c>
      <c r="I207" s="32" t="s">
        <v>94</v>
      </c>
      <c r="J207" s="32" t="s">
        <v>94</v>
      </c>
      <c r="K207" s="32" t="s">
        <v>94</v>
      </c>
      <c r="L207" s="32" t="s">
        <v>94</v>
      </c>
      <c r="M207" s="32" t="s">
        <v>94</v>
      </c>
      <c r="N207" s="32" t="s">
        <v>94</v>
      </c>
      <c r="O207" s="32" t="s">
        <v>94</v>
      </c>
      <c r="P207" s="32" t="s">
        <v>94</v>
      </c>
      <c r="Q207" s="32" t="s">
        <v>94</v>
      </c>
      <c r="R207" s="32" t="s">
        <v>94</v>
      </c>
      <c r="S207" s="32" t="s">
        <v>94</v>
      </c>
      <c r="T207" s="32" t="s">
        <v>94</v>
      </c>
      <c r="U207" s="32" t="s">
        <v>94</v>
      </c>
      <c r="V207" s="32" t="s">
        <v>94</v>
      </c>
      <c r="W207" s="32" t="s">
        <v>94</v>
      </c>
      <c r="X207" s="32" t="s">
        <v>94</v>
      </c>
      <c r="Y207" s="32" t="s">
        <v>94</v>
      </c>
      <c r="Z207" s="32" t="s">
        <v>94</v>
      </c>
      <c r="AA207" s="32" t="s">
        <v>94</v>
      </c>
      <c r="AB207" s="32" t="s">
        <v>94</v>
      </c>
      <c r="AC207" s="32" t="s">
        <v>94</v>
      </c>
      <c r="AD207" s="32" t="s">
        <v>94</v>
      </c>
      <c r="AE207" s="32" t="s">
        <v>94</v>
      </c>
      <c r="AF207" s="32">
        <v>1.9019999999999999</v>
      </c>
      <c r="AG207" s="32">
        <v>1.044</v>
      </c>
      <c r="AH207" s="32" t="s">
        <v>94</v>
      </c>
      <c r="AI207" s="32" t="s">
        <v>94</v>
      </c>
      <c r="AJ207" s="32" t="s">
        <v>94</v>
      </c>
      <c r="AK207">
        <v>102</v>
      </c>
      <c r="AL207" s="30">
        <v>0</v>
      </c>
      <c r="AM207" s="30">
        <v>99.99</v>
      </c>
      <c r="AN207" s="4">
        <v>2.9460000000000002</v>
      </c>
    </row>
    <row r="208" spans="1:40">
      <c r="A208" t="s">
        <v>154</v>
      </c>
      <c r="B208" t="s">
        <v>88</v>
      </c>
      <c r="C208" t="s">
        <v>89</v>
      </c>
      <c r="D208" t="s">
        <v>172</v>
      </c>
      <c r="E208" t="s">
        <v>119</v>
      </c>
      <c r="F208" t="s">
        <v>93</v>
      </c>
      <c r="G208" s="32" t="s">
        <v>94</v>
      </c>
      <c r="H208" s="32" t="s">
        <v>94</v>
      </c>
      <c r="I208" s="32" t="s">
        <v>94</v>
      </c>
      <c r="J208" s="32" t="s">
        <v>94</v>
      </c>
      <c r="K208" s="32" t="s">
        <v>94</v>
      </c>
      <c r="L208" s="32" t="s">
        <v>94</v>
      </c>
      <c r="M208" s="32" t="s">
        <v>94</v>
      </c>
      <c r="N208" s="32" t="s">
        <v>94</v>
      </c>
      <c r="O208" s="32" t="s">
        <v>94</v>
      </c>
      <c r="P208" s="32" t="s">
        <v>94</v>
      </c>
      <c r="Q208" s="32" t="s">
        <v>94</v>
      </c>
      <c r="R208" s="32" t="s">
        <v>94</v>
      </c>
      <c r="S208" s="32" t="s">
        <v>94</v>
      </c>
      <c r="T208" s="32" t="s">
        <v>94</v>
      </c>
      <c r="U208" s="32" t="s">
        <v>94</v>
      </c>
      <c r="V208" s="32" t="s">
        <v>94</v>
      </c>
      <c r="W208" s="32" t="s">
        <v>94</v>
      </c>
      <c r="X208" s="32" t="s">
        <v>94</v>
      </c>
      <c r="Y208" s="32" t="s">
        <v>94</v>
      </c>
      <c r="Z208" s="32" t="s">
        <v>94</v>
      </c>
      <c r="AA208" s="32" t="s">
        <v>94</v>
      </c>
      <c r="AB208" s="32" t="s">
        <v>94</v>
      </c>
      <c r="AC208" s="32" t="s">
        <v>94</v>
      </c>
      <c r="AD208" s="32" t="s">
        <v>94</v>
      </c>
      <c r="AE208" s="32" t="s">
        <v>94</v>
      </c>
      <c r="AF208" s="32" t="s">
        <v>99</v>
      </c>
      <c r="AG208" s="32" t="s">
        <v>99</v>
      </c>
      <c r="AH208" s="32" t="s">
        <v>94</v>
      </c>
      <c r="AI208" s="32" t="s">
        <v>94</v>
      </c>
      <c r="AJ208" s="32" t="s">
        <v>94</v>
      </c>
      <c r="AK208">
        <v>102</v>
      </c>
      <c r="AL208" s="30" t="s">
        <v>94</v>
      </c>
      <c r="AM208" s="30" t="s">
        <v>94</v>
      </c>
      <c r="AN208" s="4" t="s">
        <v>94</v>
      </c>
    </row>
    <row r="209" spans="1:40">
      <c r="A209" t="s">
        <v>154</v>
      </c>
      <c r="B209" t="s">
        <v>88</v>
      </c>
      <c r="C209" t="s">
        <v>89</v>
      </c>
      <c r="D209" t="s">
        <v>126</v>
      </c>
      <c r="E209" t="s">
        <v>102</v>
      </c>
      <c r="F209" t="s">
        <v>92</v>
      </c>
      <c r="G209" s="32" t="s">
        <v>94</v>
      </c>
      <c r="H209" s="32" t="s">
        <v>94</v>
      </c>
      <c r="I209" s="32" t="s">
        <v>94</v>
      </c>
      <c r="J209" s="32" t="s">
        <v>94</v>
      </c>
      <c r="K209" s="32" t="s">
        <v>94</v>
      </c>
      <c r="L209" s="32" t="s">
        <v>94</v>
      </c>
      <c r="M209" s="32" t="s">
        <v>94</v>
      </c>
      <c r="N209" s="32" t="s">
        <v>94</v>
      </c>
      <c r="O209" s="32" t="s">
        <v>94</v>
      </c>
      <c r="P209" s="32" t="s">
        <v>94</v>
      </c>
      <c r="Q209" s="32" t="s">
        <v>94</v>
      </c>
      <c r="R209" s="32" t="s">
        <v>94</v>
      </c>
      <c r="S209" s="32" t="s">
        <v>94</v>
      </c>
      <c r="T209" s="32" t="s">
        <v>94</v>
      </c>
      <c r="U209" s="32" t="s">
        <v>94</v>
      </c>
      <c r="V209" s="32" t="s">
        <v>94</v>
      </c>
      <c r="W209" s="32" t="s">
        <v>94</v>
      </c>
      <c r="X209" s="32" t="s">
        <v>94</v>
      </c>
      <c r="Y209" s="32" t="s">
        <v>94</v>
      </c>
      <c r="Z209" s="32" t="s">
        <v>94</v>
      </c>
      <c r="AA209" s="32">
        <v>2.9</v>
      </c>
      <c r="AB209" s="32" t="s">
        <v>94</v>
      </c>
      <c r="AC209" s="32" t="s">
        <v>94</v>
      </c>
      <c r="AD209" s="32" t="s">
        <v>94</v>
      </c>
      <c r="AE209" s="32" t="s">
        <v>94</v>
      </c>
      <c r="AF209" s="32" t="s">
        <v>94</v>
      </c>
      <c r="AG209" s="32" t="s">
        <v>94</v>
      </c>
      <c r="AH209" s="32" t="s">
        <v>94</v>
      </c>
      <c r="AI209" s="32" t="s">
        <v>94</v>
      </c>
      <c r="AJ209" s="32" t="s">
        <v>94</v>
      </c>
      <c r="AK209">
        <v>103</v>
      </c>
      <c r="AL209" s="30">
        <v>0</v>
      </c>
      <c r="AM209" s="30">
        <v>99.99</v>
      </c>
      <c r="AN209" s="4">
        <v>2.9</v>
      </c>
    </row>
    <row r="210" spans="1:40">
      <c r="A210" t="s">
        <v>154</v>
      </c>
      <c r="B210" t="s">
        <v>88</v>
      </c>
      <c r="C210" t="s">
        <v>89</v>
      </c>
      <c r="D210" t="s">
        <v>126</v>
      </c>
      <c r="E210" t="s">
        <v>102</v>
      </c>
      <c r="F210" t="s">
        <v>93</v>
      </c>
      <c r="G210" s="32" t="s">
        <v>94</v>
      </c>
      <c r="H210" s="32" t="s">
        <v>94</v>
      </c>
      <c r="I210" s="32" t="s">
        <v>94</v>
      </c>
      <c r="J210" s="32" t="s">
        <v>94</v>
      </c>
      <c r="K210" s="32" t="s">
        <v>94</v>
      </c>
      <c r="L210" s="32" t="s">
        <v>94</v>
      </c>
      <c r="M210" s="32" t="s">
        <v>94</v>
      </c>
      <c r="N210" s="32" t="s">
        <v>94</v>
      </c>
      <c r="O210" s="32" t="s">
        <v>94</v>
      </c>
      <c r="P210" s="32" t="s">
        <v>94</v>
      </c>
      <c r="Q210" s="32" t="s">
        <v>94</v>
      </c>
      <c r="R210" s="32" t="s">
        <v>94</v>
      </c>
      <c r="S210" s="32" t="s">
        <v>94</v>
      </c>
      <c r="T210" s="32" t="s">
        <v>94</v>
      </c>
      <c r="U210" s="32" t="s">
        <v>94</v>
      </c>
      <c r="V210" s="32" t="s">
        <v>94</v>
      </c>
      <c r="W210" s="32" t="s">
        <v>94</v>
      </c>
      <c r="X210" s="32" t="s">
        <v>94</v>
      </c>
      <c r="Y210" s="32" t="s">
        <v>94</v>
      </c>
      <c r="Z210" s="32" t="s">
        <v>94</v>
      </c>
      <c r="AA210" s="32" t="s">
        <v>99</v>
      </c>
      <c r="AB210" s="32" t="s">
        <v>94</v>
      </c>
      <c r="AC210" s="32" t="s">
        <v>94</v>
      </c>
      <c r="AD210" s="32" t="s">
        <v>94</v>
      </c>
      <c r="AE210" s="32" t="s">
        <v>94</v>
      </c>
      <c r="AF210" s="32" t="s">
        <v>94</v>
      </c>
      <c r="AG210" s="32" t="s">
        <v>94</v>
      </c>
      <c r="AH210" s="32" t="s">
        <v>94</v>
      </c>
      <c r="AI210" s="32" t="s">
        <v>94</v>
      </c>
      <c r="AJ210" s="32" t="s">
        <v>94</v>
      </c>
      <c r="AK210">
        <v>103</v>
      </c>
      <c r="AL210" s="30" t="s">
        <v>94</v>
      </c>
      <c r="AM210" s="30" t="s">
        <v>94</v>
      </c>
      <c r="AN210" s="4" t="s">
        <v>94</v>
      </c>
    </row>
    <row r="211" spans="1:40">
      <c r="A211" t="s">
        <v>154</v>
      </c>
      <c r="B211" t="s">
        <v>88</v>
      </c>
      <c r="C211" t="s">
        <v>89</v>
      </c>
      <c r="D211" t="s">
        <v>103</v>
      </c>
      <c r="E211" t="s">
        <v>104</v>
      </c>
      <c r="F211" t="s">
        <v>92</v>
      </c>
      <c r="G211" s="32" t="s">
        <v>94</v>
      </c>
      <c r="H211" s="32" t="s">
        <v>94</v>
      </c>
      <c r="I211" s="32" t="s">
        <v>94</v>
      </c>
      <c r="J211" s="32" t="s">
        <v>94</v>
      </c>
      <c r="K211" s="32" t="s">
        <v>94</v>
      </c>
      <c r="L211" s="32" t="s">
        <v>94</v>
      </c>
      <c r="M211" s="32" t="s">
        <v>94</v>
      </c>
      <c r="N211" s="32" t="s">
        <v>94</v>
      </c>
      <c r="O211" s="32" t="s">
        <v>94</v>
      </c>
      <c r="P211" s="32" t="s">
        <v>94</v>
      </c>
      <c r="Q211" s="32" t="s">
        <v>94</v>
      </c>
      <c r="R211" s="32" t="s">
        <v>94</v>
      </c>
      <c r="S211" s="32" t="s">
        <v>94</v>
      </c>
      <c r="T211" s="32" t="s">
        <v>94</v>
      </c>
      <c r="U211" s="32" t="s">
        <v>94</v>
      </c>
      <c r="V211" s="32" t="s">
        <v>94</v>
      </c>
      <c r="W211" s="32" t="s">
        <v>94</v>
      </c>
      <c r="X211" s="32" t="s">
        <v>94</v>
      </c>
      <c r="Y211" s="32" t="s">
        <v>94</v>
      </c>
      <c r="Z211" s="32" t="s">
        <v>94</v>
      </c>
      <c r="AA211" s="32" t="s">
        <v>94</v>
      </c>
      <c r="AB211" s="32" t="s">
        <v>94</v>
      </c>
      <c r="AC211" s="32" t="s">
        <v>94</v>
      </c>
      <c r="AD211" s="32" t="s">
        <v>94</v>
      </c>
      <c r="AE211" s="32" t="s">
        <v>94</v>
      </c>
      <c r="AF211" s="32" t="s">
        <v>94</v>
      </c>
      <c r="AG211" s="32">
        <v>0.68400000000000005</v>
      </c>
      <c r="AH211" s="32">
        <v>2.3E-2</v>
      </c>
      <c r="AI211" s="32">
        <v>1.706</v>
      </c>
      <c r="AJ211" s="32">
        <v>0.435</v>
      </c>
      <c r="AK211">
        <v>104</v>
      </c>
      <c r="AL211" s="30">
        <v>0</v>
      </c>
      <c r="AM211" s="30">
        <v>100</v>
      </c>
      <c r="AN211" s="4">
        <v>2.847</v>
      </c>
    </row>
    <row r="212" spans="1:40">
      <c r="A212" t="s">
        <v>154</v>
      </c>
      <c r="B212" t="s">
        <v>88</v>
      </c>
      <c r="C212" t="s">
        <v>89</v>
      </c>
      <c r="D212" t="s">
        <v>103</v>
      </c>
      <c r="E212" t="s">
        <v>104</v>
      </c>
      <c r="F212" t="s">
        <v>93</v>
      </c>
      <c r="G212" s="32" t="s">
        <v>94</v>
      </c>
      <c r="H212" s="32" t="s">
        <v>94</v>
      </c>
      <c r="I212" s="32" t="s">
        <v>94</v>
      </c>
      <c r="J212" s="32" t="s">
        <v>94</v>
      </c>
      <c r="K212" s="32" t="s">
        <v>94</v>
      </c>
      <c r="L212" s="32" t="s">
        <v>94</v>
      </c>
      <c r="M212" s="32" t="s">
        <v>94</v>
      </c>
      <c r="N212" s="32" t="s">
        <v>94</v>
      </c>
      <c r="O212" s="32" t="s">
        <v>94</v>
      </c>
      <c r="P212" s="32" t="s">
        <v>94</v>
      </c>
      <c r="Q212" s="32" t="s">
        <v>94</v>
      </c>
      <c r="R212" s="32" t="s">
        <v>94</v>
      </c>
      <c r="S212" s="32" t="s">
        <v>94</v>
      </c>
      <c r="T212" s="32" t="s">
        <v>94</v>
      </c>
      <c r="U212" s="32" t="s">
        <v>94</v>
      </c>
      <c r="V212" s="32" t="s">
        <v>94</v>
      </c>
      <c r="W212" s="32" t="s">
        <v>94</v>
      </c>
      <c r="X212" s="32" t="s">
        <v>94</v>
      </c>
      <c r="Y212" s="32" t="s">
        <v>94</v>
      </c>
      <c r="Z212" s="32" t="s">
        <v>94</v>
      </c>
      <c r="AA212" s="32" t="s">
        <v>94</v>
      </c>
      <c r="AB212" s="32" t="s">
        <v>94</v>
      </c>
      <c r="AC212" s="32" t="s">
        <v>94</v>
      </c>
      <c r="AD212" s="32" t="s">
        <v>94</v>
      </c>
      <c r="AE212" s="32" t="s">
        <v>94</v>
      </c>
      <c r="AF212" s="32" t="s">
        <v>94</v>
      </c>
      <c r="AG212" s="32" t="s">
        <v>99</v>
      </c>
      <c r="AH212" s="32" t="s">
        <v>99</v>
      </c>
      <c r="AI212" s="32" t="s">
        <v>99</v>
      </c>
      <c r="AJ212" s="32" t="s">
        <v>99</v>
      </c>
      <c r="AK212">
        <v>104</v>
      </c>
      <c r="AL212" s="30" t="s">
        <v>94</v>
      </c>
      <c r="AM212" s="30" t="s">
        <v>94</v>
      </c>
      <c r="AN212" s="4" t="s">
        <v>94</v>
      </c>
    </row>
    <row r="213" spans="1:40">
      <c r="A213" t="s">
        <v>154</v>
      </c>
      <c r="B213" t="s">
        <v>88</v>
      </c>
      <c r="C213" t="s">
        <v>89</v>
      </c>
      <c r="D213" t="s">
        <v>169</v>
      </c>
      <c r="E213" t="s">
        <v>117</v>
      </c>
      <c r="F213" t="s">
        <v>92</v>
      </c>
      <c r="G213" s="32" t="s">
        <v>94</v>
      </c>
      <c r="H213" s="32" t="s">
        <v>94</v>
      </c>
      <c r="I213" s="32" t="s">
        <v>94</v>
      </c>
      <c r="J213" s="32" t="s">
        <v>94</v>
      </c>
      <c r="K213" s="32" t="s">
        <v>94</v>
      </c>
      <c r="L213" s="32" t="s">
        <v>94</v>
      </c>
      <c r="M213" s="32" t="s">
        <v>94</v>
      </c>
      <c r="N213" s="32" t="s">
        <v>94</v>
      </c>
      <c r="O213" s="32" t="s">
        <v>94</v>
      </c>
      <c r="P213" s="32" t="s">
        <v>94</v>
      </c>
      <c r="Q213" s="32" t="s">
        <v>94</v>
      </c>
      <c r="R213" s="32" t="s">
        <v>94</v>
      </c>
      <c r="S213" s="32" t="s">
        <v>94</v>
      </c>
      <c r="T213" s="32" t="s">
        <v>94</v>
      </c>
      <c r="U213" s="32" t="s">
        <v>94</v>
      </c>
      <c r="V213" s="32" t="s">
        <v>94</v>
      </c>
      <c r="W213" s="32" t="s">
        <v>94</v>
      </c>
      <c r="X213" s="32" t="s">
        <v>94</v>
      </c>
      <c r="Y213" s="32" t="s">
        <v>94</v>
      </c>
      <c r="Z213" s="32" t="s">
        <v>94</v>
      </c>
      <c r="AA213" s="32" t="s">
        <v>94</v>
      </c>
      <c r="AB213" s="32" t="s">
        <v>94</v>
      </c>
      <c r="AC213" s="32" t="s">
        <v>94</v>
      </c>
      <c r="AD213" s="32" t="s">
        <v>94</v>
      </c>
      <c r="AE213" s="32" t="s">
        <v>94</v>
      </c>
      <c r="AF213" s="32" t="s">
        <v>94</v>
      </c>
      <c r="AG213" s="32" t="s">
        <v>94</v>
      </c>
      <c r="AH213" s="32" t="s">
        <v>94</v>
      </c>
      <c r="AI213" s="32">
        <v>2.5</v>
      </c>
      <c r="AJ213" s="32" t="s">
        <v>94</v>
      </c>
      <c r="AK213">
        <v>105</v>
      </c>
      <c r="AL213" s="30">
        <v>0</v>
      </c>
      <c r="AM213" s="30">
        <v>100</v>
      </c>
      <c r="AN213" s="4">
        <v>2.5</v>
      </c>
    </row>
    <row r="214" spans="1:40">
      <c r="A214" t="s">
        <v>154</v>
      </c>
      <c r="B214" t="s">
        <v>88</v>
      </c>
      <c r="C214" t="s">
        <v>89</v>
      </c>
      <c r="D214" t="s">
        <v>169</v>
      </c>
      <c r="E214" t="s">
        <v>117</v>
      </c>
      <c r="F214" t="s">
        <v>93</v>
      </c>
      <c r="G214" s="32" t="s">
        <v>94</v>
      </c>
      <c r="H214" s="32" t="s">
        <v>94</v>
      </c>
      <c r="I214" s="32" t="s">
        <v>94</v>
      </c>
      <c r="J214" s="32" t="s">
        <v>94</v>
      </c>
      <c r="K214" s="32" t="s">
        <v>94</v>
      </c>
      <c r="L214" s="32" t="s">
        <v>94</v>
      </c>
      <c r="M214" s="32" t="s">
        <v>94</v>
      </c>
      <c r="N214" s="32" t="s">
        <v>94</v>
      </c>
      <c r="O214" s="32" t="s">
        <v>94</v>
      </c>
      <c r="P214" s="32" t="s">
        <v>94</v>
      </c>
      <c r="Q214" s="32" t="s">
        <v>94</v>
      </c>
      <c r="R214" s="32" t="s">
        <v>94</v>
      </c>
      <c r="S214" s="32" t="s">
        <v>94</v>
      </c>
      <c r="T214" s="32" t="s">
        <v>94</v>
      </c>
      <c r="U214" s="32" t="s">
        <v>94</v>
      </c>
      <c r="V214" s="32" t="s">
        <v>94</v>
      </c>
      <c r="W214" s="32" t="s">
        <v>94</v>
      </c>
      <c r="X214" s="32" t="s">
        <v>94</v>
      </c>
      <c r="Y214" s="32" t="s">
        <v>94</v>
      </c>
      <c r="Z214" s="32" t="s">
        <v>94</v>
      </c>
      <c r="AA214" s="32" t="s">
        <v>94</v>
      </c>
      <c r="AB214" s="32" t="s">
        <v>94</v>
      </c>
      <c r="AC214" s="32" t="s">
        <v>94</v>
      </c>
      <c r="AD214" s="32" t="s">
        <v>94</v>
      </c>
      <c r="AE214" s="32" t="s">
        <v>94</v>
      </c>
      <c r="AF214" s="32" t="s">
        <v>94</v>
      </c>
      <c r="AG214" s="32" t="s">
        <v>94</v>
      </c>
      <c r="AH214" s="32" t="s">
        <v>94</v>
      </c>
      <c r="AI214" s="32" t="s">
        <v>99</v>
      </c>
      <c r="AJ214" s="32" t="s">
        <v>94</v>
      </c>
      <c r="AK214">
        <v>105</v>
      </c>
      <c r="AL214" s="30" t="s">
        <v>94</v>
      </c>
      <c r="AM214" s="30" t="s">
        <v>94</v>
      </c>
      <c r="AN214" s="4" t="s">
        <v>94</v>
      </c>
    </row>
    <row r="215" spans="1:40">
      <c r="A215" t="s">
        <v>154</v>
      </c>
      <c r="B215" t="s">
        <v>88</v>
      </c>
      <c r="C215" t="s">
        <v>106</v>
      </c>
      <c r="D215" t="s">
        <v>107</v>
      </c>
      <c r="E215" t="s">
        <v>98</v>
      </c>
      <c r="F215" t="s">
        <v>92</v>
      </c>
      <c r="G215" s="32">
        <v>1</v>
      </c>
      <c r="H215" s="32">
        <v>1</v>
      </c>
      <c r="I215" s="32" t="s">
        <v>94</v>
      </c>
      <c r="J215" s="32" t="s">
        <v>94</v>
      </c>
      <c r="K215" s="32">
        <v>0.2</v>
      </c>
      <c r="L215" s="32" t="s">
        <v>94</v>
      </c>
      <c r="M215" s="32" t="s">
        <v>94</v>
      </c>
      <c r="N215" s="32" t="s">
        <v>94</v>
      </c>
      <c r="O215" s="32" t="s">
        <v>94</v>
      </c>
      <c r="P215" s="32" t="s">
        <v>94</v>
      </c>
      <c r="Q215" s="32" t="s">
        <v>94</v>
      </c>
      <c r="R215" s="32" t="s">
        <v>94</v>
      </c>
      <c r="S215" s="32" t="s">
        <v>94</v>
      </c>
      <c r="T215" s="32" t="s">
        <v>94</v>
      </c>
      <c r="U215" s="32" t="s">
        <v>94</v>
      </c>
      <c r="V215" s="32" t="s">
        <v>94</v>
      </c>
      <c r="W215" s="32" t="s">
        <v>94</v>
      </c>
      <c r="X215" s="32" t="s">
        <v>94</v>
      </c>
      <c r="Y215" s="32" t="s">
        <v>94</v>
      </c>
      <c r="Z215" s="32" t="s">
        <v>94</v>
      </c>
      <c r="AA215" s="32" t="s">
        <v>94</v>
      </c>
      <c r="AB215" s="32" t="s">
        <v>94</v>
      </c>
      <c r="AC215" s="32" t="s">
        <v>94</v>
      </c>
      <c r="AD215" s="32" t="s">
        <v>94</v>
      </c>
      <c r="AE215" s="32" t="s">
        <v>94</v>
      </c>
      <c r="AF215" s="32" t="s">
        <v>94</v>
      </c>
      <c r="AG215" s="32" t="s">
        <v>94</v>
      </c>
      <c r="AH215" s="32" t="s">
        <v>94</v>
      </c>
      <c r="AI215" s="32" t="s">
        <v>94</v>
      </c>
      <c r="AJ215" s="32" t="s">
        <v>94</v>
      </c>
      <c r="AK215">
        <v>106</v>
      </c>
      <c r="AL215" s="30">
        <v>0</v>
      </c>
      <c r="AM215" s="30">
        <v>100</v>
      </c>
      <c r="AN215" s="4">
        <v>2.2000000000000002</v>
      </c>
    </row>
    <row r="216" spans="1:40">
      <c r="A216" t="s">
        <v>154</v>
      </c>
      <c r="B216" t="s">
        <v>88</v>
      </c>
      <c r="C216" t="s">
        <v>106</v>
      </c>
      <c r="D216" t="s">
        <v>107</v>
      </c>
      <c r="E216" t="s">
        <v>98</v>
      </c>
      <c r="F216" t="s">
        <v>93</v>
      </c>
      <c r="G216" s="32" t="s">
        <v>99</v>
      </c>
      <c r="H216" s="32" t="s">
        <v>99</v>
      </c>
      <c r="I216" s="32" t="s">
        <v>94</v>
      </c>
      <c r="J216" s="32" t="s">
        <v>94</v>
      </c>
      <c r="K216" s="32" t="s">
        <v>99</v>
      </c>
      <c r="L216" s="32" t="s">
        <v>94</v>
      </c>
      <c r="M216" s="32" t="s">
        <v>94</v>
      </c>
      <c r="N216" s="32" t="s">
        <v>94</v>
      </c>
      <c r="O216" s="32" t="s">
        <v>94</v>
      </c>
      <c r="P216" s="32" t="s">
        <v>94</v>
      </c>
      <c r="Q216" s="32" t="s">
        <v>94</v>
      </c>
      <c r="R216" s="32" t="s">
        <v>94</v>
      </c>
      <c r="S216" s="32" t="s">
        <v>94</v>
      </c>
      <c r="T216" s="32" t="s">
        <v>94</v>
      </c>
      <c r="U216" s="32" t="s">
        <v>94</v>
      </c>
      <c r="V216" s="32" t="s">
        <v>94</v>
      </c>
      <c r="W216" s="32" t="s">
        <v>94</v>
      </c>
      <c r="X216" s="32" t="s">
        <v>94</v>
      </c>
      <c r="Y216" s="32" t="s">
        <v>94</v>
      </c>
      <c r="Z216" s="32" t="s">
        <v>94</v>
      </c>
      <c r="AA216" s="32" t="s">
        <v>94</v>
      </c>
      <c r="AB216" s="32" t="s">
        <v>94</v>
      </c>
      <c r="AC216" s="32" t="s">
        <v>94</v>
      </c>
      <c r="AD216" s="32" t="s">
        <v>94</v>
      </c>
      <c r="AE216" s="32" t="s">
        <v>94</v>
      </c>
      <c r="AF216" s="32" t="s">
        <v>94</v>
      </c>
      <c r="AG216" s="32" t="s">
        <v>94</v>
      </c>
      <c r="AH216" s="32" t="s">
        <v>94</v>
      </c>
      <c r="AI216" s="32" t="s">
        <v>94</v>
      </c>
      <c r="AJ216" s="32" t="s">
        <v>94</v>
      </c>
      <c r="AK216">
        <v>106</v>
      </c>
      <c r="AL216" s="30" t="s">
        <v>94</v>
      </c>
      <c r="AM216" s="30" t="s">
        <v>94</v>
      </c>
      <c r="AN216" s="4" t="s">
        <v>94</v>
      </c>
    </row>
    <row r="217" spans="1:40">
      <c r="A217" t="s">
        <v>154</v>
      </c>
      <c r="B217" t="s">
        <v>88</v>
      </c>
      <c r="C217" t="s">
        <v>89</v>
      </c>
      <c r="D217" t="s">
        <v>95</v>
      </c>
      <c r="E217" t="s">
        <v>102</v>
      </c>
      <c r="F217" t="s">
        <v>92</v>
      </c>
      <c r="G217" s="32" t="s">
        <v>94</v>
      </c>
      <c r="H217" s="32" t="s">
        <v>94</v>
      </c>
      <c r="I217" s="32" t="s">
        <v>94</v>
      </c>
      <c r="J217" s="32" t="s">
        <v>94</v>
      </c>
      <c r="K217" s="32" t="s">
        <v>94</v>
      </c>
      <c r="L217" s="32">
        <v>1.792</v>
      </c>
      <c r="M217" s="32" t="s">
        <v>94</v>
      </c>
      <c r="N217" s="32" t="s">
        <v>94</v>
      </c>
      <c r="O217" s="32" t="s">
        <v>94</v>
      </c>
      <c r="P217" s="32" t="s">
        <v>94</v>
      </c>
      <c r="Q217" s="32" t="s">
        <v>94</v>
      </c>
      <c r="R217" s="32" t="s">
        <v>94</v>
      </c>
      <c r="S217" s="32" t="s">
        <v>94</v>
      </c>
      <c r="T217" s="32" t="s">
        <v>94</v>
      </c>
      <c r="U217" s="32" t="s">
        <v>94</v>
      </c>
      <c r="V217" s="32" t="s">
        <v>94</v>
      </c>
      <c r="W217" s="32" t="s">
        <v>94</v>
      </c>
      <c r="X217" s="32" t="s">
        <v>94</v>
      </c>
      <c r="Y217" s="32" t="s">
        <v>94</v>
      </c>
      <c r="Z217" s="32" t="s">
        <v>94</v>
      </c>
      <c r="AA217" s="32" t="s">
        <v>94</v>
      </c>
      <c r="AB217" s="32" t="s">
        <v>94</v>
      </c>
      <c r="AC217" s="32" t="s">
        <v>94</v>
      </c>
      <c r="AD217" s="32" t="s">
        <v>94</v>
      </c>
      <c r="AE217" s="32" t="s">
        <v>94</v>
      </c>
      <c r="AF217" s="32" t="s">
        <v>94</v>
      </c>
      <c r="AG217" s="32" t="s">
        <v>94</v>
      </c>
      <c r="AH217" s="32" t="s">
        <v>94</v>
      </c>
      <c r="AI217" s="32" t="s">
        <v>94</v>
      </c>
      <c r="AJ217" s="32" t="s">
        <v>94</v>
      </c>
      <c r="AK217">
        <v>107</v>
      </c>
      <c r="AL217" s="30">
        <v>0</v>
      </c>
      <c r="AM217" s="30">
        <v>100</v>
      </c>
      <c r="AN217" s="4">
        <v>1.792</v>
      </c>
    </row>
    <row r="218" spans="1:40">
      <c r="A218" t="s">
        <v>154</v>
      </c>
      <c r="B218" t="s">
        <v>88</v>
      </c>
      <c r="C218" t="s">
        <v>89</v>
      </c>
      <c r="D218" t="s">
        <v>95</v>
      </c>
      <c r="E218" t="s">
        <v>102</v>
      </c>
      <c r="F218" t="s">
        <v>93</v>
      </c>
      <c r="G218" s="32" t="s">
        <v>94</v>
      </c>
      <c r="H218" s="32" t="s">
        <v>94</v>
      </c>
      <c r="I218" s="32" t="s">
        <v>94</v>
      </c>
      <c r="J218" s="32" t="s">
        <v>94</v>
      </c>
      <c r="K218" s="32" t="s">
        <v>14</v>
      </c>
      <c r="L218" s="32" t="s">
        <v>14</v>
      </c>
      <c r="M218" s="32" t="s">
        <v>94</v>
      </c>
      <c r="N218" s="32" t="s">
        <v>94</v>
      </c>
      <c r="O218" s="32" t="s">
        <v>94</v>
      </c>
      <c r="P218" s="32" t="s">
        <v>94</v>
      </c>
      <c r="Q218" s="32" t="s">
        <v>94</v>
      </c>
      <c r="R218" s="32" t="s">
        <v>94</v>
      </c>
      <c r="S218" s="32" t="s">
        <v>94</v>
      </c>
      <c r="T218" s="32" t="s">
        <v>94</v>
      </c>
      <c r="U218" s="32" t="s">
        <v>94</v>
      </c>
      <c r="V218" s="32" t="s">
        <v>94</v>
      </c>
      <c r="W218" s="32" t="s">
        <v>94</v>
      </c>
      <c r="X218" s="32" t="s">
        <v>94</v>
      </c>
      <c r="Y218" s="32" t="s">
        <v>94</v>
      </c>
      <c r="Z218" s="32" t="s">
        <v>94</v>
      </c>
      <c r="AA218" s="32" t="s">
        <v>94</v>
      </c>
      <c r="AB218" s="32" t="s">
        <v>94</v>
      </c>
      <c r="AC218" s="32" t="s">
        <v>94</v>
      </c>
      <c r="AD218" s="32" t="s">
        <v>94</v>
      </c>
      <c r="AE218" s="32" t="s">
        <v>94</v>
      </c>
      <c r="AF218" s="32" t="s">
        <v>94</v>
      </c>
      <c r="AG218" s="32" t="s">
        <v>94</v>
      </c>
      <c r="AH218" s="32" t="s">
        <v>94</v>
      </c>
      <c r="AI218" s="32" t="s">
        <v>94</v>
      </c>
      <c r="AJ218" s="32" t="s">
        <v>94</v>
      </c>
      <c r="AK218">
        <v>107</v>
      </c>
      <c r="AL218" s="30" t="s">
        <v>94</v>
      </c>
      <c r="AM218" s="30" t="s">
        <v>94</v>
      </c>
      <c r="AN218" s="4" t="s">
        <v>94</v>
      </c>
    </row>
    <row r="219" spans="1:40">
      <c r="A219" t="s">
        <v>154</v>
      </c>
      <c r="B219" t="s">
        <v>88</v>
      </c>
      <c r="C219" t="s">
        <v>89</v>
      </c>
      <c r="D219" t="s">
        <v>173</v>
      </c>
      <c r="E219" t="s">
        <v>102</v>
      </c>
      <c r="F219" t="s">
        <v>92</v>
      </c>
      <c r="G219" s="32" t="s">
        <v>94</v>
      </c>
      <c r="H219" s="32" t="s">
        <v>94</v>
      </c>
      <c r="I219" s="32" t="s">
        <v>94</v>
      </c>
      <c r="J219" s="32" t="s">
        <v>94</v>
      </c>
      <c r="K219" s="32" t="s">
        <v>94</v>
      </c>
      <c r="L219" s="32">
        <v>1.62</v>
      </c>
      <c r="M219" s="32" t="s">
        <v>94</v>
      </c>
      <c r="N219" s="32" t="s">
        <v>94</v>
      </c>
      <c r="O219" s="32" t="s">
        <v>94</v>
      </c>
      <c r="P219" s="32" t="s">
        <v>94</v>
      </c>
      <c r="Q219" s="32" t="s">
        <v>94</v>
      </c>
      <c r="R219" s="32" t="s">
        <v>94</v>
      </c>
      <c r="S219" s="32" t="s">
        <v>94</v>
      </c>
      <c r="T219" s="32" t="s">
        <v>94</v>
      </c>
      <c r="U219" s="32" t="s">
        <v>94</v>
      </c>
      <c r="V219" s="32" t="s">
        <v>94</v>
      </c>
      <c r="W219" s="32" t="s">
        <v>94</v>
      </c>
      <c r="X219" s="32" t="s">
        <v>94</v>
      </c>
      <c r="Y219" s="32" t="s">
        <v>94</v>
      </c>
      <c r="Z219" s="32" t="s">
        <v>94</v>
      </c>
      <c r="AA219" s="32" t="s">
        <v>94</v>
      </c>
      <c r="AB219" s="32" t="s">
        <v>94</v>
      </c>
      <c r="AC219" s="32" t="s">
        <v>94</v>
      </c>
      <c r="AD219" s="32" t="s">
        <v>94</v>
      </c>
      <c r="AE219" s="32" t="s">
        <v>94</v>
      </c>
      <c r="AF219" s="32" t="s">
        <v>94</v>
      </c>
      <c r="AG219" s="32" t="s">
        <v>94</v>
      </c>
      <c r="AH219" s="32" t="s">
        <v>94</v>
      </c>
      <c r="AI219" s="32" t="s">
        <v>94</v>
      </c>
      <c r="AJ219" s="32" t="s">
        <v>94</v>
      </c>
      <c r="AK219">
        <v>108</v>
      </c>
      <c r="AL219" s="30">
        <v>0</v>
      </c>
      <c r="AM219" s="30">
        <v>100</v>
      </c>
      <c r="AN219" s="4">
        <v>1.62</v>
      </c>
    </row>
    <row r="220" spans="1:40">
      <c r="A220" t="s">
        <v>154</v>
      </c>
      <c r="B220" t="s">
        <v>88</v>
      </c>
      <c r="C220" t="s">
        <v>89</v>
      </c>
      <c r="D220" t="s">
        <v>173</v>
      </c>
      <c r="E220" t="s">
        <v>102</v>
      </c>
      <c r="F220" t="s">
        <v>93</v>
      </c>
      <c r="G220" s="32" t="s">
        <v>94</v>
      </c>
      <c r="H220" s="32" t="s">
        <v>94</v>
      </c>
      <c r="I220" s="32" t="s">
        <v>94</v>
      </c>
      <c r="J220" s="32" t="s">
        <v>94</v>
      </c>
      <c r="K220" s="32" t="s">
        <v>94</v>
      </c>
      <c r="L220" s="32" t="s">
        <v>14</v>
      </c>
      <c r="M220" s="32" t="s">
        <v>94</v>
      </c>
      <c r="N220" s="32" t="s">
        <v>94</v>
      </c>
      <c r="O220" s="32" t="s">
        <v>94</v>
      </c>
      <c r="P220" s="32" t="s">
        <v>94</v>
      </c>
      <c r="Q220" s="32" t="s">
        <v>94</v>
      </c>
      <c r="R220" s="32" t="s">
        <v>94</v>
      </c>
      <c r="S220" s="32" t="s">
        <v>94</v>
      </c>
      <c r="T220" s="32" t="s">
        <v>94</v>
      </c>
      <c r="U220" s="32" t="s">
        <v>94</v>
      </c>
      <c r="V220" s="32" t="s">
        <v>94</v>
      </c>
      <c r="W220" s="32" t="s">
        <v>94</v>
      </c>
      <c r="X220" s="32" t="s">
        <v>94</v>
      </c>
      <c r="Y220" s="32" t="s">
        <v>94</v>
      </c>
      <c r="Z220" s="32" t="s">
        <v>94</v>
      </c>
      <c r="AA220" s="32" t="s">
        <v>94</v>
      </c>
      <c r="AB220" s="32" t="s">
        <v>94</v>
      </c>
      <c r="AC220" s="32" t="s">
        <v>94</v>
      </c>
      <c r="AD220" s="32" t="s">
        <v>94</v>
      </c>
      <c r="AE220" s="32" t="s">
        <v>94</v>
      </c>
      <c r="AF220" s="32" t="s">
        <v>94</v>
      </c>
      <c r="AG220" s="32" t="s">
        <v>94</v>
      </c>
      <c r="AH220" s="32" t="s">
        <v>94</v>
      </c>
      <c r="AI220" s="32" t="s">
        <v>94</v>
      </c>
      <c r="AJ220" s="32" t="s">
        <v>94</v>
      </c>
      <c r="AK220">
        <v>108</v>
      </c>
      <c r="AL220" s="30" t="s">
        <v>94</v>
      </c>
      <c r="AM220" s="30" t="s">
        <v>94</v>
      </c>
      <c r="AN220" s="4" t="s">
        <v>94</v>
      </c>
    </row>
    <row r="221" spans="1:40">
      <c r="A221" t="s">
        <v>154</v>
      </c>
      <c r="B221" t="s">
        <v>88</v>
      </c>
      <c r="C221" t="s">
        <v>89</v>
      </c>
      <c r="D221" t="s">
        <v>169</v>
      </c>
      <c r="E221" t="s">
        <v>119</v>
      </c>
      <c r="F221" t="s">
        <v>92</v>
      </c>
      <c r="G221" s="32" t="s">
        <v>94</v>
      </c>
      <c r="H221" s="32" t="s">
        <v>94</v>
      </c>
      <c r="I221" s="32" t="s">
        <v>94</v>
      </c>
      <c r="J221" s="32" t="s">
        <v>94</v>
      </c>
      <c r="K221" s="32" t="s">
        <v>94</v>
      </c>
      <c r="L221" s="32" t="s">
        <v>94</v>
      </c>
      <c r="M221" s="32" t="s">
        <v>94</v>
      </c>
      <c r="N221" s="32" t="s">
        <v>94</v>
      </c>
      <c r="O221" s="32" t="s">
        <v>94</v>
      </c>
      <c r="P221" s="32" t="s">
        <v>94</v>
      </c>
      <c r="Q221" s="32" t="s">
        <v>94</v>
      </c>
      <c r="R221" s="32" t="s">
        <v>94</v>
      </c>
      <c r="S221" s="32" t="s">
        <v>94</v>
      </c>
      <c r="T221" s="32" t="s">
        <v>94</v>
      </c>
      <c r="U221" s="32" t="s">
        <v>94</v>
      </c>
      <c r="V221" s="32" t="s">
        <v>94</v>
      </c>
      <c r="W221" s="32" t="s">
        <v>94</v>
      </c>
      <c r="X221" s="32" t="s">
        <v>94</v>
      </c>
      <c r="Y221" s="32" t="s">
        <v>94</v>
      </c>
      <c r="Z221" s="32" t="s">
        <v>94</v>
      </c>
      <c r="AA221" s="32" t="s">
        <v>94</v>
      </c>
      <c r="AB221" s="32" t="s">
        <v>94</v>
      </c>
      <c r="AC221" s="32" t="s">
        <v>94</v>
      </c>
      <c r="AD221" s="32" t="s">
        <v>94</v>
      </c>
      <c r="AE221" s="32">
        <v>1.603</v>
      </c>
      <c r="AF221" s="32" t="s">
        <v>94</v>
      </c>
      <c r="AG221" s="32" t="s">
        <v>94</v>
      </c>
      <c r="AH221" s="32" t="s">
        <v>94</v>
      </c>
      <c r="AI221" s="32" t="s">
        <v>94</v>
      </c>
      <c r="AJ221" s="32" t="s">
        <v>94</v>
      </c>
      <c r="AK221">
        <v>109</v>
      </c>
      <c r="AL221" s="30">
        <v>0</v>
      </c>
      <c r="AM221" s="30">
        <v>100</v>
      </c>
      <c r="AN221" s="4">
        <v>1.603</v>
      </c>
    </row>
    <row r="222" spans="1:40">
      <c r="A222" t="s">
        <v>154</v>
      </c>
      <c r="B222" t="s">
        <v>88</v>
      </c>
      <c r="C222" t="s">
        <v>89</v>
      </c>
      <c r="D222" t="s">
        <v>169</v>
      </c>
      <c r="E222" t="s">
        <v>119</v>
      </c>
      <c r="F222" t="s">
        <v>93</v>
      </c>
      <c r="G222" s="32" t="s">
        <v>94</v>
      </c>
      <c r="H222" s="32" t="s">
        <v>94</v>
      </c>
      <c r="I222" s="32" t="s">
        <v>94</v>
      </c>
      <c r="J222" s="32" t="s">
        <v>94</v>
      </c>
      <c r="K222" s="32" t="s">
        <v>94</v>
      </c>
      <c r="L222" s="32" t="s">
        <v>94</v>
      </c>
      <c r="M222" s="32" t="s">
        <v>94</v>
      </c>
      <c r="N222" s="32" t="s">
        <v>94</v>
      </c>
      <c r="O222" s="32" t="s">
        <v>94</v>
      </c>
      <c r="P222" s="32" t="s">
        <v>94</v>
      </c>
      <c r="Q222" s="32" t="s">
        <v>94</v>
      </c>
      <c r="R222" s="32" t="s">
        <v>94</v>
      </c>
      <c r="S222" s="32" t="s">
        <v>94</v>
      </c>
      <c r="T222" s="32" t="s">
        <v>94</v>
      </c>
      <c r="U222" s="32" t="s">
        <v>94</v>
      </c>
      <c r="V222" s="32" t="s">
        <v>94</v>
      </c>
      <c r="W222" s="32" t="s">
        <v>94</v>
      </c>
      <c r="X222" s="32" t="s">
        <v>94</v>
      </c>
      <c r="Y222" s="32" t="s">
        <v>94</v>
      </c>
      <c r="Z222" s="32" t="s">
        <v>94</v>
      </c>
      <c r="AA222" s="32" t="s">
        <v>94</v>
      </c>
      <c r="AB222" s="32" t="s">
        <v>94</v>
      </c>
      <c r="AC222" s="32" t="s">
        <v>94</v>
      </c>
      <c r="AD222" s="32" t="s">
        <v>94</v>
      </c>
      <c r="AE222" s="32" t="s">
        <v>99</v>
      </c>
      <c r="AF222" s="32" t="s">
        <v>94</v>
      </c>
      <c r="AG222" s="32" t="s">
        <v>94</v>
      </c>
      <c r="AH222" s="32" t="s">
        <v>94</v>
      </c>
      <c r="AI222" s="32" t="s">
        <v>94</v>
      </c>
      <c r="AJ222" s="32" t="s">
        <v>94</v>
      </c>
      <c r="AK222">
        <v>109</v>
      </c>
      <c r="AL222" s="30" t="s">
        <v>94</v>
      </c>
      <c r="AM222" s="30" t="s">
        <v>94</v>
      </c>
      <c r="AN222" s="4" t="s">
        <v>94</v>
      </c>
    </row>
    <row r="223" spans="1:40">
      <c r="A223" t="s">
        <v>154</v>
      </c>
      <c r="B223" t="s">
        <v>88</v>
      </c>
      <c r="C223" t="s">
        <v>106</v>
      </c>
      <c r="D223" t="s">
        <v>110</v>
      </c>
      <c r="E223" t="s">
        <v>98</v>
      </c>
      <c r="F223" t="s">
        <v>92</v>
      </c>
      <c r="G223" s="32" t="s">
        <v>94</v>
      </c>
      <c r="H223" s="32" t="s">
        <v>94</v>
      </c>
      <c r="I223" s="32" t="s">
        <v>94</v>
      </c>
      <c r="J223" s="32" t="s">
        <v>94</v>
      </c>
      <c r="K223" s="32" t="s">
        <v>94</v>
      </c>
      <c r="L223" s="32" t="s">
        <v>94</v>
      </c>
      <c r="M223" s="32" t="s">
        <v>94</v>
      </c>
      <c r="N223" s="32" t="s">
        <v>94</v>
      </c>
      <c r="O223" s="32" t="s">
        <v>94</v>
      </c>
      <c r="P223" s="32" t="s">
        <v>94</v>
      </c>
      <c r="Q223" s="32" t="s">
        <v>94</v>
      </c>
      <c r="R223" s="32">
        <v>0.128</v>
      </c>
      <c r="S223" s="32">
        <v>0.26100000000000001</v>
      </c>
      <c r="T223" s="32">
        <v>0.114</v>
      </c>
      <c r="U223" s="32">
        <v>5.5E-2</v>
      </c>
      <c r="V223" s="32" t="s">
        <v>94</v>
      </c>
      <c r="W223" s="32">
        <v>3.5999999999999997E-2</v>
      </c>
      <c r="X223" s="32" t="s">
        <v>94</v>
      </c>
      <c r="Y223" s="32" t="s">
        <v>94</v>
      </c>
      <c r="Z223" s="32" t="s">
        <v>94</v>
      </c>
      <c r="AA223" s="32">
        <v>0.157</v>
      </c>
      <c r="AB223" s="32">
        <v>0.39100000000000001</v>
      </c>
      <c r="AC223" s="32">
        <v>0.104</v>
      </c>
      <c r="AD223" s="32" t="s">
        <v>94</v>
      </c>
      <c r="AE223" s="32">
        <v>6.3E-2</v>
      </c>
      <c r="AF223" s="32">
        <v>0.13600000000000001</v>
      </c>
      <c r="AG223" s="32" t="s">
        <v>94</v>
      </c>
      <c r="AH223" s="32" t="s">
        <v>94</v>
      </c>
      <c r="AI223" s="32" t="s">
        <v>94</v>
      </c>
      <c r="AJ223" s="32" t="s">
        <v>94</v>
      </c>
      <c r="AK223">
        <v>110</v>
      </c>
      <c r="AL223" s="30">
        <v>0</v>
      </c>
      <c r="AM223" s="30">
        <v>100</v>
      </c>
      <c r="AN223" s="4">
        <v>1.4450000000000001</v>
      </c>
    </row>
    <row r="224" spans="1:40">
      <c r="A224" t="s">
        <v>154</v>
      </c>
      <c r="B224" t="s">
        <v>88</v>
      </c>
      <c r="C224" t="s">
        <v>106</v>
      </c>
      <c r="D224" t="s">
        <v>110</v>
      </c>
      <c r="E224" t="s">
        <v>98</v>
      </c>
      <c r="F224" t="s">
        <v>93</v>
      </c>
      <c r="G224" s="32" t="s">
        <v>94</v>
      </c>
      <c r="H224" s="32" t="s">
        <v>94</v>
      </c>
      <c r="I224" s="32" t="s">
        <v>94</v>
      </c>
      <c r="J224" s="32" t="s">
        <v>94</v>
      </c>
      <c r="K224" s="32" t="s">
        <v>94</v>
      </c>
      <c r="L224" s="32" t="s">
        <v>94</v>
      </c>
      <c r="M224" s="32" t="s">
        <v>94</v>
      </c>
      <c r="N224" s="32" t="s">
        <v>94</v>
      </c>
      <c r="O224" s="32" t="s">
        <v>94</v>
      </c>
      <c r="P224" s="32" t="s">
        <v>94</v>
      </c>
      <c r="Q224" s="32" t="s">
        <v>94</v>
      </c>
      <c r="R224" s="32" t="s">
        <v>14</v>
      </c>
      <c r="S224" s="32" t="s">
        <v>14</v>
      </c>
      <c r="T224" s="32" t="s">
        <v>14</v>
      </c>
      <c r="U224" s="32" t="s">
        <v>14</v>
      </c>
      <c r="V224" s="32" t="s">
        <v>94</v>
      </c>
      <c r="W224" s="32" t="s">
        <v>14</v>
      </c>
      <c r="X224" s="32" t="s">
        <v>94</v>
      </c>
      <c r="Y224" s="32" t="s">
        <v>94</v>
      </c>
      <c r="Z224" s="32" t="s">
        <v>94</v>
      </c>
      <c r="AA224" s="32" t="s">
        <v>99</v>
      </c>
      <c r="AB224" s="32" t="s">
        <v>99</v>
      </c>
      <c r="AC224" s="32" t="s">
        <v>14</v>
      </c>
      <c r="AD224" s="32" t="s">
        <v>94</v>
      </c>
      <c r="AE224" s="32" t="s">
        <v>14</v>
      </c>
      <c r="AF224" s="32" t="s">
        <v>14</v>
      </c>
      <c r="AG224" s="32" t="s">
        <v>94</v>
      </c>
      <c r="AH224" s="32" t="s">
        <v>94</v>
      </c>
      <c r="AI224" s="32" t="s">
        <v>94</v>
      </c>
      <c r="AJ224" s="32" t="s">
        <v>94</v>
      </c>
      <c r="AK224">
        <v>110</v>
      </c>
      <c r="AL224" s="30" t="s">
        <v>94</v>
      </c>
      <c r="AM224" s="30" t="s">
        <v>94</v>
      </c>
      <c r="AN224" s="4" t="s">
        <v>94</v>
      </c>
    </row>
    <row r="225" spans="1:40">
      <c r="A225" t="s">
        <v>154</v>
      </c>
      <c r="B225" t="s">
        <v>88</v>
      </c>
      <c r="C225" t="s">
        <v>89</v>
      </c>
      <c r="D225" t="s">
        <v>162</v>
      </c>
      <c r="E225" t="s">
        <v>117</v>
      </c>
      <c r="F225" t="s">
        <v>92</v>
      </c>
      <c r="G225" s="32" t="s">
        <v>94</v>
      </c>
      <c r="H225" s="32" t="s">
        <v>94</v>
      </c>
      <c r="I225" s="32" t="s">
        <v>94</v>
      </c>
      <c r="J225" s="32" t="s">
        <v>94</v>
      </c>
      <c r="K225" s="32" t="s">
        <v>94</v>
      </c>
      <c r="L225" s="32" t="s">
        <v>94</v>
      </c>
      <c r="M225" s="32" t="s">
        <v>94</v>
      </c>
      <c r="N225" s="32" t="s">
        <v>94</v>
      </c>
      <c r="O225" s="32" t="s">
        <v>94</v>
      </c>
      <c r="P225" s="32" t="s">
        <v>94</v>
      </c>
      <c r="Q225" s="32" t="s">
        <v>94</v>
      </c>
      <c r="R225" s="32" t="s">
        <v>94</v>
      </c>
      <c r="S225" s="32" t="s">
        <v>94</v>
      </c>
      <c r="T225" s="32" t="s">
        <v>94</v>
      </c>
      <c r="U225" s="32" t="s">
        <v>94</v>
      </c>
      <c r="V225" s="32">
        <v>2E-3</v>
      </c>
      <c r="W225" s="32">
        <v>1.7000000000000001E-2</v>
      </c>
      <c r="X225" s="32">
        <v>6.0000000000000001E-3</v>
      </c>
      <c r="Y225" s="32" t="s">
        <v>94</v>
      </c>
      <c r="Z225" s="32">
        <v>1.7999999999999999E-2</v>
      </c>
      <c r="AA225" s="32">
        <v>0.13</v>
      </c>
      <c r="AB225" s="32">
        <v>7.6999999999999999E-2</v>
      </c>
      <c r="AC225" s="32">
        <v>3.2000000000000001E-2</v>
      </c>
      <c r="AD225" s="32">
        <v>0.05</v>
      </c>
      <c r="AE225" s="32">
        <v>2.5999999999999999E-2</v>
      </c>
      <c r="AF225" s="32">
        <v>8.5999999999999993E-2</v>
      </c>
      <c r="AG225" s="32">
        <v>1.7000000000000001E-2</v>
      </c>
      <c r="AH225" s="32">
        <v>5.3999999999999999E-2</v>
      </c>
      <c r="AI225" s="32">
        <v>0.25900000000000001</v>
      </c>
      <c r="AJ225" s="32">
        <v>0.47799999999999998</v>
      </c>
      <c r="AK225">
        <v>111</v>
      </c>
      <c r="AL225" s="30">
        <v>0</v>
      </c>
      <c r="AM225" s="30">
        <v>100</v>
      </c>
      <c r="AN225" s="4">
        <v>1.252</v>
      </c>
    </row>
    <row r="226" spans="1:40">
      <c r="A226" t="s">
        <v>154</v>
      </c>
      <c r="B226" t="s">
        <v>88</v>
      </c>
      <c r="C226" t="s">
        <v>89</v>
      </c>
      <c r="D226" t="s">
        <v>162</v>
      </c>
      <c r="E226" t="s">
        <v>117</v>
      </c>
      <c r="F226" t="s">
        <v>93</v>
      </c>
      <c r="G226" s="32" t="s">
        <v>94</v>
      </c>
      <c r="H226" s="32" t="s">
        <v>94</v>
      </c>
      <c r="I226" s="32" t="s">
        <v>94</v>
      </c>
      <c r="J226" s="32" t="s">
        <v>94</v>
      </c>
      <c r="K226" s="32" t="s">
        <v>94</v>
      </c>
      <c r="L226" s="32" t="s">
        <v>94</v>
      </c>
      <c r="M226" s="32" t="s">
        <v>94</v>
      </c>
      <c r="N226" s="32" t="s">
        <v>94</v>
      </c>
      <c r="O226" s="32" t="s">
        <v>94</v>
      </c>
      <c r="P226" s="32" t="s">
        <v>94</v>
      </c>
      <c r="Q226" s="32" t="s">
        <v>94</v>
      </c>
      <c r="R226" s="32" t="s">
        <v>94</v>
      </c>
      <c r="S226" s="32" t="s">
        <v>94</v>
      </c>
      <c r="T226" s="32" t="s">
        <v>94</v>
      </c>
      <c r="U226" s="32" t="s">
        <v>94</v>
      </c>
      <c r="V226" s="32" t="s">
        <v>14</v>
      </c>
      <c r="W226" s="32" t="s">
        <v>99</v>
      </c>
      <c r="X226" s="32" t="s">
        <v>14</v>
      </c>
      <c r="Y226" s="32" t="s">
        <v>94</v>
      </c>
      <c r="Z226" s="32" t="s">
        <v>14</v>
      </c>
      <c r="AA226" s="32" t="s">
        <v>14</v>
      </c>
      <c r="AB226" s="32" t="s">
        <v>14</v>
      </c>
      <c r="AC226" s="32" t="s">
        <v>14</v>
      </c>
      <c r="AD226" s="32" t="s">
        <v>14</v>
      </c>
      <c r="AE226" s="32" t="s">
        <v>99</v>
      </c>
      <c r="AF226" s="32" t="s">
        <v>14</v>
      </c>
      <c r="AG226" s="32" t="s">
        <v>14</v>
      </c>
      <c r="AH226" s="32" t="s">
        <v>14</v>
      </c>
      <c r="AI226" s="32" t="s">
        <v>14</v>
      </c>
      <c r="AJ226" s="32" t="s">
        <v>14</v>
      </c>
      <c r="AK226">
        <v>111</v>
      </c>
      <c r="AL226" s="30" t="s">
        <v>94</v>
      </c>
      <c r="AM226" s="30" t="s">
        <v>94</v>
      </c>
      <c r="AN226" s="4" t="s">
        <v>94</v>
      </c>
    </row>
    <row r="227" spans="1:40">
      <c r="A227" t="s">
        <v>154</v>
      </c>
      <c r="B227" t="s">
        <v>88</v>
      </c>
      <c r="C227" t="s">
        <v>89</v>
      </c>
      <c r="D227" t="s">
        <v>135</v>
      </c>
      <c r="E227" t="s">
        <v>117</v>
      </c>
      <c r="F227" t="s">
        <v>92</v>
      </c>
      <c r="G227" s="32" t="s">
        <v>94</v>
      </c>
      <c r="H227" s="32" t="s">
        <v>94</v>
      </c>
      <c r="I227" s="32" t="s">
        <v>94</v>
      </c>
      <c r="J227" s="32" t="s">
        <v>94</v>
      </c>
      <c r="K227" s="32" t="s">
        <v>94</v>
      </c>
      <c r="L227" s="32" t="s">
        <v>94</v>
      </c>
      <c r="M227" s="32" t="s">
        <v>94</v>
      </c>
      <c r="N227" s="32" t="s">
        <v>94</v>
      </c>
      <c r="O227" s="32" t="s">
        <v>94</v>
      </c>
      <c r="P227" s="32" t="s">
        <v>94</v>
      </c>
      <c r="Q227" s="32" t="s">
        <v>94</v>
      </c>
      <c r="R227" s="32" t="s">
        <v>94</v>
      </c>
      <c r="S227" s="32" t="s">
        <v>94</v>
      </c>
      <c r="T227" s="32" t="s">
        <v>94</v>
      </c>
      <c r="U227" s="32" t="s">
        <v>94</v>
      </c>
      <c r="V227" s="32" t="s">
        <v>94</v>
      </c>
      <c r="W227" s="32" t="s">
        <v>94</v>
      </c>
      <c r="X227" s="32" t="s">
        <v>94</v>
      </c>
      <c r="Y227" s="32" t="s">
        <v>94</v>
      </c>
      <c r="Z227" s="32" t="s">
        <v>94</v>
      </c>
      <c r="AA227" s="32" t="s">
        <v>94</v>
      </c>
      <c r="AB227" s="32" t="s">
        <v>94</v>
      </c>
      <c r="AC227" s="32" t="s">
        <v>94</v>
      </c>
      <c r="AD227" s="32" t="s">
        <v>94</v>
      </c>
      <c r="AE227" s="32" t="s">
        <v>94</v>
      </c>
      <c r="AF227" s="32" t="s">
        <v>94</v>
      </c>
      <c r="AG227" s="32">
        <v>8.9999999999999993E-3</v>
      </c>
      <c r="AH227" s="32">
        <v>0.82699999999999996</v>
      </c>
      <c r="AI227" s="32" t="s">
        <v>94</v>
      </c>
      <c r="AJ227" s="32" t="s">
        <v>94</v>
      </c>
      <c r="AK227">
        <v>112</v>
      </c>
      <c r="AL227" s="30">
        <v>0</v>
      </c>
      <c r="AM227" s="30">
        <v>100</v>
      </c>
      <c r="AN227" s="4">
        <v>0.83599999999999997</v>
      </c>
    </row>
    <row r="228" spans="1:40">
      <c r="A228" t="s">
        <v>154</v>
      </c>
      <c r="B228" t="s">
        <v>88</v>
      </c>
      <c r="C228" t="s">
        <v>89</v>
      </c>
      <c r="D228" t="s">
        <v>135</v>
      </c>
      <c r="E228" t="s">
        <v>117</v>
      </c>
      <c r="F228" t="s">
        <v>93</v>
      </c>
      <c r="G228" s="32" t="s">
        <v>94</v>
      </c>
      <c r="H228" s="32" t="s">
        <v>94</v>
      </c>
      <c r="I228" s="32" t="s">
        <v>94</v>
      </c>
      <c r="J228" s="32" t="s">
        <v>94</v>
      </c>
      <c r="K228" s="32" t="s">
        <v>94</v>
      </c>
      <c r="L228" s="32" t="s">
        <v>94</v>
      </c>
      <c r="M228" s="32" t="s">
        <v>94</v>
      </c>
      <c r="N228" s="32" t="s">
        <v>94</v>
      </c>
      <c r="O228" s="32" t="s">
        <v>94</v>
      </c>
      <c r="P228" s="32" t="s">
        <v>94</v>
      </c>
      <c r="Q228" s="32" t="s">
        <v>94</v>
      </c>
      <c r="R228" s="32" t="s">
        <v>94</v>
      </c>
      <c r="S228" s="32" t="s">
        <v>94</v>
      </c>
      <c r="T228" s="32" t="s">
        <v>94</v>
      </c>
      <c r="U228" s="32" t="s">
        <v>94</v>
      </c>
      <c r="V228" s="32" t="s">
        <v>94</v>
      </c>
      <c r="W228" s="32" t="s">
        <v>94</v>
      </c>
      <c r="X228" s="32" t="s">
        <v>94</v>
      </c>
      <c r="Y228" s="32" t="s">
        <v>94</v>
      </c>
      <c r="Z228" s="32" t="s">
        <v>94</v>
      </c>
      <c r="AA228" s="32" t="s">
        <v>94</v>
      </c>
      <c r="AB228" s="32" t="s">
        <v>94</v>
      </c>
      <c r="AC228" s="32" t="s">
        <v>94</v>
      </c>
      <c r="AD228" s="32" t="s">
        <v>94</v>
      </c>
      <c r="AE228" s="32" t="s">
        <v>94</v>
      </c>
      <c r="AF228" s="32" t="s">
        <v>94</v>
      </c>
      <c r="AG228" s="32" t="s">
        <v>14</v>
      </c>
      <c r="AH228" s="32" t="s">
        <v>14</v>
      </c>
      <c r="AI228" s="32" t="s">
        <v>14</v>
      </c>
      <c r="AJ228" s="32" t="s">
        <v>14</v>
      </c>
      <c r="AK228">
        <v>112</v>
      </c>
      <c r="AL228" s="30" t="s">
        <v>94</v>
      </c>
      <c r="AM228" s="30" t="s">
        <v>94</v>
      </c>
      <c r="AN228" s="4" t="s">
        <v>94</v>
      </c>
    </row>
    <row r="229" spans="1:40">
      <c r="A229" t="s">
        <v>154</v>
      </c>
      <c r="B229" t="s">
        <v>88</v>
      </c>
      <c r="C229" t="s">
        <v>106</v>
      </c>
      <c r="D229" t="s">
        <v>107</v>
      </c>
      <c r="E229" t="s">
        <v>104</v>
      </c>
      <c r="F229" t="s">
        <v>92</v>
      </c>
      <c r="G229" s="32" t="s">
        <v>94</v>
      </c>
      <c r="H229" s="32" t="s">
        <v>94</v>
      </c>
      <c r="I229" s="32" t="s">
        <v>94</v>
      </c>
      <c r="J229" s="32" t="s">
        <v>94</v>
      </c>
      <c r="K229" s="32" t="s">
        <v>94</v>
      </c>
      <c r="L229" s="32" t="s">
        <v>94</v>
      </c>
      <c r="M229" s="32" t="s">
        <v>94</v>
      </c>
      <c r="N229" s="32" t="s">
        <v>94</v>
      </c>
      <c r="O229" s="32" t="s">
        <v>94</v>
      </c>
      <c r="P229" s="32">
        <v>0.60399999999999998</v>
      </c>
      <c r="Q229" s="32" t="s">
        <v>94</v>
      </c>
      <c r="R229" s="32">
        <v>0.04</v>
      </c>
      <c r="S229" s="32" t="s">
        <v>94</v>
      </c>
      <c r="T229" s="32" t="s">
        <v>94</v>
      </c>
      <c r="U229" s="32" t="s">
        <v>94</v>
      </c>
      <c r="V229" s="32" t="s">
        <v>94</v>
      </c>
      <c r="W229" s="32" t="s">
        <v>94</v>
      </c>
      <c r="X229" s="32">
        <v>1.4E-2</v>
      </c>
      <c r="Y229" s="32" t="s">
        <v>94</v>
      </c>
      <c r="Z229" s="32" t="s">
        <v>94</v>
      </c>
      <c r="AA229" s="32" t="s">
        <v>94</v>
      </c>
      <c r="AB229" s="32" t="s">
        <v>94</v>
      </c>
      <c r="AC229" s="32" t="s">
        <v>94</v>
      </c>
      <c r="AD229" s="32" t="s">
        <v>94</v>
      </c>
      <c r="AE229" s="32" t="s">
        <v>94</v>
      </c>
      <c r="AF229" s="32" t="s">
        <v>94</v>
      </c>
      <c r="AG229" s="32">
        <v>1.7000000000000001E-2</v>
      </c>
      <c r="AH229" s="32" t="s">
        <v>94</v>
      </c>
      <c r="AI229" s="32">
        <v>0.01</v>
      </c>
      <c r="AJ229" s="32" t="s">
        <v>94</v>
      </c>
      <c r="AK229">
        <v>113</v>
      </c>
      <c r="AL229" s="30">
        <v>0</v>
      </c>
      <c r="AM229" s="30">
        <v>100</v>
      </c>
      <c r="AN229" s="4">
        <v>0.68500000000000005</v>
      </c>
    </row>
    <row r="230" spans="1:40">
      <c r="A230" t="s">
        <v>154</v>
      </c>
      <c r="B230" t="s">
        <v>88</v>
      </c>
      <c r="C230" t="s">
        <v>106</v>
      </c>
      <c r="D230" t="s">
        <v>107</v>
      </c>
      <c r="E230" t="s">
        <v>104</v>
      </c>
      <c r="F230" t="s">
        <v>93</v>
      </c>
      <c r="G230" s="32" t="s">
        <v>94</v>
      </c>
      <c r="H230" s="32" t="s">
        <v>94</v>
      </c>
      <c r="I230" s="32" t="s">
        <v>94</v>
      </c>
      <c r="J230" s="32" t="s">
        <v>94</v>
      </c>
      <c r="K230" s="32" t="s">
        <v>94</v>
      </c>
      <c r="L230" s="32" t="s">
        <v>94</v>
      </c>
      <c r="M230" s="32" t="s">
        <v>94</v>
      </c>
      <c r="N230" s="32" t="s">
        <v>94</v>
      </c>
      <c r="O230" s="32" t="s">
        <v>94</v>
      </c>
      <c r="P230" s="32" t="s">
        <v>99</v>
      </c>
      <c r="Q230" s="32" t="s">
        <v>94</v>
      </c>
      <c r="R230" s="32" t="s">
        <v>99</v>
      </c>
      <c r="S230" s="32" t="s">
        <v>94</v>
      </c>
      <c r="T230" s="32" t="s">
        <v>94</v>
      </c>
      <c r="U230" s="32" t="s">
        <v>94</v>
      </c>
      <c r="V230" s="32" t="s">
        <v>94</v>
      </c>
      <c r="W230" s="32" t="s">
        <v>94</v>
      </c>
      <c r="X230" s="32" t="s">
        <v>99</v>
      </c>
      <c r="Y230" s="32" t="s">
        <v>94</v>
      </c>
      <c r="Z230" s="32" t="s">
        <v>94</v>
      </c>
      <c r="AA230" s="32" t="s">
        <v>94</v>
      </c>
      <c r="AB230" s="32" t="s">
        <v>94</v>
      </c>
      <c r="AC230" s="32" t="s">
        <v>94</v>
      </c>
      <c r="AD230" s="32" t="s">
        <v>94</v>
      </c>
      <c r="AE230" s="32" t="s">
        <v>94</v>
      </c>
      <c r="AF230" s="32" t="s">
        <v>94</v>
      </c>
      <c r="AG230" s="32" t="s">
        <v>99</v>
      </c>
      <c r="AH230" s="32" t="s">
        <v>94</v>
      </c>
      <c r="AI230" s="32" t="s">
        <v>99</v>
      </c>
      <c r="AJ230" s="32" t="s">
        <v>94</v>
      </c>
      <c r="AK230">
        <v>113</v>
      </c>
      <c r="AL230" s="30" t="s">
        <v>94</v>
      </c>
      <c r="AM230" s="30" t="s">
        <v>94</v>
      </c>
      <c r="AN230" s="4" t="s">
        <v>94</v>
      </c>
    </row>
    <row r="231" spans="1:40">
      <c r="A231" t="s">
        <v>154</v>
      </c>
      <c r="B231" t="s">
        <v>88</v>
      </c>
      <c r="C231" t="s">
        <v>89</v>
      </c>
      <c r="D231" t="s">
        <v>135</v>
      </c>
      <c r="E231" t="s">
        <v>102</v>
      </c>
      <c r="F231" t="s">
        <v>92</v>
      </c>
      <c r="G231" s="32" t="s">
        <v>94</v>
      </c>
      <c r="H231" s="32" t="s">
        <v>94</v>
      </c>
      <c r="I231" s="32" t="s">
        <v>94</v>
      </c>
      <c r="J231" s="32" t="s">
        <v>94</v>
      </c>
      <c r="K231" s="32" t="s">
        <v>94</v>
      </c>
      <c r="L231" s="32" t="s">
        <v>94</v>
      </c>
      <c r="M231" s="32" t="s">
        <v>94</v>
      </c>
      <c r="N231" s="32" t="s">
        <v>94</v>
      </c>
      <c r="O231" s="32" t="s">
        <v>94</v>
      </c>
      <c r="P231" s="32" t="s">
        <v>94</v>
      </c>
      <c r="Q231" s="32" t="s">
        <v>94</v>
      </c>
      <c r="R231" s="32" t="s">
        <v>94</v>
      </c>
      <c r="S231" s="32" t="s">
        <v>94</v>
      </c>
      <c r="T231" s="32" t="s">
        <v>94</v>
      </c>
      <c r="U231" s="32" t="s">
        <v>94</v>
      </c>
      <c r="V231" s="32" t="s">
        <v>94</v>
      </c>
      <c r="W231" s="32" t="s">
        <v>94</v>
      </c>
      <c r="X231" s="32" t="s">
        <v>94</v>
      </c>
      <c r="Y231" s="32" t="s">
        <v>94</v>
      </c>
      <c r="Z231" s="32" t="s">
        <v>94</v>
      </c>
      <c r="AA231" s="32" t="s">
        <v>94</v>
      </c>
      <c r="AB231" s="32" t="s">
        <v>94</v>
      </c>
      <c r="AC231" s="32">
        <v>0.36899999999999999</v>
      </c>
      <c r="AD231" s="32">
        <v>0.27900000000000003</v>
      </c>
      <c r="AE231" s="32" t="s">
        <v>94</v>
      </c>
      <c r="AF231" s="32" t="s">
        <v>94</v>
      </c>
      <c r="AG231" s="32" t="s">
        <v>94</v>
      </c>
      <c r="AH231" s="32" t="s">
        <v>94</v>
      </c>
      <c r="AI231" s="32" t="s">
        <v>94</v>
      </c>
      <c r="AJ231" s="32" t="s">
        <v>94</v>
      </c>
      <c r="AK231">
        <v>114</v>
      </c>
      <c r="AL231" s="30">
        <v>0</v>
      </c>
      <c r="AM231" s="30">
        <v>100</v>
      </c>
      <c r="AN231" s="4">
        <v>0.64800000000000002</v>
      </c>
    </row>
    <row r="232" spans="1:40">
      <c r="A232" t="s">
        <v>154</v>
      </c>
      <c r="B232" t="s">
        <v>88</v>
      </c>
      <c r="C232" t="s">
        <v>89</v>
      </c>
      <c r="D232" t="s">
        <v>135</v>
      </c>
      <c r="E232" t="s">
        <v>102</v>
      </c>
      <c r="F232" t="s">
        <v>93</v>
      </c>
      <c r="G232" s="32" t="s">
        <v>94</v>
      </c>
      <c r="H232" s="32" t="s">
        <v>94</v>
      </c>
      <c r="I232" s="32" t="s">
        <v>94</v>
      </c>
      <c r="J232" s="32" t="s">
        <v>94</v>
      </c>
      <c r="K232" s="32" t="s">
        <v>94</v>
      </c>
      <c r="L232" s="32" t="s">
        <v>94</v>
      </c>
      <c r="M232" s="32" t="s">
        <v>94</v>
      </c>
      <c r="N232" s="32" t="s">
        <v>94</v>
      </c>
      <c r="O232" s="32" t="s">
        <v>94</v>
      </c>
      <c r="P232" s="32" t="s">
        <v>94</v>
      </c>
      <c r="Q232" s="32" t="s">
        <v>94</v>
      </c>
      <c r="R232" s="32" t="s">
        <v>94</v>
      </c>
      <c r="S232" s="32" t="s">
        <v>94</v>
      </c>
      <c r="T232" s="32" t="s">
        <v>94</v>
      </c>
      <c r="U232" s="32" t="s">
        <v>94</v>
      </c>
      <c r="V232" s="32" t="s">
        <v>94</v>
      </c>
      <c r="W232" s="32" t="s">
        <v>94</v>
      </c>
      <c r="X232" s="32" t="s">
        <v>94</v>
      </c>
      <c r="Y232" s="32" t="s">
        <v>94</v>
      </c>
      <c r="Z232" s="32" t="s">
        <v>94</v>
      </c>
      <c r="AA232" s="32" t="s">
        <v>94</v>
      </c>
      <c r="AB232" s="32" t="s">
        <v>94</v>
      </c>
      <c r="AC232" s="32" t="s">
        <v>99</v>
      </c>
      <c r="AD232" s="32" t="s">
        <v>99</v>
      </c>
      <c r="AE232" s="32" t="s">
        <v>94</v>
      </c>
      <c r="AF232" s="32" t="s">
        <v>94</v>
      </c>
      <c r="AG232" s="32" t="s">
        <v>94</v>
      </c>
      <c r="AH232" s="32" t="s">
        <v>94</v>
      </c>
      <c r="AI232" s="32" t="s">
        <v>94</v>
      </c>
      <c r="AJ232" s="32" t="s">
        <v>94</v>
      </c>
      <c r="AK232">
        <v>114</v>
      </c>
      <c r="AL232" s="30" t="s">
        <v>94</v>
      </c>
      <c r="AM232" s="30" t="s">
        <v>94</v>
      </c>
      <c r="AN232" s="4" t="s">
        <v>94</v>
      </c>
    </row>
    <row r="233" spans="1:40">
      <c r="A233" t="s">
        <v>154</v>
      </c>
      <c r="B233" t="s">
        <v>88</v>
      </c>
      <c r="C233" t="s">
        <v>89</v>
      </c>
      <c r="D233" t="s">
        <v>97</v>
      </c>
      <c r="E233" t="s">
        <v>91</v>
      </c>
      <c r="F233" t="s">
        <v>92</v>
      </c>
      <c r="G233" s="32" t="s">
        <v>94</v>
      </c>
      <c r="H233" s="32" t="s">
        <v>94</v>
      </c>
      <c r="I233" s="32" t="s">
        <v>94</v>
      </c>
      <c r="J233" s="32" t="s">
        <v>94</v>
      </c>
      <c r="K233" s="32" t="s">
        <v>94</v>
      </c>
      <c r="L233" s="32" t="s">
        <v>94</v>
      </c>
      <c r="M233" s="32" t="s">
        <v>94</v>
      </c>
      <c r="N233" s="32" t="s">
        <v>94</v>
      </c>
      <c r="O233" s="32" t="s">
        <v>94</v>
      </c>
      <c r="P233" s="32" t="s">
        <v>94</v>
      </c>
      <c r="Q233" s="32" t="s">
        <v>94</v>
      </c>
      <c r="R233" s="32" t="s">
        <v>94</v>
      </c>
      <c r="S233" s="32" t="s">
        <v>94</v>
      </c>
      <c r="T233" s="32" t="s">
        <v>94</v>
      </c>
      <c r="U233" s="32" t="s">
        <v>94</v>
      </c>
      <c r="V233" s="32" t="s">
        <v>94</v>
      </c>
      <c r="W233" s="32" t="s">
        <v>94</v>
      </c>
      <c r="X233" s="32" t="s">
        <v>94</v>
      </c>
      <c r="Y233" s="32" t="s">
        <v>94</v>
      </c>
      <c r="Z233" s="32" t="s">
        <v>94</v>
      </c>
      <c r="AA233" s="32" t="s">
        <v>94</v>
      </c>
      <c r="AB233" s="32" t="s">
        <v>94</v>
      </c>
      <c r="AC233" s="32" t="s">
        <v>94</v>
      </c>
      <c r="AD233" s="32" t="s">
        <v>94</v>
      </c>
      <c r="AE233" s="32" t="s">
        <v>94</v>
      </c>
      <c r="AF233" s="32" t="s">
        <v>94</v>
      </c>
      <c r="AG233" s="32" t="s">
        <v>94</v>
      </c>
      <c r="AH233" s="32" t="s">
        <v>94</v>
      </c>
      <c r="AI233" s="32">
        <v>0.10100000000000001</v>
      </c>
      <c r="AJ233" s="32">
        <v>0.47699999999999998</v>
      </c>
      <c r="AK233">
        <v>115</v>
      </c>
      <c r="AL233" s="30">
        <v>0</v>
      </c>
      <c r="AM233" s="30">
        <v>100</v>
      </c>
      <c r="AN233" s="4">
        <v>0.57799999999999996</v>
      </c>
    </row>
    <row r="234" spans="1:40">
      <c r="A234" t="s">
        <v>154</v>
      </c>
      <c r="B234" t="s">
        <v>88</v>
      </c>
      <c r="C234" t="s">
        <v>89</v>
      </c>
      <c r="D234" t="s">
        <v>97</v>
      </c>
      <c r="E234" t="s">
        <v>91</v>
      </c>
      <c r="F234" t="s">
        <v>93</v>
      </c>
      <c r="G234" s="32" t="s">
        <v>94</v>
      </c>
      <c r="H234" s="32" t="s">
        <v>94</v>
      </c>
      <c r="I234" s="32" t="s">
        <v>94</v>
      </c>
      <c r="J234" s="32" t="s">
        <v>94</v>
      </c>
      <c r="K234" s="32" t="s">
        <v>94</v>
      </c>
      <c r="L234" s="32" t="s">
        <v>94</v>
      </c>
      <c r="M234" s="32" t="s">
        <v>94</v>
      </c>
      <c r="N234" s="32" t="s">
        <v>94</v>
      </c>
      <c r="O234" s="32" t="s">
        <v>94</v>
      </c>
      <c r="P234" s="32" t="s">
        <v>94</v>
      </c>
      <c r="Q234" s="32" t="s">
        <v>94</v>
      </c>
      <c r="R234" s="32" t="s">
        <v>94</v>
      </c>
      <c r="S234" s="32" t="s">
        <v>94</v>
      </c>
      <c r="T234" s="32" t="s">
        <v>94</v>
      </c>
      <c r="U234" s="32" t="s">
        <v>94</v>
      </c>
      <c r="V234" s="32" t="s">
        <v>94</v>
      </c>
      <c r="W234" s="32" t="s">
        <v>94</v>
      </c>
      <c r="X234" s="32" t="s">
        <v>94</v>
      </c>
      <c r="Y234" s="32" t="s">
        <v>94</v>
      </c>
      <c r="Z234" s="32" t="s">
        <v>94</v>
      </c>
      <c r="AA234" s="32" t="s">
        <v>94</v>
      </c>
      <c r="AB234" s="32" t="s">
        <v>94</v>
      </c>
      <c r="AC234" s="32" t="s">
        <v>94</v>
      </c>
      <c r="AD234" s="32" t="s">
        <v>94</v>
      </c>
      <c r="AE234" s="32" t="s">
        <v>94</v>
      </c>
      <c r="AF234" s="32" t="s">
        <v>94</v>
      </c>
      <c r="AG234" s="32" t="s">
        <v>94</v>
      </c>
      <c r="AH234" s="32" t="s">
        <v>94</v>
      </c>
      <c r="AI234" s="32" t="s">
        <v>99</v>
      </c>
      <c r="AJ234" s="32" t="s">
        <v>99</v>
      </c>
      <c r="AK234">
        <v>115</v>
      </c>
      <c r="AL234" s="30" t="s">
        <v>94</v>
      </c>
      <c r="AM234" s="30" t="s">
        <v>94</v>
      </c>
      <c r="AN234" s="4" t="s">
        <v>94</v>
      </c>
    </row>
    <row r="235" spans="1:40">
      <c r="A235" t="s">
        <v>154</v>
      </c>
      <c r="B235" t="s">
        <v>88</v>
      </c>
      <c r="C235" t="s">
        <v>89</v>
      </c>
      <c r="D235" t="s">
        <v>118</v>
      </c>
      <c r="E235" t="s">
        <v>91</v>
      </c>
      <c r="F235" t="s">
        <v>92</v>
      </c>
      <c r="G235" s="32" t="s">
        <v>94</v>
      </c>
      <c r="H235" s="32" t="s">
        <v>94</v>
      </c>
      <c r="I235" s="32" t="s">
        <v>94</v>
      </c>
      <c r="J235" s="32" t="s">
        <v>94</v>
      </c>
      <c r="K235" s="32" t="s">
        <v>94</v>
      </c>
      <c r="L235" s="32" t="s">
        <v>94</v>
      </c>
      <c r="M235" s="32" t="s">
        <v>94</v>
      </c>
      <c r="N235" s="32" t="s">
        <v>94</v>
      </c>
      <c r="O235" s="32" t="s">
        <v>94</v>
      </c>
      <c r="P235" s="32" t="s">
        <v>94</v>
      </c>
      <c r="Q235" s="32" t="s">
        <v>94</v>
      </c>
      <c r="R235" s="32" t="s">
        <v>94</v>
      </c>
      <c r="S235" s="32" t="s">
        <v>94</v>
      </c>
      <c r="T235" s="32" t="s">
        <v>94</v>
      </c>
      <c r="U235" s="32" t="s">
        <v>94</v>
      </c>
      <c r="V235" s="32" t="s">
        <v>94</v>
      </c>
      <c r="W235" s="32" t="s">
        <v>94</v>
      </c>
      <c r="X235" s="32" t="s">
        <v>94</v>
      </c>
      <c r="Y235" s="32" t="s">
        <v>94</v>
      </c>
      <c r="Z235" s="32">
        <v>0.222</v>
      </c>
      <c r="AA235" s="32">
        <v>0.158</v>
      </c>
      <c r="AB235" s="32" t="s">
        <v>94</v>
      </c>
      <c r="AC235" s="32" t="s">
        <v>94</v>
      </c>
      <c r="AD235" s="32" t="s">
        <v>94</v>
      </c>
      <c r="AE235" s="32" t="s">
        <v>94</v>
      </c>
      <c r="AF235" s="32" t="s">
        <v>94</v>
      </c>
      <c r="AG235" s="32" t="s">
        <v>94</v>
      </c>
      <c r="AH235" s="32" t="s">
        <v>94</v>
      </c>
      <c r="AI235" s="32" t="s">
        <v>94</v>
      </c>
      <c r="AJ235" s="32" t="s">
        <v>94</v>
      </c>
      <c r="AK235">
        <v>116</v>
      </c>
      <c r="AL235" s="30">
        <v>0</v>
      </c>
      <c r="AM235" s="30">
        <v>100</v>
      </c>
      <c r="AN235" s="4">
        <v>0.38</v>
      </c>
    </row>
    <row r="236" spans="1:40">
      <c r="A236" t="s">
        <v>154</v>
      </c>
      <c r="B236" t="s">
        <v>88</v>
      </c>
      <c r="C236" t="s">
        <v>89</v>
      </c>
      <c r="D236" t="s">
        <v>118</v>
      </c>
      <c r="E236" t="s">
        <v>91</v>
      </c>
      <c r="F236" t="s">
        <v>93</v>
      </c>
      <c r="G236" s="32" t="s">
        <v>94</v>
      </c>
      <c r="H236" s="32" t="s">
        <v>94</v>
      </c>
      <c r="I236" s="32" t="s">
        <v>94</v>
      </c>
      <c r="J236" s="32" t="s">
        <v>94</v>
      </c>
      <c r="K236" s="32" t="s">
        <v>94</v>
      </c>
      <c r="L236" s="32" t="s">
        <v>94</v>
      </c>
      <c r="M236" s="32" t="s">
        <v>94</v>
      </c>
      <c r="N236" s="32" t="s">
        <v>94</v>
      </c>
      <c r="O236" s="32" t="s">
        <v>94</v>
      </c>
      <c r="P236" s="32" t="s">
        <v>94</v>
      </c>
      <c r="Q236" s="32" t="s">
        <v>94</v>
      </c>
      <c r="R236" s="32" t="s">
        <v>94</v>
      </c>
      <c r="S236" s="32" t="s">
        <v>94</v>
      </c>
      <c r="T236" s="32" t="s">
        <v>94</v>
      </c>
      <c r="U236" s="32" t="s">
        <v>94</v>
      </c>
      <c r="V236" s="32" t="s">
        <v>94</v>
      </c>
      <c r="W236" s="32" t="s">
        <v>94</v>
      </c>
      <c r="X236" s="32" t="s">
        <v>94</v>
      </c>
      <c r="Y236" s="32" t="s">
        <v>94</v>
      </c>
      <c r="Z236" s="32" t="s">
        <v>99</v>
      </c>
      <c r="AA236" s="32" t="s">
        <v>99</v>
      </c>
      <c r="AB236" s="32" t="s">
        <v>94</v>
      </c>
      <c r="AC236" s="32" t="s">
        <v>94</v>
      </c>
      <c r="AD236" s="32" t="s">
        <v>94</v>
      </c>
      <c r="AE236" s="32" t="s">
        <v>94</v>
      </c>
      <c r="AF236" s="32" t="s">
        <v>94</v>
      </c>
      <c r="AG236" s="32" t="s">
        <v>94</v>
      </c>
      <c r="AH236" s="32" t="s">
        <v>94</v>
      </c>
      <c r="AI236" s="32" t="s">
        <v>94</v>
      </c>
      <c r="AJ236" s="32" t="s">
        <v>94</v>
      </c>
      <c r="AK236">
        <v>116</v>
      </c>
      <c r="AL236" s="30" t="s">
        <v>94</v>
      </c>
      <c r="AM236" s="30" t="s">
        <v>94</v>
      </c>
      <c r="AN236" s="4" t="s">
        <v>94</v>
      </c>
    </row>
    <row r="237" spans="1:40">
      <c r="A237" t="s">
        <v>154</v>
      </c>
      <c r="B237" t="s">
        <v>88</v>
      </c>
      <c r="C237" t="s">
        <v>89</v>
      </c>
      <c r="D237" t="s">
        <v>116</v>
      </c>
      <c r="E237" t="s">
        <v>91</v>
      </c>
      <c r="F237" t="s">
        <v>92</v>
      </c>
      <c r="G237" s="32" t="s">
        <v>94</v>
      </c>
      <c r="H237" s="32" t="s">
        <v>94</v>
      </c>
      <c r="I237" s="32" t="s">
        <v>94</v>
      </c>
      <c r="J237" s="32" t="s">
        <v>94</v>
      </c>
      <c r="K237" s="32" t="s">
        <v>94</v>
      </c>
      <c r="L237" s="32" t="s">
        <v>94</v>
      </c>
      <c r="M237" s="32" t="s">
        <v>94</v>
      </c>
      <c r="N237" s="32" t="s">
        <v>94</v>
      </c>
      <c r="O237" s="32" t="s">
        <v>94</v>
      </c>
      <c r="P237" s="32">
        <v>0.01</v>
      </c>
      <c r="Q237" s="32" t="s">
        <v>94</v>
      </c>
      <c r="R237" s="32" t="s">
        <v>94</v>
      </c>
      <c r="S237" s="32" t="s">
        <v>94</v>
      </c>
      <c r="T237" s="32">
        <v>2.1999999999999999E-2</v>
      </c>
      <c r="U237" s="32">
        <v>0.161</v>
      </c>
      <c r="V237" s="32">
        <v>0.107</v>
      </c>
      <c r="W237" s="32" t="s">
        <v>94</v>
      </c>
      <c r="X237" s="32" t="s">
        <v>94</v>
      </c>
      <c r="Y237" s="32" t="s">
        <v>94</v>
      </c>
      <c r="Z237" s="32">
        <v>2E-3</v>
      </c>
      <c r="AA237" s="32" t="s">
        <v>94</v>
      </c>
      <c r="AB237" s="32">
        <v>2.3E-2</v>
      </c>
      <c r="AC237" s="32" t="s">
        <v>94</v>
      </c>
      <c r="AD237" s="32" t="s">
        <v>94</v>
      </c>
      <c r="AE237" s="32" t="s">
        <v>94</v>
      </c>
      <c r="AF237" s="32" t="s">
        <v>94</v>
      </c>
      <c r="AG237" s="32" t="s">
        <v>94</v>
      </c>
      <c r="AH237" s="32" t="s">
        <v>94</v>
      </c>
      <c r="AI237" s="32" t="s">
        <v>94</v>
      </c>
      <c r="AJ237" s="32" t="s">
        <v>94</v>
      </c>
      <c r="AK237">
        <v>117</v>
      </c>
      <c r="AL237" s="30">
        <v>0</v>
      </c>
      <c r="AM237" s="30">
        <v>100</v>
      </c>
      <c r="AN237" s="4">
        <v>0.32500000000000001</v>
      </c>
    </row>
    <row r="238" spans="1:40">
      <c r="A238" t="s">
        <v>154</v>
      </c>
      <c r="B238" t="s">
        <v>88</v>
      </c>
      <c r="C238" t="s">
        <v>89</v>
      </c>
      <c r="D238" t="s">
        <v>116</v>
      </c>
      <c r="E238" t="s">
        <v>91</v>
      </c>
      <c r="F238" t="s">
        <v>93</v>
      </c>
      <c r="G238" s="32" t="s">
        <v>94</v>
      </c>
      <c r="H238" s="32" t="s">
        <v>94</v>
      </c>
      <c r="I238" s="32" t="s">
        <v>94</v>
      </c>
      <c r="J238" s="32" t="s">
        <v>94</v>
      </c>
      <c r="K238" s="32" t="s">
        <v>94</v>
      </c>
      <c r="L238" s="32" t="s">
        <v>94</v>
      </c>
      <c r="M238" s="32" t="s">
        <v>94</v>
      </c>
      <c r="N238" s="32" t="s">
        <v>94</v>
      </c>
      <c r="O238" s="32" t="s">
        <v>94</v>
      </c>
      <c r="P238" s="32" t="s">
        <v>14</v>
      </c>
      <c r="Q238" s="32" t="s">
        <v>94</v>
      </c>
      <c r="R238" s="32" t="s">
        <v>94</v>
      </c>
      <c r="S238" s="32" t="s">
        <v>94</v>
      </c>
      <c r="T238" s="32" t="s">
        <v>99</v>
      </c>
      <c r="U238" s="32" t="s">
        <v>14</v>
      </c>
      <c r="V238" s="32" t="s">
        <v>14</v>
      </c>
      <c r="W238" s="32" t="s">
        <v>94</v>
      </c>
      <c r="X238" s="32" t="s">
        <v>94</v>
      </c>
      <c r="Y238" s="32" t="s">
        <v>94</v>
      </c>
      <c r="Z238" s="32" t="s">
        <v>14</v>
      </c>
      <c r="AA238" s="32" t="s">
        <v>94</v>
      </c>
      <c r="AB238" s="32" t="s">
        <v>14</v>
      </c>
      <c r="AC238" s="32" t="s">
        <v>94</v>
      </c>
      <c r="AD238" s="32" t="s">
        <v>94</v>
      </c>
      <c r="AE238" s="32" t="s">
        <v>94</v>
      </c>
      <c r="AF238" s="32" t="s">
        <v>94</v>
      </c>
      <c r="AG238" s="32" t="s">
        <v>94</v>
      </c>
      <c r="AH238" s="32" t="s">
        <v>94</v>
      </c>
      <c r="AI238" s="32" t="s">
        <v>94</v>
      </c>
      <c r="AJ238" s="32" t="s">
        <v>94</v>
      </c>
      <c r="AK238">
        <v>117</v>
      </c>
      <c r="AL238" s="30" t="s">
        <v>94</v>
      </c>
      <c r="AM238" s="30" t="s">
        <v>94</v>
      </c>
      <c r="AN238" s="4" t="s">
        <v>94</v>
      </c>
    </row>
    <row r="239" spans="1:40">
      <c r="A239" t="s">
        <v>154</v>
      </c>
      <c r="B239" t="s">
        <v>88</v>
      </c>
      <c r="C239" t="s">
        <v>89</v>
      </c>
      <c r="D239" t="s">
        <v>174</v>
      </c>
      <c r="E239" t="s">
        <v>120</v>
      </c>
      <c r="F239" t="s">
        <v>92</v>
      </c>
      <c r="G239" s="32" t="s">
        <v>94</v>
      </c>
      <c r="H239" s="32" t="s">
        <v>94</v>
      </c>
      <c r="I239" s="32" t="s">
        <v>94</v>
      </c>
      <c r="J239" s="32" t="s">
        <v>94</v>
      </c>
      <c r="K239" s="32" t="s">
        <v>94</v>
      </c>
      <c r="L239" s="32" t="s">
        <v>94</v>
      </c>
      <c r="M239" s="32" t="s">
        <v>94</v>
      </c>
      <c r="N239" s="32" t="s">
        <v>94</v>
      </c>
      <c r="O239" s="32" t="s">
        <v>94</v>
      </c>
      <c r="P239" s="32" t="s">
        <v>94</v>
      </c>
      <c r="Q239" s="32" t="s">
        <v>94</v>
      </c>
      <c r="R239" s="32" t="s">
        <v>94</v>
      </c>
      <c r="S239" s="32" t="s">
        <v>94</v>
      </c>
      <c r="T239" s="32" t="s">
        <v>94</v>
      </c>
      <c r="U239" s="32" t="s">
        <v>94</v>
      </c>
      <c r="V239" s="32" t="s">
        <v>94</v>
      </c>
      <c r="W239" s="32" t="s">
        <v>94</v>
      </c>
      <c r="X239" s="32" t="s">
        <v>94</v>
      </c>
      <c r="Y239" s="32" t="s">
        <v>94</v>
      </c>
      <c r="Z239" s="32" t="s">
        <v>94</v>
      </c>
      <c r="AA239" s="32" t="s">
        <v>94</v>
      </c>
      <c r="AB239" s="32" t="s">
        <v>94</v>
      </c>
      <c r="AC239" s="32" t="s">
        <v>94</v>
      </c>
      <c r="AD239" s="32" t="s">
        <v>94</v>
      </c>
      <c r="AE239" s="32" t="s">
        <v>94</v>
      </c>
      <c r="AF239" s="32" t="s">
        <v>94</v>
      </c>
      <c r="AG239" s="32">
        <v>6.0000000000000001E-3</v>
      </c>
      <c r="AH239" s="32" t="s">
        <v>94</v>
      </c>
      <c r="AI239" s="32">
        <v>0.29099999999999998</v>
      </c>
      <c r="AJ239" s="32" t="s">
        <v>94</v>
      </c>
      <c r="AK239">
        <v>118</v>
      </c>
      <c r="AL239" s="30">
        <v>0</v>
      </c>
      <c r="AM239" s="30">
        <v>100</v>
      </c>
      <c r="AN239" s="4">
        <v>0.29699999999999999</v>
      </c>
    </row>
    <row r="240" spans="1:40">
      <c r="A240" t="s">
        <v>154</v>
      </c>
      <c r="B240" t="s">
        <v>88</v>
      </c>
      <c r="C240" t="s">
        <v>89</v>
      </c>
      <c r="D240" t="s">
        <v>174</v>
      </c>
      <c r="E240" t="s">
        <v>120</v>
      </c>
      <c r="F240" t="s">
        <v>93</v>
      </c>
      <c r="G240" s="32" t="s">
        <v>94</v>
      </c>
      <c r="H240" s="32" t="s">
        <v>94</v>
      </c>
      <c r="I240" s="32" t="s">
        <v>94</v>
      </c>
      <c r="J240" s="32" t="s">
        <v>94</v>
      </c>
      <c r="K240" s="32" t="s">
        <v>94</v>
      </c>
      <c r="L240" s="32" t="s">
        <v>94</v>
      </c>
      <c r="M240" s="32" t="s">
        <v>94</v>
      </c>
      <c r="N240" s="32" t="s">
        <v>94</v>
      </c>
      <c r="O240" s="32" t="s">
        <v>94</v>
      </c>
      <c r="P240" s="32" t="s">
        <v>94</v>
      </c>
      <c r="Q240" s="32" t="s">
        <v>94</v>
      </c>
      <c r="R240" s="32" t="s">
        <v>94</v>
      </c>
      <c r="S240" s="32" t="s">
        <v>94</v>
      </c>
      <c r="T240" s="32" t="s">
        <v>94</v>
      </c>
      <c r="U240" s="32" t="s">
        <v>94</v>
      </c>
      <c r="V240" s="32" t="s">
        <v>94</v>
      </c>
      <c r="W240" s="32" t="s">
        <v>94</v>
      </c>
      <c r="X240" s="32" t="s">
        <v>94</v>
      </c>
      <c r="Y240" s="32" t="s">
        <v>94</v>
      </c>
      <c r="Z240" s="32" t="s">
        <v>94</v>
      </c>
      <c r="AA240" s="32" t="s">
        <v>94</v>
      </c>
      <c r="AB240" s="32" t="s">
        <v>94</v>
      </c>
      <c r="AC240" s="32" t="s">
        <v>94</v>
      </c>
      <c r="AD240" s="32" t="s">
        <v>94</v>
      </c>
      <c r="AE240" s="32" t="s">
        <v>94</v>
      </c>
      <c r="AF240" s="32" t="s">
        <v>94</v>
      </c>
      <c r="AG240" s="32" t="s">
        <v>99</v>
      </c>
      <c r="AH240" s="32" t="s">
        <v>94</v>
      </c>
      <c r="AI240" s="32" t="s">
        <v>99</v>
      </c>
      <c r="AJ240" s="32" t="s">
        <v>94</v>
      </c>
      <c r="AK240">
        <v>118</v>
      </c>
      <c r="AL240" s="30" t="s">
        <v>94</v>
      </c>
      <c r="AM240" s="30" t="s">
        <v>94</v>
      </c>
      <c r="AN240" s="4" t="s">
        <v>94</v>
      </c>
    </row>
    <row r="241" spans="1:40">
      <c r="A241" t="s">
        <v>154</v>
      </c>
      <c r="B241" t="s">
        <v>88</v>
      </c>
      <c r="C241" t="s">
        <v>89</v>
      </c>
      <c r="D241" t="s">
        <v>118</v>
      </c>
      <c r="E241" t="s">
        <v>102</v>
      </c>
      <c r="F241" t="s">
        <v>92</v>
      </c>
      <c r="G241" s="32" t="s">
        <v>94</v>
      </c>
      <c r="H241" s="32" t="s">
        <v>94</v>
      </c>
      <c r="I241" s="32" t="s">
        <v>94</v>
      </c>
      <c r="J241" s="32" t="s">
        <v>94</v>
      </c>
      <c r="K241" s="32" t="s">
        <v>94</v>
      </c>
      <c r="L241" s="32" t="s">
        <v>94</v>
      </c>
      <c r="M241" s="32" t="s">
        <v>94</v>
      </c>
      <c r="N241" s="32" t="s">
        <v>94</v>
      </c>
      <c r="O241" s="32" t="s">
        <v>94</v>
      </c>
      <c r="P241" s="32">
        <v>2.9000000000000001E-2</v>
      </c>
      <c r="Q241" s="32" t="s">
        <v>94</v>
      </c>
      <c r="R241" s="32">
        <v>0.25</v>
      </c>
      <c r="S241" s="32" t="s">
        <v>94</v>
      </c>
      <c r="T241" s="32" t="s">
        <v>94</v>
      </c>
      <c r="U241" s="32" t="s">
        <v>94</v>
      </c>
      <c r="V241" s="32" t="s">
        <v>94</v>
      </c>
      <c r="W241" s="32" t="s">
        <v>94</v>
      </c>
      <c r="X241" s="32" t="s">
        <v>94</v>
      </c>
      <c r="Y241" s="32" t="s">
        <v>94</v>
      </c>
      <c r="Z241" s="32" t="s">
        <v>94</v>
      </c>
      <c r="AA241" s="32" t="s">
        <v>94</v>
      </c>
      <c r="AB241" s="32" t="s">
        <v>94</v>
      </c>
      <c r="AC241" s="32" t="s">
        <v>94</v>
      </c>
      <c r="AD241" s="32" t="s">
        <v>94</v>
      </c>
      <c r="AE241" s="32" t="s">
        <v>94</v>
      </c>
      <c r="AF241" s="32" t="s">
        <v>94</v>
      </c>
      <c r="AG241" s="32" t="s">
        <v>94</v>
      </c>
      <c r="AH241" s="32" t="s">
        <v>94</v>
      </c>
      <c r="AI241" s="32" t="s">
        <v>94</v>
      </c>
      <c r="AJ241" s="32" t="s">
        <v>94</v>
      </c>
      <c r="AK241">
        <v>119</v>
      </c>
      <c r="AL241" s="30">
        <v>0</v>
      </c>
      <c r="AM241" s="30">
        <v>100</v>
      </c>
      <c r="AN241" s="4">
        <v>0.27900000000000003</v>
      </c>
    </row>
    <row r="242" spans="1:40">
      <c r="A242" t="s">
        <v>154</v>
      </c>
      <c r="B242" t="s">
        <v>88</v>
      </c>
      <c r="C242" t="s">
        <v>89</v>
      </c>
      <c r="D242" t="s">
        <v>118</v>
      </c>
      <c r="E242" t="s">
        <v>102</v>
      </c>
      <c r="F242" t="s">
        <v>93</v>
      </c>
      <c r="G242" s="32" t="s">
        <v>94</v>
      </c>
      <c r="H242" s="32" t="s">
        <v>94</v>
      </c>
      <c r="I242" s="32" t="s">
        <v>94</v>
      </c>
      <c r="J242" s="32" t="s">
        <v>94</v>
      </c>
      <c r="K242" s="32" t="s">
        <v>94</v>
      </c>
      <c r="L242" s="32" t="s">
        <v>94</v>
      </c>
      <c r="M242" s="32" t="s">
        <v>94</v>
      </c>
      <c r="N242" s="32" t="s">
        <v>94</v>
      </c>
      <c r="O242" s="32" t="s">
        <v>94</v>
      </c>
      <c r="P242" s="32" t="s">
        <v>99</v>
      </c>
      <c r="Q242" s="32" t="s">
        <v>94</v>
      </c>
      <c r="R242" s="32" t="s">
        <v>99</v>
      </c>
      <c r="S242" s="32" t="s">
        <v>94</v>
      </c>
      <c r="T242" s="32" t="s">
        <v>94</v>
      </c>
      <c r="U242" s="32" t="s">
        <v>94</v>
      </c>
      <c r="V242" s="32" t="s">
        <v>94</v>
      </c>
      <c r="W242" s="32" t="s">
        <v>94</v>
      </c>
      <c r="X242" s="32" t="s">
        <v>94</v>
      </c>
      <c r="Y242" s="32" t="s">
        <v>14</v>
      </c>
      <c r="Z242" s="32" t="s">
        <v>94</v>
      </c>
      <c r="AA242" s="32" t="s">
        <v>94</v>
      </c>
      <c r="AB242" s="32" t="s">
        <v>94</v>
      </c>
      <c r="AC242" s="32" t="s">
        <v>94</v>
      </c>
      <c r="AD242" s="32" t="s">
        <v>94</v>
      </c>
      <c r="AE242" s="32" t="s">
        <v>94</v>
      </c>
      <c r="AF242" s="32" t="s">
        <v>94</v>
      </c>
      <c r="AG242" s="32" t="s">
        <v>94</v>
      </c>
      <c r="AH242" s="32" t="s">
        <v>94</v>
      </c>
      <c r="AI242" s="32" t="s">
        <v>94</v>
      </c>
      <c r="AJ242" s="32" t="s">
        <v>94</v>
      </c>
      <c r="AK242">
        <v>119</v>
      </c>
      <c r="AL242" s="30" t="s">
        <v>94</v>
      </c>
      <c r="AM242" s="30" t="s">
        <v>94</v>
      </c>
      <c r="AN242" s="4" t="s">
        <v>94</v>
      </c>
    </row>
    <row r="243" spans="1:40">
      <c r="A243" t="s">
        <v>154</v>
      </c>
      <c r="B243" t="s">
        <v>88</v>
      </c>
      <c r="C243" t="s">
        <v>89</v>
      </c>
      <c r="D243" t="s">
        <v>162</v>
      </c>
      <c r="E243" t="s">
        <v>101</v>
      </c>
      <c r="F243" t="s">
        <v>92</v>
      </c>
      <c r="G243" s="32" t="s">
        <v>94</v>
      </c>
      <c r="H243" s="32" t="s">
        <v>94</v>
      </c>
      <c r="I243" s="32" t="s">
        <v>94</v>
      </c>
      <c r="J243" s="32" t="s">
        <v>94</v>
      </c>
      <c r="K243" s="32" t="s">
        <v>94</v>
      </c>
      <c r="L243" s="32" t="s">
        <v>94</v>
      </c>
      <c r="M243" s="32" t="s">
        <v>94</v>
      </c>
      <c r="N243" s="32" t="s">
        <v>94</v>
      </c>
      <c r="O243" s="32" t="s">
        <v>94</v>
      </c>
      <c r="P243" s="32" t="s">
        <v>94</v>
      </c>
      <c r="Q243" s="32" t="s">
        <v>94</v>
      </c>
      <c r="R243" s="32" t="s">
        <v>94</v>
      </c>
      <c r="S243" s="32" t="s">
        <v>94</v>
      </c>
      <c r="T243" s="32" t="s">
        <v>94</v>
      </c>
      <c r="U243" s="32" t="s">
        <v>94</v>
      </c>
      <c r="V243" s="32" t="s">
        <v>94</v>
      </c>
      <c r="W243" s="32" t="s">
        <v>94</v>
      </c>
      <c r="X243" s="32">
        <v>2E-3</v>
      </c>
      <c r="Y243" s="32">
        <v>7.0000000000000001E-3</v>
      </c>
      <c r="Z243" s="32">
        <v>0.01</v>
      </c>
      <c r="AA243" s="32">
        <v>1.0999999999999999E-2</v>
      </c>
      <c r="AB243" s="32">
        <v>5.0999999999999997E-2</v>
      </c>
      <c r="AC243" s="32">
        <v>3.5999999999999997E-2</v>
      </c>
      <c r="AD243" s="32">
        <v>1.6E-2</v>
      </c>
      <c r="AE243" s="32">
        <v>5.0000000000000001E-3</v>
      </c>
      <c r="AF243" s="32">
        <v>6.0000000000000001E-3</v>
      </c>
      <c r="AG243" s="32">
        <v>4.0000000000000001E-3</v>
      </c>
      <c r="AH243" s="32">
        <v>0.08</v>
      </c>
      <c r="AI243" s="32">
        <v>5.0000000000000001E-3</v>
      </c>
      <c r="AJ243" s="32">
        <v>0.02</v>
      </c>
      <c r="AK243">
        <v>120</v>
      </c>
      <c r="AL243" s="30">
        <v>0</v>
      </c>
      <c r="AM243" s="30">
        <v>100</v>
      </c>
      <c r="AN243" s="4">
        <v>0.25600000000000001</v>
      </c>
    </row>
    <row r="244" spans="1:40">
      <c r="A244" t="s">
        <v>154</v>
      </c>
      <c r="B244" t="s">
        <v>88</v>
      </c>
      <c r="C244" t="s">
        <v>89</v>
      </c>
      <c r="D244" t="s">
        <v>162</v>
      </c>
      <c r="E244" t="s">
        <v>101</v>
      </c>
      <c r="F244" t="s">
        <v>93</v>
      </c>
      <c r="G244" s="32" t="s">
        <v>94</v>
      </c>
      <c r="H244" s="32" t="s">
        <v>94</v>
      </c>
      <c r="I244" s="32" t="s">
        <v>94</v>
      </c>
      <c r="J244" s="32" t="s">
        <v>94</v>
      </c>
      <c r="K244" s="32" t="s">
        <v>94</v>
      </c>
      <c r="L244" s="32" t="s">
        <v>94</v>
      </c>
      <c r="M244" s="32" t="s">
        <v>94</v>
      </c>
      <c r="N244" s="32" t="s">
        <v>94</v>
      </c>
      <c r="O244" s="32" t="s">
        <v>94</v>
      </c>
      <c r="P244" s="32" t="s">
        <v>94</v>
      </c>
      <c r="Q244" s="32" t="s">
        <v>94</v>
      </c>
      <c r="R244" s="32" t="s">
        <v>94</v>
      </c>
      <c r="S244" s="32" t="s">
        <v>94</v>
      </c>
      <c r="T244" s="32" t="s">
        <v>94</v>
      </c>
      <c r="U244" s="32" t="s">
        <v>94</v>
      </c>
      <c r="V244" s="32" t="s">
        <v>94</v>
      </c>
      <c r="W244" s="32" t="s">
        <v>94</v>
      </c>
      <c r="X244" s="32" t="s">
        <v>14</v>
      </c>
      <c r="Y244" s="32" t="s">
        <v>14</v>
      </c>
      <c r="Z244" s="32" t="s">
        <v>14</v>
      </c>
      <c r="AA244" s="32" t="s">
        <v>14</v>
      </c>
      <c r="AB244" s="32" t="s">
        <v>14</v>
      </c>
      <c r="AC244" s="32" t="s">
        <v>14</v>
      </c>
      <c r="AD244" s="32" t="s">
        <v>14</v>
      </c>
      <c r="AE244" s="32" t="s">
        <v>99</v>
      </c>
      <c r="AF244" s="32" t="s">
        <v>14</v>
      </c>
      <c r="AG244" s="32" t="s">
        <v>14</v>
      </c>
      <c r="AH244" s="32" t="s">
        <v>14</v>
      </c>
      <c r="AI244" s="32" t="s">
        <v>14</v>
      </c>
      <c r="AJ244" s="32" t="s">
        <v>14</v>
      </c>
      <c r="AK244">
        <v>120</v>
      </c>
      <c r="AL244" s="30" t="s">
        <v>94</v>
      </c>
      <c r="AM244" s="30" t="s">
        <v>94</v>
      </c>
      <c r="AN244" s="4" t="s">
        <v>94</v>
      </c>
    </row>
    <row r="245" spans="1:40">
      <c r="A245" t="s">
        <v>154</v>
      </c>
      <c r="B245" t="s">
        <v>88</v>
      </c>
      <c r="C245" t="s">
        <v>89</v>
      </c>
      <c r="D245" t="s">
        <v>125</v>
      </c>
      <c r="E245" t="s">
        <v>91</v>
      </c>
      <c r="F245" t="s">
        <v>92</v>
      </c>
      <c r="G245" s="32" t="s">
        <v>94</v>
      </c>
      <c r="H245" s="32" t="s">
        <v>94</v>
      </c>
      <c r="I245" s="32" t="s">
        <v>94</v>
      </c>
      <c r="J245" s="32" t="s">
        <v>94</v>
      </c>
      <c r="K245" s="32" t="s">
        <v>94</v>
      </c>
      <c r="L245" s="32" t="s">
        <v>94</v>
      </c>
      <c r="M245" s="32" t="s">
        <v>94</v>
      </c>
      <c r="N245" s="32" t="s">
        <v>94</v>
      </c>
      <c r="O245" s="32" t="s">
        <v>94</v>
      </c>
      <c r="P245" s="32">
        <v>0.221</v>
      </c>
      <c r="Q245" s="32" t="s">
        <v>94</v>
      </c>
      <c r="R245" s="32" t="s">
        <v>94</v>
      </c>
      <c r="S245" s="32" t="s">
        <v>94</v>
      </c>
      <c r="T245" s="32" t="s">
        <v>94</v>
      </c>
      <c r="U245" s="32" t="s">
        <v>94</v>
      </c>
      <c r="V245" s="32" t="s">
        <v>94</v>
      </c>
      <c r="W245" s="32" t="s">
        <v>94</v>
      </c>
      <c r="X245" s="32" t="s">
        <v>94</v>
      </c>
      <c r="Y245" s="32" t="s">
        <v>94</v>
      </c>
      <c r="Z245" s="32" t="s">
        <v>94</v>
      </c>
      <c r="AA245" s="32" t="s">
        <v>94</v>
      </c>
      <c r="AB245" s="32" t="s">
        <v>94</v>
      </c>
      <c r="AC245" s="32" t="s">
        <v>94</v>
      </c>
      <c r="AD245" s="32" t="s">
        <v>94</v>
      </c>
      <c r="AE245" s="32" t="s">
        <v>94</v>
      </c>
      <c r="AF245" s="32" t="s">
        <v>94</v>
      </c>
      <c r="AG245" s="32" t="s">
        <v>94</v>
      </c>
      <c r="AH245" s="32" t="s">
        <v>94</v>
      </c>
      <c r="AI245" s="32" t="s">
        <v>94</v>
      </c>
      <c r="AJ245" s="32" t="s">
        <v>94</v>
      </c>
      <c r="AK245">
        <v>121</v>
      </c>
      <c r="AL245" s="30">
        <v>0</v>
      </c>
      <c r="AM245" s="30">
        <v>100</v>
      </c>
      <c r="AN245" s="4">
        <v>0.221</v>
      </c>
    </row>
    <row r="246" spans="1:40">
      <c r="A246" t="s">
        <v>154</v>
      </c>
      <c r="B246" t="s">
        <v>88</v>
      </c>
      <c r="C246" t="s">
        <v>89</v>
      </c>
      <c r="D246" t="s">
        <v>125</v>
      </c>
      <c r="E246" t="s">
        <v>91</v>
      </c>
      <c r="F246" t="s">
        <v>93</v>
      </c>
      <c r="G246" s="32" t="s">
        <v>94</v>
      </c>
      <c r="H246" s="32" t="s">
        <v>94</v>
      </c>
      <c r="I246" s="32" t="s">
        <v>94</v>
      </c>
      <c r="J246" s="32" t="s">
        <v>94</v>
      </c>
      <c r="K246" s="32" t="s">
        <v>94</v>
      </c>
      <c r="L246" s="32" t="s">
        <v>94</v>
      </c>
      <c r="M246" s="32" t="s">
        <v>94</v>
      </c>
      <c r="N246" s="32" t="s">
        <v>94</v>
      </c>
      <c r="O246" s="32" t="s">
        <v>94</v>
      </c>
      <c r="P246" s="32" t="s">
        <v>99</v>
      </c>
      <c r="Q246" s="32" t="s">
        <v>94</v>
      </c>
      <c r="R246" s="32" t="s">
        <v>94</v>
      </c>
      <c r="S246" s="32" t="s">
        <v>94</v>
      </c>
      <c r="T246" s="32" t="s">
        <v>94</v>
      </c>
      <c r="U246" s="32" t="s">
        <v>94</v>
      </c>
      <c r="V246" s="32" t="s">
        <v>94</v>
      </c>
      <c r="W246" s="32" t="s">
        <v>94</v>
      </c>
      <c r="X246" s="32" t="s">
        <v>94</v>
      </c>
      <c r="Y246" s="32" t="s">
        <v>94</v>
      </c>
      <c r="Z246" s="32" t="s">
        <v>94</v>
      </c>
      <c r="AA246" s="32" t="s">
        <v>94</v>
      </c>
      <c r="AB246" s="32" t="s">
        <v>94</v>
      </c>
      <c r="AC246" s="32" t="s">
        <v>94</v>
      </c>
      <c r="AD246" s="32" t="s">
        <v>94</v>
      </c>
      <c r="AE246" s="32" t="s">
        <v>94</v>
      </c>
      <c r="AF246" s="32" t="s">
        <v>94</v>
      </c>
      <c r="AG246" s="32" t="s">
        <v>94</v>
      </c>
      <c r="AH246" s="32" t="s">
        <v>94</v>
      </c>
      <c r="AI246" s="32" t="s">
        <v>94</v>
      </c>
      <c r="AJ246" s="32" t="s">
        <v>94</v>
      </c>
      <c r="AK246">
        <v>121</v>
      </c>
      <c r="AL246" s="30" t="s">
        <v>94</v>
      </c>
      <c r="AM246" s="30" t="s">
        <v>94</v>
      </c>
      <c r="AN246" s="4" t="s">
        <v>94</v>
      </c>
    </row>
    <row r="247" spans="1:40">
      <c r="A247" t="s">
        <v>154</v>
      </c>
      <c r="B247" t="s">
        <v>88</v>
      </c>
      <c r="C247" t="s">
        <v>89</v>
      </c>
      <c r="D247" t="s">
        <v>135</v>
      </c>
      <c r="E247" t="s">
        <v>101</v>
      </c>
      <c r="F247" t="s">
        <v>92</v>
      </c>
      <c r="G247" s="32" t="s">
        <v>94</v>
      </c>
      <c r="H247" s="32" t="s">
        <v>94</v>
      </c>
      <c r="I247" s="32" t="s">
        <v>94</v>
      </c>
      <c r="J247" s="32" t="s">
        <v>94</v>
      </c>
      <c r="K247" s="32" t="s">
        <v>94</v>
      </c>
      <c r="L247" s="32" t="s">
        <v>94</v>
      </c>
      <c r="M247" s="32" t="s">
        <v>94</v>
      </c>
      <c r="N247" s="32" t="s">
        <v>94</v>
      </c>
      <c r="O247" s="32" t="s">
        <v>94</v>
      </c>
      <c r="P247" s="32" t="s">
        <v>94</v>
      </c>
      <c r="Q247" s="32" t="s">
        <v>94</v>
      </c>
      <c r="R247" s="32" t="s">
        <v>94</v>
      </c>
      <c r="S247" s="32" t="s">
        <v>94</v>
      </c>
      <c r="T247" s="32" t="s">
        <v>94</v>
      </c>
      <c r="U247" s="32" t="s">
        <v>94</v>
      </c>
      <c r="V247" s="32" t="s">
        <v>94</v>
      </c>
      <c r="W247" s="32" t="s">
        <v>94</v>
      </c>
      <c r="X247" s="32" t="s">
        <v>94</v>
      </c>
      <c r="Y247" s="32" t="s">
        <v>94</v>
      </c>
      <c r="Z247" s="32" t="s">
        <v>94</v>
      </c>
      <c r="AA247" s="32">
        <v>0.14799999999999999</v>
      </c>
      <c r="AB247" s="32">
        <v>3.1E-2</v>
      </c>
      <c r="AC247" s="32">
        <v>3.3000000000000002E-2</v>
      </c>
      <c r="AD247" s="32">
        <v>5.0000000000000001E-3</v>
      </c>
      <c r="AE247" s="32" t="s">
        <v>94</v>
      </c>
      <c r="AF247" s="32" t="s">
        <v>94</v>
      </c>
      <c r="AG247" s="32" t="s">
        <v>94</v>
      </c>
      <c r="AH247" s="32" t="s">
        <v>94</v>
      </c>
      <c r="AI247" s="32" t="s">
        <v>94</v>
      </c>
      <c r="AJ247" s="32" t="s">
        <v>94</v>
      </c>
      <c r="AK247">
        <v>122</v>
      </c>
      <c r="AL247" s="30">
        <v>0</v>
      </c>
      <c r="AM247" s="30">
        <v>100</v>
      </c>
      <c r="AN247" s="4">
        <v>0.217</v>
      </c>
    </row>
    <row r="248" spans="1:40">
      <c r="A248" t="s">
        <v>154</v>
      </c>
      <c r="B248" t="s">
        <v>88</v>
      </c>
      <c r="C248" t="s">
        <v>89</v>
      </c>
      <c r="D248" t="s">
        <v>135</v>
      </c>
      <c r="E248" t="s">
        <v>101</v>
      </c>
      <c r="F248" t="s">
        <v>93</v>
      </c>
      <c r="G248" s="32" t="s">
        <v>94</v>
      </c>
      <c r="H248" s="32" t="s">
        <v>94</v>
      </c>
      <c r="I248" s="32" t="s">
        <v>94</v>
      </c>
      <c r="J248" s="32" t="s">
        <v>94</v>
      </c>
      <c r="K248" s="32" t="s">
        <v>94</v>
      </c>
      <c r="L248" s="32" t="s">
        <v>94</v>
      </c>
      <c r="M248" s="32" t="s">
        <v>94</v>
      </c>
      <c r="N248" s="32" t="s">
        <v>94</v>
      </c>
      <c r="O248" s="32" t="s">
        <v>94</v>
      </c>
      <c r="P248" s="32" t="s">
        <v>94</v>
      </c>
      <c r="Q248" s="32" t="s">
        <v>94</v>
      </c>
      <c r="R248" s="32" t="s">
        <v>94</v>
      </c>
      <c r="S248" s="32" t="s">
        <v>94</v>
      </c>
      <c r="T248" s="32" t="s">
        <v>94</v>
      </c>
      <c r="U248" s="32" t="s">
        <v>94</v>
      </c>
      <c r="V248" s="32" t="s">
        <v>94</v>
      </c>
      <c r="W248" s="32" t="s">
        <v>94</v>
      </c>
      <c r="X248" s="32" t="s">
        <v>94</v>
      </c>
      <c r="Y248" s="32" t="s">
        <v>94</v>
      </c>
      <c r="Z248" s="32" t="s">
        <v>94</v>
      </c>
      <c r="AA248" s="32" t="s">
        <v>14</v>
      </c>
      <c r="AB248" s="32" t="s">
        <v>99</v>
      </c>
      <c r="AC248" s="32" t="s">
        <v>99</v>
      </c>
      <c r="AD248" s="32" t="s">
        <v>99</v>
      </c>
      <c r="AE248" s="32" t="s">
        <v>94</v>
      </c>
      <c r="AF248" s="32" t="s">
        <v>94</v>
      </c>
      <c r="AG248" s="32" t="s">
        <v>94</v>
      </c>
      <c r="AH248" s="32" t="s">
        <v>94</v>
      </c>
      <c r="AI248" s="32" t="s">
        <v>94</v>
      </c>
      <c r="AJ248" s="32" t="s">
        <v>94</v>
      </c>
      <c r="AK248">
        <v>122</v>
      </c>
      <c r="AL248" s="30" t="s">
        <v>94</v>
      </c>
      <c r="AM248" s="30" t="s">
        <v>94</v>
      </c>
      <c r="AN248" s="4" t="s">
        <v>94</v>
      </c>
    </row>
    <row r="249" spans="1:40">
      <c r="A249" t="s">
        <v>154</v>
      </c>
      <c r="B249" t="s">
        <v>88</v>
      </c>
      <c r="C249" t="s">
        <v>89</v>
      </c>
      <c r="D249" t="s">
        <v>90</v>
      </c>
      <c r="E249" t="s">
        <v>122</v>
      </c>
      <c r="F249" t="s">
        <v>92</v>
      </c>
      <c r="G249" s="32" t="s">
        <v>94</v>
      </c>
      <c r="H249" s="32" t="s">
        <v>94</v>
      </c>
      <c r="I249" s="32" t="s">
        <v>94</v>
      </c>
      <c r="J249" s="32" t="s">
        <v>94</v>
      </c>
      <c r="K249" s="32" t="s">
        <v>94</v>
      </c>
      <c r="L249" s="32" t="s">
        <v>94</v>
      </c>
      <c r="M249" s="32" t="s">
        <v>94</v>
      </c>
      <c r="N249" s="32" t="s">
        <v>94</v>
      </c>
      <c r="O249" s="32" t="s">
        <v>94</v>
      </c>
      <c r="P249" s="32" t="s">
        <v>94</v>
      </c>
      <c r="Q249" s="32" t="s">
        <v>94</v>
      </c>
      <c r="R249" s="32" t="s">
        <v>94</v>
      </c>
      <c r="S249" s="32" t="s">
        <v>94</v>
      </c>
      <c r="T249" s="32" t="s">
        <v>94</v>
      </c>
      <c r="U249" s="32" t="s">
        <v>94</v>
      </c>
      <c r="V249" s="32" t="s">
        <v>94</v>
      </c>
      <c r="W249" s="32" t="s">
        <v>94</v>
      </c>
      <c r="X249" s="32" t="s">
        <v>94</v>
      </c>
      <c r="Y249" s="32" t="s">
        <v>94</v>
      </c>
      <c r="Z249" s="32" t="s">
        <v>94</v>
      </c>
      <c r="AA249" s="32" t="s">
        <v>94</v>
      </c>
      <c r="AB249" s="32" t="s">
        <v>94</v>
      </c>
      <c r="AC249" s="32">
        <v>0.17599999999999999</v>
      </c>
      <c r="AD249" s="32" t="s">
        <v>94</v>
      </c>
      <c r="AE249" s="32">
        <v>0.02</v>
      </c>
      <c r="AF249" s="32" t="s">
        <v>94</v>
      </c>
      <c r="AG249" s="32" t="s">
        <v>94</v>
      </c>
      <c r="AH249" s="32" t="s">
        <v>94</v>
      </c>
      <c r="AI249" s="32" t="s">
        <v>94</v>
      </c>
      <c r="AJ249" s="32" t="s">
        <v>94</v>
      </c>
      <c r="AK249">
        <v>123</v>
      </c>
      <c r="AL249" s="30">
        <v>0</v>
      </c>
      <c r="AM249" s="30">
        <v>100</v>
      </c>
      <c r="AN249" s="4">
        <v>0.19600000000000001</v>
      </c>
    </row>
    <row r="250" spans="1:40">
      <c r="A250" t="s">
        <v>154</v>
      </c>
      <c r="B250" t="s">
        <v>88</v>
      </c>
      <c r="C250" t="s">
        <v>89</v>
      </c>
      <c r="D250" t="s">
        <v>90</v>
      </c>
      <c r="E250" t="s">
        <v>122</v>
      </c>
      <c r="F250" t="s">
        <v>93</v>
      </c>
      <c r="G250" s="32" t="s">
        <v>94</v>
      </c>
      <c r="H250" s="32" t="s">
        <v>94</v>
      </c>
      <c r="I250" s="32" t="s">
        <v>94</v>
      </c>
      <c r="J250" s="32" t="s">
        <v>94</v>
      </c>
      <c r="K250" s="32" t="s">
        <v>94</v>
      </c>
      <c r="L250" s="32" t="s">
        <v>94</v>
      </c>
      <c r="M250" s="32" t="s">
        <v>94</v>
      </c>
      <c r="N250" s="32" t="s">
        <v>94</v>
      </c>
      <c r="O250" s="32" t="s">
        <v>94</v>
      </c>
      <c r="P250" s="32" t="s">
        <v>94</v>
      </c>
      <c r="Q250" s="32" t="s">
        <v>94</v>
      </c>
      <c r="R250" s="32" t="s">
        <v>94</v>
      </c>
      <c r="S250" s="32" t="s">
        <v>94</v>
      </c>
      <c r="T250" s="32" t="s">
        <v>94</v>
      </c>
      <c r="U250" s="32" t="s">
        <v>94</v>
      </c>
      <c r="V250" s="32" t="s">
        <v>94</v>
      </c>
      <c r="W250" s="32" t="s">
        <v>94</v>
      </c>
      <c r="X250" s="32" t="s">
        <v>94</v>
      </c>
      <c r="Y250" s="32" t="s">
        <v>94</v>
      </c>
      <c r="Z250" s="32" t="s">
        <v>94</v>
      </c>
      <c r="AA250" s="32" t="s">
        <v>94</v>
      </c>
      <c r="AB250" s="32" t="s">
        <v>94</v>
      </c>
      <c r="AC250" s="32" t="s">
        <v>99</v>
      </c>
      <c r="AD250" s="32" t="s">
        <v>94</v>
      </c>
      <c r="AE250" s="32" t="s">
        <v>99</v>
      </c>
      <c r="AF250" s="32" t="s">
        <v>94</v>
      </c>
      <c r="AG250" s="32" t="s">
        <v>94</v>
      </c>
      <c r="AH250" s="32" t="s">
        <v>94</v>
      </c>
      <c r="AI250" s="32" t="s">
        <v>94</v>
      </c>
      <c r="AJ250" s="32" t="s">
        <v>94</v>
      </c>
      <c r="AK250">
        <v>123</v>
      </c>
      <c r="AL250" s="30" t="s">
        <v>94</v>
      </c>
      <c r="AM250" s="30" t="s">
        <v>94</v>
      </c>
      <c r="AN250" s="4" t="s">
        <v>94</v>
      </c>
    </row>
    <row r="251" spans="1:40">
      <c r="A251" t="s">
        <v>154</v>
      </c>
      <c r="B251" t="s">
        <v>88</v>
      </c>
      <c r="C251" t="s">
        <v>106</v>
      </c>
      <c r="D251" t="s">
        <v>107</v>
      </c>
      <c r="E251" t="s">
        <v>101</v>
      </c>
      <c r="F251" t="s">
        <v>92</v>
      </c>
      <c r="G251" s="32" t="s">
        <v>94</v>
      </c>
      <c r="H251" s="32" t="s">
        <v>94</v>
      </c>
      <c r="I251" s="32" t="s">
        <v>94</v>
      </c>
      <c r="J251" s="32" t="s">
        <v>94</v>
      </c>
      <c r="K251" s="32" t="s">
        <v>94</v>
      </c>
      <c r="L251" s="32">
        <v>0.1</v>
      </c>
      <c r="M251" s="32">
        <v>0.09</v>
      </c>
      <c r="N251" s="32" t="s">
        <v>94</v>
      </c>
      <c r="O251" s="32" t="s">
        <v>94</v>
      </c>
      <c r="P251" s="32" t="s">
        <v>94</v>
      </c>
      <c r="Q251" s="32" t="s">
        <v>94</v>
      </c>
      <c r="R251" s="32" t="s">
        <v>94</v>
      </c>
      <c r="S251" s="32" t="s">
        <v>94</v>
      </c>
      <c r="T251" s="32" t="s">
        <v>94</v>
      </c>
      <c r="U251" s="32" t="s">
        <v>94</v>
      </c>
      <c r="V251" s="32" t="s">
        <v>94</v>
      </c>
      <c r="W251" s="32" t="s">
        <v>94</v>
      </c>
      <c r="X251" s="32" t="s">
        <v>94</v>
      </c>
      <c r="Y251" s="32" t="s">
        <v>94</v>
      </c>
      <c r="Z251" s="32" t="s">
        <v>94</v>
      </c>
      <c r="AA251" s="32" t="s">
        <v>94</v>
      </c>
      <c r="AB251" s="32" t="s">
        <v>94</v>
      </c>
      <c r="AC251" s="32" t="s">
        <v>94</v>
      </c>
      <c r="AD251" s="32" t="s">
        <v>94</v>
      </c>
      <c r="AE251" s="32" t="s">
        <v>94</v>
      </c>
      <c r="AF251" s="32" t="s">
        <v>94</v>
      </c>
      <c r="AG251" s="32" t="s">
        <v>94</v>
      </c>
      <c r="AH251" s="32" t="s">
        <v>94</v>
      </c>
      <c r="AI251" s="32" t="s">
        <v>94</v>
      </c>
      <c r="AJ251" s="32" t="s">
        <v>94</v>
      </c>
      <c r="AK251">
        <v>124</v>
      </c>
      <c r="AL251" s="30">
        <v>0</v>
      </c>
      <c r="AM251" s="30">
        <v>100</v>
      </c>
      <c r="AN251" s="4">
        <v>0.19</v>
      </c>
    </row>
    <row r="252" spans="1:40">
      <c r="A252" t="s">
        <v>154</v>
      </c>
      <c r="B252" t="s">
        <v>88</v>
      </c>
      <c r="C252" t="s">
        <v>106</v>
      </c>
      <c r="D252" t="s">
        <v>107</v>
      </c>
      <c r="E252" t="s">
        <v>101</v>
      </c>
      <c r="F252" t="s">
        <v>93</v>
      </c>
      <c r="G252" s="32" t="s">
        <v>94</v>
      </c>
      <c r="H252" s="32" t="s">
        <v>94</v>
      </c>
      <c r="I252" s="32" t="s">
        <v>94</v>
      </c>
      <c r="J252" s="32" t="s">
        <v>94</v>
      </c>
      <c r="K252" s="32" t="s">
        <v>94</v>
      </c>
      <c r="L252" s="32" t="s">
        <v>99</v>
      </c>
      <c r="M252" s="32" t="s">
        <v>99</v>
      </c>
      <c r="N252" s="32" t="s">
        <v>94</v>
      </c>
      <c r="O252" s="32" t="s">
        <v>94</v>
      </c>
      <c r="P252" s="32" t="s">
        <v>94</v>
      </c>
      <c r="Q252" s="32" t="s">
        <v>94</v>
      </c>
      <c r="R252" s="32" t="s">
        <v>94</v>
      </c>
      <c r="S252" s="32" t="s">
        <v>94</v>
      </c>
      <c r="T252" s="32" t="s">
        <v>94</v>
      </c>
      <c r="U252" s="32" t="s">
        <v>94</v>
      </c>
      <c r="V252" s="32" t="s">
        <v>94</v>
      </c>
      <c r="W252" s="32" t="s">
        <v>94</v>
      </c>
      <c r="X252" s="32" t="s">
        <v>94</v>
      </c>
      <c r="Y252" s="32" t="s">
        <v>94</v>
      </c>
      <c r="Z252" s="32" t="s">
        <v>94</v>
      </c>
      <c r="AA252" s="32" t="s">
        <v>94</v>
      </c>
      <c r="AB252" s="32" t="s">
        <v>94</v>
      </c>
      <c r="AC252" s="32" t="s">
        <v>94</v>
      </c>
      <c r="AD252" s="32" t="s">
        <v>94</v>
      </c>
      <c r="AE252" s="32" t="s">
        <v>94</v>
      </c>
      <c r="AF252" s="32" t="s">
        <v>94</v>
      </c>
      <c r="AG252" s="32" t="s">
        <v>94</v>
      </c>
      <c r="AH252" s="32" t="s">
        <v>94</v>
      </c>
      <c r="AI252" s="32" t="s">
        <v>94</v>
      </c>
      <c r="AJ252" s="32" t="s">
        <v>94</v>
      </c>
      <c r="AK252">
        <v>124</v>
      </c>
      <c r="AL252" s="30" t="s">
        <v>94</v>
      </c>
      <c r="AM252" s="30" t="s">
        <v>94</v>
      </c>
      <c r="AN252" s="4" t="s">
        <v>94</v>
      </c>
    </row>
    <row r="253" spans="1:40">
      <c r="A253" t="s">
        <v>154</v>
      </c>
      <c r="B253" t="s">
        <v>88</v>
      </c>
      <c r="C253" t="s">
        <v>106</v>
      </c>
      <c r="D253" t="s">
        <v>110</v>
      </c>
      <c r="E253" t="s">
        <v>102</v>
      </c>
      <c r="F253" t="s">
        <v>92</v>
      </c>
      <c r="G253" s="32" t="s">
        <v>94</v>
      </c>
      <c r="H253" s="32" t="s">
        <v>94</v>
      </c>
      <c r="I253" s="32" t="s">
        <v>94</v>
      </c>
      <c r="J253" s="32" t="s">
        <v>94</v>
      </c>
      <c r="K253" s="32" t="s">
        <v>94</v>
      </c>
      <c r="L253" s="32" t="s">
        <v>94</v>
      </c>
      <c r="M253" s="32" t="s">
        <v>94</v>
      </c>
      <c r="N253" s="32" t="s">
        <v>94</v>
      </c>
      <c r="O253" s="32" t="s">
        <v>94</v>
      </c>
      <c r="P253" s="32" t="s">
        <v>94</v>
      </c>
      <c r="Q253" s="32" t="s">
        <v>94</v>
      </c>
      <c r="R253" s="32">
        <v>2.3E-2</v>
      </c>
      <c r="S253" s="32">
        <v>1.6E-2</v>
      </c>
      <c r="T253" s="32" t="s">
        <v>94</v>
      </c>
      <c r="U253" s="32" t="s">
        <v>94</v>
      </c>
      <c r="V253" s="32" t="s">
        <v>94</v>
      </c>
      <c r="W253" s="32" t="s">
        <v>94</v>
      </c>
      <c r="X253" s="32" t="s">
        <v>94</v>
      </c>
      <c r="Y253" s="32" t="s">
        <v>94</v>
      </c>
      <c r="Z253" s="32" t="s">
        <v>94</v>
      </c>
      <c r="AA253" s="32" t="s">
        <v>94</v>
      </c>
      <c r="AB253" s="32">
        <v>0.10100000000000001</v>
      </c>
      <c r="AC253" s="32">
        <v>4.5999999999999999E-2</v>
      </c>
      <c r="AD253" s="32" t="s">
        <v>94</v>
      </c>
      <c r="AE253" s="32" t="s">
        <v>94</v>
      </c>
      <c r="AF253" s="32" t="s">
        <v>94</v>
      </c>
      <c r="AG253" s="32" t="s">
        <v>94</v>
      </c>
      <c r="AH253" s="32" t="s">
        <v>94</v>
      </c>
      <c r="AI253" s="32" t="s">
        <v>94</v>
      </c>
      <c r="AJ253" s="32" t="s">
        <v>94</v>
      </c>
      <c r="AK253">
        <v>125</v>
      </c>
      <c r="AL253" s="30">
        <v>0</v>
      </c>
      <c r="AM253" s="30">
        <v>100</v>
      </c>
      <c r="AN253" s="4">
        <v>0.186</v>
      </c>
    </row>
    <row r="254" spans="1:40">
      <c r="A254" t="s">
        <v>154</v>
      </c>
      <c r="B254" t="s">
        <v>88</v>
      </c>
      <c r="C254" t="s">
        <v>106</v>
      </c>
      <c r="D254" t="s">
        <v>110</v>
      </c>
      <c r="E254" t="s">
        <v>102</v>
      </c>
      <c r="F254" t="s">
        <v>93</v>
      </c>
      <c r="G254" s="32" t="s">
        <v>94</v>
      </c>
      <c r="H254" s="32" t="s">
        <v>94</v>
      </c>
      <c r="I254" s="32" t="s">
        <v>94</v>
      </c>
      <c r="J254" s="32" t="s">
        <v>94</v>
      </c>
      <c r="K254" s="32" t="s">
        <v>94</v>
      </c>
      <c r="L254" s="32" t="s">
        <v>94</v>
      </c>
      <c r="M254" s="32" t="s">
        <v>94</v>
      </c>
      <c r="N254" s="32" t="s">
        <v>94</v>
      </c>
      <c r="O254" s="32" t="s">
        <v>94</v>
      </c>
      <c r="P254" s="32" t="s">
        <v>94</v>
      </c>
      <c r="Q254" s="32" t="s">
        <v>94</v>
      </c>
      <c r="R254" s="32" t="s">
        <v>14</v>
      </c>
      <c r="S254" s="32" t="s">
        <v>14</v>
      </c>
      <c r="T254" s="32" t="s">
        <v>94</v>
      </c>
      <c r="U254" s="32" t="s">
        <v>94</v>
      </c>
      <c r="V254" s="32" t="s">
        <v>94</v>
      </c>
      <c r="W254" s="32" t="s">
        <v>94</v>
      </c>
      <c r="X254" s="32" t="s">
        <v>94</v>
      </c>
      <c r="Y254" s="32" t="s">
        <v>94</v>
      </c>
      <c r="Z254" s="32" t="s">
        <v>94</v>
      </c>
      <c r="AA254" s="32" t="s">
        <v>94</v>
      </c>
      <c r="AB254" s="32" t="s">
        <v>99</v>
      </c>
      <c r="AC254" s="32" t="s">
        <v>14</v>
      </c>
      <c r="AD254" s="32" t="s">
        <v>94</v>
      </c>
      <c r="AE254" s="32" t="s">
        <v>94</v>
      </c>
      <c r="AF254" s="32" t="s">
        <v>94</v>
      </c>
      <c r="AG254" s="32" t="s">
        <v>94</v>
      </c>
      <c r="AH254" s="32" t="s">
        <v>94</v>
      </c>
      <c r="AI254" s="32" t="s">
        <v>94</v>
      </c>
      <c r="AJ254" s="32" t="s">
        <v>94</v>
      </c>
      <c r="AK254">
        <v>125</v>
      </c>
      <c r="AL254" s="30" t="s">
        <v>94</v>
      </c>
      <c r="AM254" s="30" t="s">
        <v>94</v>
      </c>
      <c r="AN254" s="4" t="s">
        <v>94</v>
      </c>
    </row>
    <row r="255" spans="1:40">
      <c r="A255" t="s">
        <v>154</v>
      </c>
      <c r="B255" t="s">
        <v>88</v>
      </c>
      <c r="C255" t="s">
        <v>89</v>
      </c>
      <c r="D255" t="s">
        <v>175</v>
      </c>
      <c r="E255" t="s">
        <v>101</v>
      </c>
      <c r="F255" t="s">
        <v>92</v>
      </c>
      <c r="G255" s="32" t="s">
        <v>94</v>
      </c>
      <c r="H255" s="32" t="s">
        <v>94</v>
      </c>
      <c r="I255" s="32" t="s">
        <v>94</v>
      </c>
      <c r="J255" s="32" t="s">
        <v>94</v>
      </c>
      <c r="K255" s="32" t="s">
        <v>94</v>
      </c>
      <c r="L255" s="32" t="s">
        <v>94</v>
      </c>
      <c r="M255" s="32" t="s">
        <v>94</v>
      </c>
      <c r="N255" s="32" t="s">
        <v>94</v>
      </c>
      <c r="O255" s="32" t="s">
        <v>94</v>
      </c>
      <c r="P255" s="32" t="s">
        <v>94</v>
      </c>
      <c r="Q255" s="32" t="s">
        <v>94</v>
      </c>
      <c r="R255" s="32" t="s">
        <v>94</v>
      </c>
      <c r="S255" s="32" t="s">
        <v>94</v>
      </c>
      <c r="T255" s="32" t="s">
        <v>94</v>
      </c>
      <c r="U255" s="32" t="s">
        <v>94</v>
      </c>
      <c r="V255" s="32">
        <v>0.151</v>
      </c>
      <c r="W255" s="32" t="s">
        <v>94</v>
      </c>
      <c r="X255" s="32" t="s">
        <v>94</v>
      </c>
      <c r="Y255" s="32" t="s">
        <v>94</v>
      </c>
      <c r="Z255" s="32" t="s">
        <v>94</v>
      </c>
      <c r="AA255" s="32" t="s">
        <v>94</v>
      </c>
      <c r="AB255" s="32" t="s">
        <v>94</v>
      </c>
      <c r="AC255" s="32" t="s">
        <v>94</v>
      </c>
      <c r="AD255" s="32" t="s">
        <v>94</v>
      </c>
      <c r="AE255" s="32" t="s">
        <v>94</v>
      </c>
      <c r="AF255" s="32" t="s">
        <v>94</v>
      </c>
      <c r="AG255" s="32" t="s">
        <v>94</v>
      </c>
      <c r="AH255" s="32" t="s">
        <v>94</v>
      </c>
      <c r="AI255" s="32" t="s">
        <v>94</v>
      </c>
      <c r="AJ255" s="32" t="s">
        <v>94</v>
      </c>
      <c r="AK255">
        <v>126</v>
      </c>
      <c r="AL255" s="30">
        <v>0</v>
      </c>
      <c r="AM255" s="30">
        <v>100</v>
      </c>
      <c r="AN255" s="4">
        <v>0.151</v>
      </c>
    </row>
    <row r="256" spans="1:40">
      <c r="A256" t="s">
        <v>154</v>
      </c>
      <c r="B256" t="s">
        <v>88</v>
      </c>
      <c r="C256" t="s">
        <v>89</v>
      </c>
      <c r="D256" t="s">
        <v>175</v>
      </c>
      <c r="E256" t="s">
        <v>101</v>
      </c>
      <c r="F256" t="s">
        <v>93</v>
      </c>
      <c r="G256" s="32" t="s">
        <v>94</v>
      </c>
      <c r="H256" s="32" t="s">
        <v>94</v>
      </c>
      <c r="I256" s="32" t="s">
        <v>94</v>
      </c>
      <c r="J256" s="32" t="s">
        <v>94</v>
      </c>
      <c r="K256" s="32" t="s">
        <v>94</v>
      </c>
      <c r="L256" s="32" t="s">
        <v>94</v>
      </c>
      <c r="M256" s="32" t="s">
        <v>94</v>
      </c>
      <c r="N256" s="32" t="s">
        <v>94</v>
      </c>
      <c r="O256" s="32" t="s">
        <v>94</v>
      </c>
      <c r="P256" s="32" t="s">
        <v>94</v>
      </c>
      <c r="Q256" s="32" t="s">
        <v>94</v>
      </c>
      <c r="R256" s="32" t="s">
        <v>94</v>
      </c>
      <c r="S256" s="32" t="s">
        <v>94</v>
      </c>
      <c r="T256" s="32" t="s">
        <v>94</v>
      </c>
      <c r="U256" s="32" t="s">
        <v>94</v>
      </c>
      <c r="V256" s="32" t="s">
        <v>99</v>
      </c>
      <c r="W256" s="32" t="s">
        <v>94</v>
      </c>
      <c r="X256" s="32" t="s">
        <v>94</v>
      </c>
      <c r="Y256" s="32" t="s">
        <v>94</v>
      </c>
      <c r="Z256" s="32" t="s">
        <v>94</v>
      </c>
      <c r="AA256" s="32" t="s">
        <v>94</v>
      </c>
      <c r="AB256" s="32" t="s">
        <v>94</v>
      </c>
      <c r="AC256" s="32" t="s">
        <v>94</v>
      </c>
      <c r="AD256" s="32" t="s">
        <v>94</v>
      </c>
      <c r="AE256" s="32" t="s">
        <v>94</v>
      </c>
      <c r="AF256" s="32" t="s">
        <v>94</v>
      </c>
      <c r="AG256" s="32" t="s">
        <v>94</v>
      </c>
      <c r="AH256" s="32" t="s">
        <v>94</v>
      </c>
      <c r="AI256" s="32" t="s">
        <v>94</v>
      </c>
      <c r="AJ256" s="32" t="s">
        <v>94</v>
      </c>
      <c r="AK256">
        <v>126</v>
      </c>
      <c r="AL256" s="30" t="s">
        <v>94</v>
      </c>
      <c r="AM256" s="30" t="s">
        <v>94</v>
      </c>
      <c r="AN256" s="4" t="s">
        <v>94</v>
      </c>
    </row>
    <row r="257" spans="1:40">
      <c r="A257" t="s">
        <v>154</v>
      </c>
      <c r="B257" t="s">
        <v>88</v>
      </c>
      <c r="C257" t="s">
        <v>89</v>
      </c>
      <c r="D257" t="s">
        <v>175</v>
      </c>
      <c r="E257" t="s">
        <v>105</v>
      </c>
      <c r="F257" t="s">
        <v>92</v>
      </c>
      <c r="G257" s="32" t="s">
        <v>94</v>
      </c>
      <c r="H257" s="32" t="s">
        <v>94</v>
      </c>
      <c r="I257" s="32" t="s">
        <v>94</v>
      </c>
      <c r="J257" s="32" t="s">
        <v>94</v>
      </c>
      <c r="K257" s="32" t="s">
        <v>94</v>
      </c>
      <c r="L257" s="32" t="s">
        <v>94</v>
      </c>
      <c r="M257" s="32" t="s">
        <v>94</v>
      </c>
      <c r="N257" s="32" t="s">
        <v>94</v>
      </c>
      <c r="O257" s="32" t="s">
        <v>94</v>
      </c>
      <c r="P257" s="32" t="s">
        <v>94</v>
      </c>
      <c r="Q257" s="32" t="s">
        <v>94</v>
      </c>
      <c r="R257" s="32" t="s">
        <v>94</v>
      </c>
      <c r="S257" s="32" t="s">
        <v>94</v>
      </c>
      <c r="T257" s="32" t="s">
        <v>94</v>
      </c>
      <c r="U257" s="32" t="s">
        <v>94</v>
      </c>
      <c r="V257" s="32">
        <v>0.14799999999999999</v>
      </c>
      <c r="W257" s="32" t="s">
        <v>94</v>
      </c>
      <c r="X257" s="32" t="s">
        <v>94</v>
      </c>
      <c r="Y257" s="32" t="s">
        <v>94</v>
      </c>
      <c r="Z257" s="32" t="s">
        <v>94</v>
      </c>
      <c r="AA257" s="32" t="s">
        <v>94</v>
      </c>
      <c r="AB257" s="32" t="s">
        <v>94</v>
      </c>
      <c r="AC257" s="32" t="s">
        <v>94</v>
      </c>
      <c r="AD257" s="32" t="s">
        <v>94</v>
      </c>
      <c r="AE257" s="32" t="s">
        <v>94</v>
      </c>
      <c r="AF257" s="32" t="s">
        <v>94</v>
      </c>
      <c r="AG257" s="32" t="s">
        <v>94</v>
      </c>
      <c r="AH257" s="32" t="s">
        <v>94</v>
      </c>
      <c r="AI257" s="32" t="s">
        <v>94</v>
      </c>
      <c r="AJ257" s="32" t="s">
        <v>94</v>
      </c>
      <c r="AK257">
        <v>127</v>
      </c>
      <c r="AL257" s="30">
        <v>0</v>
      </c>
      <c r="AM257" s="30">
        <v>100</v>
      </c>
      <c r="AN257" s="4">
        <v>0.14799999999999999</v>
      </c>
    </row>
    <row r="258" spans="1:40">
      <c r="A258" t="s">
        <v>154</v>
      </c>
      <c r="B258" t="s">
        <v>88</v>
      </c>
      <c r="C258" t="s">
        <v>89</v>
      </c>
      <c r="D258" t="s">
        <v>175</v>
      </c>
      <c r="E258" t="s">
        <v>105</v>
      </c>
      <c r="F258" t="s">
        <v>93</v>
      </c>
      <c r="G258" s="32" t="s">
        <v>94</v>
      </c>
      <c r="H258" s="32" t="s">
        <v>94</v>
      </c>
      <c r="I258" s="32" t="s">
        <v>94</v>
      </c>
      <c r="J258" s="32" t="s">
        <v>94</v>
      </c>
      <c r="K258" s="32" t="s">
        <v>94</v>
      </c>
      <c r="L258" s="32" t="s">
        <v>94</v>
      </c>
      <c r="M258" s="32" t="s">
        <v>94</v>
      </c>
      <c r="N258" s="32" t="s">
        <v>94</v>
      </c>
      <c r="O258" s="32" t="s">
        <v>94</v>
      </c>
      <c r="P258" s="32" t="s">
        <v>94</v>
      </c>
      <c r="Q258" s="32" t="s">
        <v>94</v>
      </c>
      <c r="R258" s="32" t="s">
        <v>94</v>
      </c>
      <c r="S258" s="32" t="s">
        <v>94</v>
      </c>
      <c r="T258" s="32" t="s">
        <v>94</v>
      </c>
      <c r="U258" s="32" t="s">
        <v>94</v>
      </c>
      <c r="V258" s="32" t="s">
        <v>14</v>
      </c>
      <c r="W258" s="32" t="s">
        <v>94</v>
      </c>
      <c r="X258" s="32" t="s">
        <v>94</v>
      </c>
      <c r="Y258" s="32" t="s">
        <v>94</v>
      </c>
      <c r="Z258" s="32" t="s">
        <v>94</v>
      </c>
      <c r="AA258" s="32" t="s">
        <v>94</v>
      </c>
      <c r="AB258" s="32" t="s">
        <v>94</v>
      </c>
      <c r="AC258" s="32" t="s">
        <v>94</v>
      </c>
      <c r="AD258" s="32" t="s">
        <v>94</v>
      </c>
      <c r="AE258" s="32" t="s">
        <v>94</v>
      </c>
      <c r="AF258" s="32" t="s">
        <v>94</v>
      </c>
      <c r="AG258" s="32" t="s">
        <v>94</v>
      </c>
      <c r="AH258" s="32" t="s">
        <v>94</v>
      </c>
      <c r="AI258" s="32" t="s">
        <v>94</v>
      </c>
      <c r="AJ258" s="32" t="s">
        <v>94</v>
      </c>
      <c r="AK258">
        <v>127</v>
      </c>
      <c r="AL258" s="30" t="s">
        <v>94</v>
      </c>
      <c r="AM258" s="30" t="s">
        <v>94</v>
      </c>
      <c r="AN258" s="4" t="s">
        <v>94</v>
      </c>
    </row>
    <row r="259" spans="1:40">
      <c r="A259" t="s">
        <v>154</v>
      </c>
      <c r="B259" t="s">
        <v>88</v>
      </c>
      <c r="C259" t="s">
        <v>89</v>
      </c>
      <c r="D259" t="s">
        <v>174</v>
      </c>
      <c r="E259" t="s">
        <v>117</v>
      </c>
      <c r="F259" t="s">
        <v>92</v>
      </c>
      <c r="G259" s="32" t="s">
        <v>94</v>
      </c>
      <c r="H259" s="32" t="s">
        <v>94</v>
      </c>
      <c r="I259" s="32" t="s">
        <v>94</v>
      </c>
      <c r="J259" s="32" t="s">
        <v>94</v>
      </c>
      <c r="K259" s="32" t="s">
        <v>94</v>
      </c>
      <c r="L259" s="32" t="s">
        <v>94</v>
      </c>
      <c r="M259" s="32" t="s">
        <v>94</v>
      </c>
      <c r="N259" s="32" t="s">
        <v>94</v>
      </c>
      <c r="O259" s="32" t="s">
        <v>94</v>
      </c>
      <c r="P259" s="32" t="s">
        <v>94</v>
      </c>
      <c r="Q259" s="32" t="s">
        <v>94</v>
      </c>
      <c r="R259" s="32" t="s">
        <v>94</v>
      </c>
      <c r="S259" s="32" t="s">
        <v>94</v>
      </c>
      <c r="T259" s="32" t="s">
        <v>94</v>
      </c>
      <c r="U259" s="32" t="s">
        <v>94</v>
      </c>
      <c r="V259" s="32" t="s">
        <v>94</v>
      </c>
      <c r="W259" s="32" t="s">
        <v>94</v>
      </c>
      <c r="X259" s="32" t="s">
        <v>94</v>
      </c>
      <c r="Y259" s="32" t="s">
        <v>94</v>
      </c>
      <c r="Z259" s="32" t="s">
        <v>94</v>
      </c>
      <c r="AA259" s="32" t="s">
        <v>94</v>
      </c>
      <c r="AB259" s="32" t="s">
        <v>94</v>
      </c>
      <c r="AC259" s="32" t="s">
        <v>94</v>
      </c>
      <c r="AD259" s="32">
        <v>3.5000000000000003E-2</v>
      </c>
      <c r="AE259" s="32" t="s">
        <v>94</v>
      </c>
      <c r="AF259" s="32">
        <v>9.0999999999999998E-2</v>
      </c>
      <c r="AG259" s="32" t="s">
        <v>94</v>
      </c>
      <c r="AH259" s="32" t="s">
        <v>94</v>
      </c>
      <c r="AI259" s="32">
        <v>2E-3</v>
      </c>
      <c r="AJ259" s="32" t="s">
        <v>94</v>
      </c>
      <c r="AK259">
        <v>128</v>
      </c>
      <c r="AL259" s="30">
        <v>0</v>
      </c>
      <c r="AM259" s="30">
        <v>100</v>
      </c>
      <c r="AN259" s="4">
        <v>0.128</v>
      </c>
    </row>
    <row r="260" spans="1:40">
      <c r="A260" t="s">
        <v>154</v>
      </c>
      <c r="B260" t="s">
        <v>88</v>
      </c>
      <c r="C260" t="s">
        <v>89</v>
      </c>
      <c r="D260" t="s">
        <v>174</v>
      </c>
      <c r="E260" t="s">
        <v>117</v>
      </c>
      <c r="F260" t="s">
        <v>93</v>
      </c>
      <c r="G260" s="32" t="s">
        <v>94</v>
      </c>
      <c r="H260" s="32" t="s">
        <v>94</v>
      </c>
      <c r="I260" s="32" t="s">
        <v>94</v>
      </c>
      <c r="J260" s="32" t="s">
        <v>94</v>
      </c>
      <c r="K260" s="32" t="s">
        <v>94</v>
      </c>
      <c r="L260" s="32" t="s">
        <v>94</v>
      </c>
      <c r="M260" s="32" t="s">
        <v>94</v>
      </c>
      <c r="N260" s="32" t="s">
        <v>94</v>
      </c>
      <c r="O260" s="32" t="s">
        <v>94</v>
      </c>
      <c r="P260" s="32" t="s">
        <v>94</v>
      </c>
      <c r="Q260" s="32" t="s">
        <v>94</v>
      </c>
      <c r="R260" s="32" t="s">
        <v>94</v>
      </c>
      <c r="S260" s="32" t="s">
        <v>94</v>
      </c>
      <c r="T260" s="32" t="s">
        <v>94</v>
      </c>
      <c r="U260" s="32" t="s">
        <v>94</v>
      </c>
      <c r="V260" s="32" t="s">
        <v>94</v>
      </c>
      <c r="W260" s="32" t="s">
        <v>94</v>
      </c>
      <c r="X260" s="32" t="s">
        <v>94</v>
      </c>
      <c r="Y260" s="32" t="s">
        <v>94</v>
      </c>
      <c r="Z260" s="32" t="s">
        <v>94</v>
      </c>
      <c r="AA260" s="32" t="s">
        <v>94</v>
      </c>
      <c r="AB260" s="32" t="s">
        <v>94</v>
      </c>
      <c r="AC260" s="32" t="s">
        <v>94</v>
      </c>
      <c r="AD260" s="32" t="s">
        <v>99</v>
      </c>
      <c r="AE260" s="32" t="s">
        <v>94</v>
      </c>
      <c r="AF260" s="32" t="s">
        <v>99</v>
      </c>
      <c r="AG260" s="32" t="s">
        <v>94</v>
      </c>
      <c r="AH260" s="32" t="s">
        <v>94</v>
      </c>
      <c r="AI260" s="32" t="s">
        <v>99</v>
      </c>
      <c r="AJ260" s="32" t="s">
        <v>94</v>
      </c>
      <c r="AK260">
        <v>128</v>
      </c>
      <c r="AL260" s="30" t="s">
        <v>94</v>
      </c>
      <c r="AM260" s="30" t="s">
        <v>94</v>
      </c>
      <c r="AN260" s="4" t="s">
        <v>94</v>
      </c>
    </row>
    <row r="261" spans="1:40">
      <c r="A261" t="s">
        <v>154</v>
      </c>
      <c r="B261" t="s">
        <v>88</v>
      </c>
      <c r="C261" t="s">
        <v>89</v>
      </c>
      <c r="D261" t="s">
        <v>97</v>
      </c>
      <c r="E261" t="s">
        <v>152</v>
      </c>
      <c r="F261" t="s">
        <v>92</v>
      </c>
      <c r="G261" s="32" t="s">
        <v>94</v>
      </c>
      <c r="H261" s="32" t="s">
        <v>94</v>
      </c>
      <c r="I261" s="32" t="s">
        <v>94</v>
      </c>
      <c r="J261" s="32" t="s">
        <v>94</v>
      </c>
      <c r="K261" s="32" t="s">
        <v>94</v>
      </c>
      <c r="L261" s="32" t="s">
        <v>94</v>
      </c>
      <c r="M261" s="32" t="s">
        <v>94</v>
      </c>
      <c r="N261" s="32" t="s">
        <v>94</v>
      </c>
      <c r="O261" s="32" t="s">
        <v>94</v>
      </c>
      <c r="P261" s="32" t="s">
        <v>94</v>
      </c>
      <c r="Q261" s="32" t="s">
        <v>94</v>
      </c>
      <c r="R261" s="32" t="s">
        <v>94</v>
      </c>
      <c r="S261" s="32" t="s">
        <v>94</v>
      </c>
      <c r="T261" s="32" t="s">
        <v>94</v>
      </c>
      <c r="U261" s="32" t="s">
        <v>94</v>
      </c>
      <c r="V261" s="32" t="s">
        <v>94</v>
      </c>
      <c r="W261" s="32">
        <v>0.112</v>
      </c>
      <c r="X261" s="32" t="s">
        <v>94</v>
      </c>
      <c r="Y261" s="32" t="s">
        <v>94</v>
      </c>
      <c r="Z261" s="32" t="s">
        <v>94</v>
      </c>
      <c r="AA261" s="32" t="s">
        <v>94</v>
      </c>
      <c r="AB261" s="32" t="s">
        <v>94</v>
      </c>
      <c r="AC261" s="32" t="s">
        <v>94</v>
      </c>
      <c r="AD261" s="32" t="s">
        <v>94</v>
      </c>
      <c r="AE261" s="32" t="s">
        <v>94</v>
      </c>
      <c r="AF261" s="32" t="s">
        <v>94</v>
      </c>
      <c r="AG261" s="32" t="s">
        <v>94</v>
      </c>
      <c r="AH261" s="32" t="s">
        <v>94</v>
      </c>
      <c r="AI261" s="32" t="s">
        <v>94</v>
      </c>
      <c r="AJ261" s="32" t="s">
        <v>94</v>
      </c>
      <c r="AK261">
        <v>129</v>
      </c>
      <c r="AL261" s="30">
        <v>0</v>
      </c>
      <c r="AM261" s="30">
        <v>100</v>
      </c>
      <c r="AN261" s="4">
        <v>0.112</v>
      </c>
    </row>
    <row r="262" spans="1:40">
      <c r="A262" t="s">
        <v>154</v>
      </c>
      <c r="B262" t="s">
        <v>88</v>
      </c>
      <c r="C262" t="s">
        <v>89</v>
      </c>
      <c r="D262" t="s">
        <v>97</v>
      </c>
      <c r="E262" t="s">
        <v>152</v>
      </c>
      <c r="F262" t="s">
        <v>93</v>
      </c>
      <c r="G262" s="32" t="s">
        <v>94</v>
      </c>
      <c r="H262" s="32" t="s">
        <v>94</v>
      </c>
      <c r="I262" s="32" t="s">
        <v>94</v>
      </c>
      <c r="J262" s="32" t="s">
        <v>94</v>
      </c>
      <c r="K262" s="32" t="s">
        <v>94</v>
      </c>
      <c r="L262" s="32" t="s">
        <v>94</v>
      </c>
      <c r="M262" s="32" t="s">
        <v>94</v>
      </c>
      <c r="N262" s="32" t="s">
        <v>94</v>
      </c>
      <c r="O262" s="32" t="s">
        <v>94</v>
      </c>
      <c r="P262" s="32" t="s">
        <v>94</v>
      </c>
      <c r="Q262" s="32" t="s">
        <v>94</v>
      </c>
      <c r="R262" s="32" t="s">
        <v>94</v>
      </c>
      <c r="S262" s="32" t="s">
        <v>94</v>
      </c>
      <c r="T262" s="32" t="s">
        <v>94</v>
      </c>
      <c r="U262" s="32" t="s">
        <v>94</v>
      </c>
      <c r="V262" s="32" t="s">
        <v>94</v>
      </c>
      <c r="W262" s="32" t="s">
        <v>99</v>
      </c>
      <c r="X262" s="32" t="s">
        <v>94</v>
      </c>
      <c r="Y262" s="32" t="s">
        <v>94</v>
      </c>
      <c r="Z262" s="32" t="s">
        <v>94</v>
      </c>
      <c r="AA262" s="32" t="s">
        <v>94</v>
      </c>
      <c r="AB262" s="32" t="s">
        <v>94</v>
      </c>
      <c r="AC262" s="32" t="s">
        <v>94</v>
      </c>
      <c r="AD262" s="32" t="s">
        <v>94</v>
      </c>
      <c r="AE262" s="32" t="s">
        <v>94</v>
      </c>
      <c r="AF262" s="32" t="s">
        <v>94</v>
      </c>
      <c r="AG262" s="32" t="s">
        <v>94</v>
      </c>
      <c r="AH262" s="32" t="s">
        <v>94</v>
      </c>
      <c r="AI262" s="32" t="s">
        <v>94</v>
      </c>
      <c r="AJ262" s="32" t="s">
        <v>94</v>
      </c>
      <c r="AK262">
        <v>129</v>
      </c>
      <c r="AL262" s="30" t="s">
        <v>94</v>
      </c>
      <c r="AM262" s="30" t="s">
        <v>94</v>
      </c>
      <c r="AN262" s="4" t="s">
        <v>94</v>
      </c>
    </row>
    <row r="263" spans="1:40">
      <c r="A263" t="s">
        <v>154</v>
      </c>
      <c r="B263" t="s">
        <v>88</v>
      </c>
      <c r="C263" t="s">
        <v>89</v>
      </c>
      <c r="D263" t="s">
        <v>118</v>
      </c>
      <c r="E263" t="s">
        <v>104</v>
      </c>
      <c r="F263" t="s">
        <v>92</v>
      </c>
      <c r="G263" s="32" t="s">
        <v>94</v>
      </c>
      <c r="H263" s="32" t="s">
        <v>94</v>
      </c>
      <c r="I263" s="32" t="s">
        <v>94</v>
      </c>
      <c r="J263" s="32" t="s">
        <v>94</v>
      </c>
      <c r="K263" s="32" t="s">
        <v>94</v>
      </c>
      <c r="L263" s="32" t="s">
        <v>94</v>
      </c>
      <c r="M263" s="32" t="s">
        <v>94</v>
      </c>
      <c r="N263" s="32" t="s">
        <v>94</v>
      </c>
      <c r="O263" s="32" t="s">
        <v>94</v>
      </c>
      <c r="P263" s="32" t="s">
        <v>94</v>
      </c>
      <c r="Q263" s="32" t="s">
        <v>94</v>
      </c>
      <c r="R263" s="32" t="s">
        <v>94</v>
      </c>
      <c r="S263" s="32" t="s">
        <v>94</v>
      </c>
      <c r="T263" s="32" t="s">
        <v>94</v>
      </c>
      <c r="U263" s="32" t="s">
        <v>94</v>
      </c>
      <c r="V263" s="32" t="s">
        <v>94</v>
      </c>
      <c r="W263" s="32" t="s">
        <v>94</v>
      </c>
      <c r="X263" s="32" t="s">
        <v>94</v>
      </c>
      <c r="Y263" s="32" t="s">
        <v>94</v>
      </c>
      <c r="Z263" s="32" t="s">
        <v>94</v>
      </c>
      <c r="AA263" s="32" t="s">
        <v>94</v>
      </c>
      <c r="AB263" s="32" t="s">
        <v>94</v>
      </c>
      <c r="AC263" s="32" t="s">
        <v>94</v>
      </c>
      <c r="AD263" s="32" t="s">
        <v>94</v>
      </c>
      <c r="AE263" s="32" t="s">
        <v>94</v>
      </c>
      <c r="AF263" s="32" t="s">
        <v>94</v>
      </c>
      <c r="AG263" s="32" t="s">
        <v>94</v>
      </c>
      <c r="AH263" s="32" t="s">
        <v>94</v>
      </c>
      <c r="AI263" s="32">
        <v>0.108</v>
      </c>
      <c r="AJ263" s="32" t="s">
        <v>94</v>
      </c>
      <c r="AK263">
        <v>130</v>
      </c>
      <c r="AL263" s="30">
        <v>0</v>
      </c>
      <c r="AM263" s="30">
        <v>100</v>
      </c>
      <c r="AN263" s="4">
        <v>0.108</v>
      </c>
    </row>
    <row r="264" spans="1:40">
      <c r="A264" t="s">
        <v>154</v>
      </c>
      <c r="B264" t="s">
        <v>88</v>
      </c>
      <c r="C264" t="s">
        <v>89</v>
      </c>
      <c r="D264" t="s">
        <v>118</v>
      </c>
      <c r="E264" t="s">
        <v>104</v>
      </c>
      <c r="F264" t="s">
        <v>93</v>
      </c>
      <c r="G264" s="32" t="s">
        <v>94</v>
      </c>
      <c r="H264" s="32" t="s">
        <v>94</v>
      </c>
      <c r="I264" s="32" t="s">
        <v>94</v>
      </c>
      <c r="J264" s="32" t="s">
        <v>94</v>
      </c>
      <c r="K264" s="32" t="s">
        <v>94</v>
      </c>
      <c r="L264" s="32" t="s">
        <v>94</v>
      </c>
      <c r="M264" s="32" t="s">
        <v>94</v>
      </c>
      <c r="N264" s="32" t="s">
        <v>94</v>
      </c>
      <c r="O264" s="32" t="s">
        <v>94</v>
      </c>
      <c r="P264" s="32" t="s">
        <v>94</v>
      </c>
      <c r="Q264" s="32" t="s">
        <v>94</v>
      </c>
      <c r="R264" s="32" t="s">
        <v>94</v>
      </c>
      <c r="S264" s="32" t="s">
        <v>94</v>
      </c>
      <c r="T264" s="32" t="s">
        <v>94</v>
      </c>
      <c r="U264" s="32" t="s">
        <v>94</v>
      </c>
      <c r="V264" s="32" t="s">
        <v>94</v>
      </c>
      <c r="W264" s="32" t="s">
        <v>94</v>
      </c>
      <c r="X264" s="32" t="s">
        <v>94</v>
      </c>
      <c r="Y264" s="32" t="s">
        <v>94</v>
      </c>
      <c r="Z264" s="32" t="s">
        <v>94</v>
      </c>
      <c r="AA264" s="32" t="s">
        <v>94</v>
      </c>
      <c r="AB264" s="32" t="s">
        <v>94</v>
      </c>
      <c r="AC264" s="32" t="s">
        <v>94</v>
      </c>
      <c r="AD264" s="32" t="s">
        <v>94</v>
      </c>
      <c r="AE264" s="32" t="s">
        <v>94</v>
      </c>
      <c r="AF264" s="32" t="s">
        <v>94</v>
      </c>
      <c r="AG264" s="32" t="s">
        <v>94</v>
      </c>
      <c r="AH264" s="32" t="s">
        <v>94</v>
      </c>
      <c r="AI264" s="32" t="s">
        <v>99</v>
      </c>
      <c r="AJ264" s="32" t="s">
        <v>94</v>
      </c>
      <c r="AK264">
        <v>130</v>
      </c>
      <c r="AL264" s="30" t="s">
        <v>94</v>
      </c>
      <c r="AM264" s="30" t="s">
        <v>94</v>
      </c>
      <c r="AN264" s="4" t="s">
        <v>94</v>
      </c>
    </row>
    <row r="265" spans="1:40">
      <c r="A265" t="s">
        <v>154</v>
      </c>
      <c r="B265" t="s">
        <v>88</v>
      </c>
      <c r="C265" t="s">
        <v>89</v>
      </c>
      <c r="D265" t="s">
        <v>97</v>
      </c>
      <c r="E265" t="s">
        <v>105</v>
      </c>
      <c r="F265" t="s">
        <v>92</v>
      </c>
      <c r="G265" s="32" t="s">
        <v>94</v>
      </c>
      <c r="H265" s="32" t="s">
        <v>94</v>
      </c>
      <c r="I265" s="32" t="s">
        <v>94</v>
      </c>
      <c r="J265" s="32" t="s">
        <v>94</v>
      </c>
      <c r="K265" s="32" t="s">
        <v>94</v>
      </c>
      <c r="L265" s="32">
        <v>0.1</v>
      </c>
      <c r="M265" s="32" t="s">
        <v>94</v>
      </c>
      <c r="N265" s="32" t="s">
        <v>94</v>
      </c>
      <c r="O265" s="32" t="s">
        <v>94</v>
      </c>
      <c r="P265" s="32" t="s">
        <v>94</v>
      </c>
      <c r="Q265" s="32" t="s">
        <v>94</v>
      </c>
      <c r="R265" s="32" t="s">
        <v>94</v>
      </c>
      <c r="S265" s="32" t="s">
        <v>94</v>
      </c>
      <c r="T265" s="32" t="s">
        <v>94</v>
      </c>
      <c r="U265" s="32" t="s">
        <v>94</v>
      </c>
      <c r="V265" s="32" t="s">
        <v>94</v>
      </c>
      <c r="W265" s="32" t="s">
        <v>94</v>
      </c>
      <c r="X265" s="32" t="s">
        <v>94</v>
      </c>
      <c r="Y265" s="32" t="s">
        <v>94</v>
      </c>
      <c r="Z265" s="32" t="s">
        <v>94</v>
      </c>
      <c r="AA265" s="32" t="s">
        <v>94</v>
      </c>
      <c r="AB265" s="32" t="s">
        <v>94</v>
      </c>
      <c r="AC265" s="32" t="s">
        <v>94</v>
      </c>
      <c r="AD265" s="32" t="s">
        <v>94</v>
      </c>
      <c r="AE265" s="32" t="s">
        <v>94</v>
      </c>
      <c r="AF265" s="32" t="s">
        <v>94</v>
      </c>
      <c r="AG265" s="32" t="s">
        <v>94</v>
      </c>
      <c r="AH265" s="32" t="s">
        <v>94</v>
      </c>
      <c r="AI265" s="32" t="s">
        <v>94</v>
      </c>
      <c r="AJ265" s="32" t="s">
        <v>94</v>
      </c>
      <c r="AK265">
        <v>131</v>
      </c>
      <c r="AL265" s="30">
        <v>0</v>
      </c>
      <c r="AM265" s="30">
        <v>100</v>
      </c>
      <c r="AN265" s="4">
        <v>0.1</v>
      </c>
    </row>
    <row r="266" spans="1:40">
      <c r="A266" t="s">
        <v>154</v>
      </c>
      <c r="B266" t="s">
        <v>88</v>
      </c>
      <c r="C266" t="s">
        <v>89</v>
      </c>
      <c r="D266" t="s">
        <v>97</v>
      </c>
      <c r="E266" t="s">
        <v>105</v>
      </c>
      <c r="F266" t="s">
        <v>93</v>
      </c>
      <c r="G266" s="32" t="s">
        <v>94</v>
      </c>
      <c r="H266" s="32" t="s">
        <v>94</v>
      </c>
      <c r="I266" s="32" t="s">
        <v>94</v>
      </c>
      <c r="J266" s="32" t="s">
        <v>94</v>
      </c>
      <c r="K266" s="32" t="s">
        <v>94</v>
      </c>
      <c r="L266" s="32" t="s">
        <v>99</v>
      </c>
      <c r="M266" s="32" t="s">
        <v>94</v>
      </c>
      <c r="N266" s="32" t="s">
        <v>94</v>
      </c>
      <c r="O266" s="32" t="s">
        <v>94</v>
      </c>
      <c r="P266" s="32" t="s">
        <v>94</v>
      </c>
      <c r="Q266" s="32" t="s">
        <v>94</v>
      </c>
      <c r="R266" s="32" t="s">
        <v>94</v>
      </c>
      <c r="S266" s="32" t="s">
        <v>94</v>
      </c>
      <c r="T266" s="32" t="s">
        <v>94</v>
      </c>
      <c r="U266" s="32" t="s">
        <v>94</v>
      </c>
      <c r="V266" s="32" t="s">
        <v>94</v>
      </c>
      <c r="W266" s="32" t="s">
        <v>94</v>
      </c>
      <c r="X266" s="32" t="s">
        <v>94</v>
      </c>
      <c r="Y266" s="32" t="s">
        <v>94</v>
      </c>
      <c r="Z266" s="32" t="s">
        <v>94</v>
      </c>
      <c r="AA266" s="32" t="s">
        <v>94</v>
      </c>
      <c r="AB266" s="32" t="s">
        <v>94</v>
      </c>
      <c r="AC266" s="32" t="s">
        <v>94</v>
      </c>
      <c r="AD266" s="32" t="s">
        <v>94</v>
      </c>
      <c r="AE266" s="32" t="s">
        <v>94</v>
      </c>
      <c r="AF266" s="32" t="s">
        <v>94</v>
      </c>
      <c r="AG266" s="32" t="s">
        <v>94</v>
      </c>
      <c r="AH266" s="32" t="s">
        <v>94</v>
      </c>
      <c r="AI266" s="32" t="s">
        <v>94</v>
      </c>
      <c r="AJ266" s="32" t="s">
        <v>94</v>
      </c>
      <c r="AK266">
        <v>131</v>
      </c>
      <c r="AL266" s="30" t="s">
        <v>94</v>
      </c>
      <c r="AM266" s="30" t="s">
        <v>94</v>
      </c>
      <c r="AN266" s="4" t="s">
        <v>94</v>
      </c>
    </row>
    <row r="267" spans="1:40">
      <c r="A267" t="s">
        <v>154</v>
      </c>
      <c r="B267" t="s">
        <v>88</v>
      </c>
      <c r="C267" t="s">
        <v>89</v>
      </c>
      <c r="D267" t="s">
        <v>172</v>
      </c>
      <c r="E267" t="s">
        <v>98</v>
      </c>
      <c r="F267" t="s">
        <v>92</v>
      </c>
      <c r="G267" s="32" t="s">
        <v>94</v>
      </c>
      <c r="H267" s="32" t="s">
        <v>94</v>
      </c>
      <c r="I267" s="32" t="s">
        <v>94</v>
      </c>
      <c r="J267" s="32" t="s">
        <v>94</v>
      </c>
      <c r="K267" s="32" t="s">
        <v>94</v>
      </c>
      <c r="L267" s="32" t="s">
        <v>94</v>
      </c>
      <c r="M267" s="32" t="s">
        <v>94</v>
      </c>
      <c r="N267" s="32" t="s">
        <v>94</v>
      </c>
      <c r="O267" s="32" t="s">
        <v>94</v>
      </c>
      <c r="P267" s="32" t="s">
        <v>94</v>
      </c>
      <c r="Q267" s="32" t="s">
        <v>94</v>
      </c>
      <c r="R267" s="32" t="s">
        <v>94</v>
      </c>
      <c r="S267" s="32" t="s">
        <v>94</v>
      </c>
      <c r="T267" s="32" t="s">
        <v>94</v>
      </c>
      <c r="U267" s="32" t="s">
        <v>94</v>
      </c>
      <c r="V267" s="32">
        <v>0.1</v>
      </c>
      <c r="W267" s="32" t="s">
        <v>94</v>
      </c>
      <c r="X267" s="32" t="s">
        <v>94</v>
      </c>
      <c r="Y267" s="32" t="s">
        <v>94</v>
      </c>
      <c r="Z267" s="32" t="s">
        <v>94</v>
      </c>
      <c r="AA267" s="32" t="s">
        <v>94</v>
      </c>
      <c r="AB267" s="32" t="s">
        <v>94</v>
      </c>
      <c r="AC267" s="32" t="s">
        <v>94</v>
      </c>
      <c r="AD267" s="32" t="s">
        <v>94</v>
      </c>
      <c r="AE267" s="32" t="s">
        <v>94</v>
      </c>
      <c r="AF267" s="32" t="s">
        <v>94</v>
      </c>
      <c r="AG267" s="32" t="s">
        <v>94</v>
      </c>
      <c r="AH267" s="32" t="s">
        <v>94</v>
      </c>
      <c r="AI267" s="32" t="s">
        <v>94</v>
      </c>
      <c r="AJ267" s="32" t="s">
        <v>94</v>
      </c>
      <c r="AK267">
        <v>131</v>
      </c>
      <c r="AL267" s="30">
        <v>0</v>
      </c>
      <c r="AM267" s="30">
        <v>100</v>
      </c>
      <c r="AN267" s="4">
        <v>0.1</v>
      </c>
    </row>
    <row r="268" spans="1:40">
      <c r="A268" t="s">
        <v>154</v>
      </c>
      <c r="B268" t="s">
        <v>88</v>
      </c>
      <c r="C268" t="s">
        <v>89</v>
      </c>
      <c r="D268" t="s">
        <v>172</v>
      </c>
      <c r="E268" t="s">
        <v>98</v>
      </c>
      <c r="F268" t="s">
        <v>93</v>
      </c>
      <c r="G268" s="32" t="s">
        <v>94</v>
      </c>
      <c r="H268" s="32" t="s">
        <v>94</v>
      </c>
      <c r="I268" s="32" t="s">
        <v>94</v>
      </c>
      <c r="J268" s="32" t="s">
        <v>94</v>
      </c>
      <c r="K268" s="32" t="s">
        <v>94</v>
      </c>
      <c r="L268" s="32" t="s">
        <v>94</v>
      </c>
      <c r="M268" s="32" t="s">
        <v>94</v>
      </c>
      <c r="N268" s="32" t="s">
        <v>94</v>
      </c>
      <c r="O268" s="32" t="s">
        <v>94</v>
      </c>
      <c r="P268" s="32" t="s">
        <v>94</v>
      </c>
      <c r="Q268" s="32" t="s">
        <v>94</v>
      </c>
      <c r="R268" s="32" t="s">
        <v>94</v>
      </c>
      <c r="S268" s="32" t="s">
        <v>94</v>
      </c>
      <c r="T268" s="32" t="s">
        <v>94</v>
      </c>
      <c r="U268" s="32" t="s">
        <v>94</v>
      </c>
      <c r="V268" s="32" t="s">
        <v>99</v>
      </c>
      <c r="W268" s="32" t="s">
        <v>94</v>
      </c>
      <c r="X268" s="32" t="s">
        <v>94</v>
      </c>
      <c r="Y268" s="32" t="s">
        <v>94</v>
      </c>
      <c r="Z268" s="32" t="s">
        <v>94</v>
      </c>
      <c r="AA268" s="32" t="s">
        <v>94</v>
      </c>
      <c r="AB268" s="32" t="s">
        <v>94</v>
      </c>
      <c r="AC268" s="32" t="s">
        <v>94</v>
      </c>
      <c r="AD268" s="32" t="s">
        <v>94</v>
      </c>
      <c r="AE268" s="32" t="s">
        <v>94</v>
      </c>
      <c r="AF268" s="32" t="s">
        <v>94</v>
      </c>
      <c r="AG268" s="32" t="s">
        <v>94</v>
      </c>
      <c r="AH268" s="32" t="s">
        <v>94</v>
      </c>
      <c r="AI268" s="32" t="s">
        <v>94</v>
      </c>
      <c r="AJ268" s="32" t="s">
        <v>94</v>
      </c>
      <c r="AK268">
        <v>131</v>
      </c>
      <c r="AL268" s="30" t="s">
        <v>94</v>
      </c>
      <c r="AM268" s="30" t="s">
        <v>94</v>
      </c>
      <c r="AN268" s="4" t="s">
        <v>94</v>
      </c>
    </row>
    <row r="269" spans="1:40">
      <c r="A269" t="s">
        <v>154</v>
      </c>
      <c r="B269" t="s">
        <v>88</v>
      </c>
      <c r="C269" t="s">
        <v>89</v>
      </c>
      <c r="D269" t="s">
        <v>172</v>
      </c>
      <c r="E269" t="s">
        <v>117</v>
      </c>
      <c r="F269" t="s">
        <v>92</v>
      </c>
      <c r="G269" s="32" t="s">
        <v>94</v>
      </c>
      <c r="H269" s="32" t="s">
        <v>94</v>
      </c>
      <c r="I269" s="32" t="s">
        <v>94</v>
      </c>
      <c r="J269" s="32" t="s">
        <v>94</v>
      </c>
      <c r="K269" s="32" t="s">
        <v>94</v>
      </c>
      <c r="L269" s="32" t="s">
        <v>94</v>
      </c>
      <c r="M269" s="32" t="s">
        <v>94</v>
      </c>
      <c r="N269" s="32" t="s">
        <v>94</v>
      </c>
      <c r="O269" s="32" t="s">
        <v>94</v>
      </c>
      <c r="P269" s="32" t="s">
        <v>94</v>
      </c>
      <c r="Q269" s="32" t="s">
        <v>94</v>
      </c>
      <c r="R269" s="32" t="s">
        <v>94</v>
      </c>
      <c r="S269" s="32" t="s">
        <v>94</v>
      </c>
      <c r="T269" s="32" t="s">
        <v>94</v>
      </c>
      <c r="U269" s="32" t="s">
        <v>94</v>
      </c>
      <c r="V269" s="32" t="s">
        <v>94</v>
      </c>
      <c r="W269" s="32" t="s">
        <v>94</v>
      </c>
      <c r="X269" s="32" t="s">
        <v>94</v>
      </c>
      <c r="Y269" s="32" t="s">
        <v>94</v>
      </c>
      <c r="Z269" s="32" t="s">
        <v>94</v>
      </c>
      <c r="AA269" s="32" t="s">
        <v>94</v>
      </c>
      <c r="AB269" s="32" t="s">
        <v>94</v>
      </c>
      <c r="AC269" s="32">
        <v>5.8000000000000003E-2</v>
      </c>
      <c r="AD269" s="32" t="s">
        <v>94</v>
      </c>
      <c r="AE269" s="32" t="s">
        <v>94</v>
      </c>
      <c r="AF269" s="32" t="s">
        <v>94</v>
      </c>
      <c r="AG269" s="32" t="s">
        <v>94</v>
      </c>
      <c r="AH269" s="32" t="s">
        <v>94</v>
      </c>
      <c r="AI269" s="32" t="s">
        <v>94</v>
      </c>
      <c r="AJ269" s="32" t="s">
        <v>94</v>
      </c>
      <c r="AK269">
        <v>133</v>
      </c>
      <c r="AL269" s="30">
        <v>0</v>
      </c>
      <c r="AM269" s="30">
        <v>100</v>
      </c>
      <c r="AN269" s="4">
        <v>5.8000000000000003E-2</v>
      </c>
    </row>
    <row r="270" spans="1:40">
      <c r="A270" t="s">
        <v>154</v>
      </c>
      <c r="B270" t="s">
        <v>88</v>
      </c>
      <c r="C270" t="s">
        <v>89</v>
      </c>
      <c r="D270" t="s">
        <v>172</v>
      </c>
      <c r="E270" t="s">
        <v>117</v>
      </c>
      <c r="F270" t="s">
        <v>93</v>
      </c>
      <c r="G270" s="32" t="s">
        <v>94</v>
      </c>
      <c r="H270" s="32" t="s">
        <v>94</v>
      </c>
      <c r="I270" s="32" t="s">
        <v>94</v>
      </c>
      <c r="J270" s="32" t="s">
        <v>94</v>
      </c>
      <c r="K270" s="32" t="s">
        <v>94</v>
      </c>
      <c r="L270" s="32" t="s">
        <v>94</v>
      </c>
      <c r="M270" s="32" t="s">
        <v>94</v>
      </c>
      <c r="N270" s="32" t="s">
        <v>94</v>
      </c>
      <c r="O270" s="32" t="s">
        <v>94</v>
      </c>
      <c r="P270" s="32" t="s">
        <v>94</v>
      </c>
      <c r="Q270" s="32" t="s">
        <v>94</v>
      </c>
      <c r="R270" s="32" t="s">
        <v>94</v>
      </c>
      <c r="S270" s="32" t="s">
        <v>94</v>
      </c>
      <c r="T270" s="32" t="s">
        <v>94</v>
      </c>
      <c r="U270" s="32" t="s">
        <v>94</v>
      </c>
      <c r="V270" s="32" t="s">
        <v>94</v>
      </c>
      <c r="W270" s="32" t="s">
        <v>94</v>
      </c>
      <c r="X270" s="32" t="s">
        <v>94</v>
      </c>
      <c r="Y270" s="32" t="s">
        <v>94</v>
      </c>
      <c r="Z270" s="32" t="s">
        <v>94</v>
      </c>
      <c r="AA270" s="32" t="s">
        <v>94</v>
      </c>
      <c r="AB270" s="32" t="s">
        <v>94</v>
      </c>
      <c r="AC270" s="32" t="s">
        <v>99</v>
      </c>
      <c r="AD270" s="32" t="s">
        <v>94</v>
      </c>
      <c r="AE270" s="32" t="s">
        <v>94</v>
      </c>
      <c r="AF270" s="32" t="s">
        <v>94</v>
      </c>
      <c r="AG270" s="32" t="s">
        <v>94</v>
      </c>
      <c r="AH270" s="32" t="s">
        <v>94</v>
      </c>
      <c r="AI270" s="32" t="s">
        <v>94</v>
      </c>
      <c r="AJ270" s="32" t="s">
        <v>94</v>
      </c>
      <c r="AK270">
        <v>133</v>
      </c>
      <c r="AL270" s="30" t="s">
        <v>94</v>
      </c>
      <c r="AM270" s="30" t="s">
        <v>94</v>
      </c>
      <c r="AN270" s="4" t="s">
        <v>94</v>
      </c>
    </row>
    <row r="271" spans="1:40">
      <c r="A271" t="s">
        <v>154</v>
      </c>
      <c r="B271" t="s">
        <v>88</v>
      </c>
      <c r="C271" t="s">
        <v>89</v>
      </c>
      <c r="D271" t="s">
        <v>162</v>
      </c>
      <c r="E271" t="s">
        <v>96</v>
      </c>
      <c r="F271" t="s">
        <v>92</v>
      </c>
      <c r="G271" s="32" t="s">
        <v>94</v>
      </c>
      <c r="H271" s="32" t="s">
        <v>94</v>
      </c>
      <c r="I271" s="32" t="s">
        <v>94</v>
      </c>
      <c r="J271" s="32" t="s">
        <v>94</v>
      </c>
      <c r="K271" s="32" t="s">
        <v>94</v>
      </c>
      <c r="L271" s="32" t="s">
        <v>94</v>
      </c>
      <c r="M271" s="32" t="s">
        <v>94</v>
      </c>
      <c r="N271" s="32" t="s">
        <v>94</v>
      </c>
      <c r="O271" s="32" t="s">
        <v>94</v>
      </c>
      <c r="P271" s="32" t="s">
        <v>94</v>
      </c>
      <c r="Q271" s="32" t="s">
        <v>94</v>
      </c>
      <c r="R271" s="32" t="s">
        <v>94</v>
      </c>
      <c r="S271" s="32" t="s">
        <v>94</v>
      </c>
      <c r="T271" s="32" t="s">
        <v>94</v>
      </c>
      <c r="U271" s="32" t="s">
        <v>94</v>
      </c>
      <c r="V271" s="32" t="s">
        <v>94</v>
      </c>
      <c r="W271" s="32" t="s">
        <v>94</v>
      </c>
      <c r="X271" s="32" t="s">
        <v>94</v>
      </c>
      <c r="Y271" s="32" t="s">
        <v>94</v>
      </c>
      <c r="Z271" s="32" t="s">
        <v>94</v>
      </c>
      <c r="AA271" s="32" t="s">
        <v>94</v>
      </c>
      <c r="AB271" s="32">
        <v>0.03</v>
      </c>
      <c r="AC271" s="32" t="s">
        <v>94</v>
      </c>
      <c r="AD271" s="32" t="s">
        <v>94</v>
      </c>
      <c r="AE271" s="32" t="s">
        <v>94</v>
      </c>
      <c r="AF271" s="32">
        <v>1.2E-2</v>
      </c>
      <c r="AG271" s="32" t="s">
        <v>94</v>
      </c>
      <c r="AH271" s="32" t="s">
        <v>94</v>
      </c>
      <c r="AI271" s="32" t="s">
        <v>94</v>
      </c>
      <c r="AJ271" s="32">
        <v>1.2999999999999999E-2</v>
      </c>
      <c r="AK271">
        <v>134</v>
      </c>
      <c r="AL271" s="30">
        <v>0</v>
      </c>
      <c r="AM271" s="30">
        <v>100</v>
      </c>
      <c r="AN271" s="4">
        <v>5.5E-2</v>
      </c>
    </row>
    <row r="272" spans="1:40">
      <c r="A272" t="s">
        <v>154</v>
      </c>
      <c r="B272" t="s">
        <v>88</v>
      </c>
      <c r="C272" t="s">
        <v>89</v>
      </c>
      <c r="D272" t="s">
        <v>162</v>
      </c>
      <c r="E272" t="s">
        <v>96</v>
      </c>
      <c r="F272" t="s">
        <v>93</v>
      </c>
      <c r="G272" s="32" t="s">
        <v>94</v>
      </c>
      <c r="H272" s="32" t="s">
        <v>94</v>
      </c>
      <c r="I272" s="32" t="s">
        <v>94</v>
      </c>
      <c r="J272" s="32" t="s">
        <v>94</v>
      </c>
      <c r="K272" s="32" t="s">
        <v>94</v>
      </c>
      <c r="L272" s="32" t="s">
        <v>94</v>
      </c>
      <c r="M272" s="32" t="s">
        <v>94</v>
      </c>
      <c r="N272" s="32" t="s">
        <v>94</v>
      </c>
      <c r="O272" s="32" t="s">
        <v>94</v>
      </c>
      <c r="P272" s="32" t="s">
        <v>94</v>
      </c>
      <c r="Q272" s="32" t="s">
        <v>94</v>
      </c>
      <c r="R272" s="32" t="s">
        <v>94</v>
      </c>
      <c r="S272" s="32" t="s">
        <v>94</v>
      </c>
      <c r="T272" s="32" t="s">
        <v>94</v>
      </c>
      <c r="U272" s="32" t="s">
        <v>94</v>
      </c>
      <c r="V272" s="32" t="s">
        <v>94</v>
      </c>
      <c r="W272" s="32" t="s">
        <v>94</v>
      </c>
      <c r="X272" s="32" t="s">
        <v>94</v>
      </c>
      <c r="Y272" s="32" t="s">
        <v>94</v>
      </c>
      <c r="Z272" s="32" t="s">
        <v>94</v>
      </c>
      <c r="AA272" s="32" t="s">
        <v>94</v>
      </c>
      <c r="AB272" s="32" t="s">
        <v>14</v>
      </c>
      <c r="AC272" s="32" t="s">
        <v>94</v>
      </c>
      <c r="AD272" s="32" t="s">
        <v>94</v>
      </c>
      <c r="AE272" s="32" t="s">
        <v>94</v>
      </c>
      <c r="AF272" s="32" t="s">
        <v>14</v>
      </c>
      <c r="AG272" s="32" t="s">
        <v>94</v>
      </c>
      <c r="AH272" s="32" t="s">
        <v>94</v>
      </c>
      <c r="AI272" s="32" t="s">
        <v>94</v>
      </c>
      <c r="AJ272" s="32" t="s">
        <v>14</v>
      </c>
      <c r="AK272">
        <v>134</v>
      </c>
      <c r="AL272" s="30" t="s">
        <v>94</v>
      </c>
      <c r="AM272" s="30" t="s">
        <v>94</v>
      </c>
      <c r="AN272" s="4" t="s">
        <v>94</v>
      </c>
    </row>
    <row r="273" spans="1:40">
      <c r="A273" t="s">
        <v>154</v>
      </c>
      <c r="B273" t="s">
        <v>88</v>
      </c>
      <c r="C273" t="s">
        <v>89</v>
      </c>
      <c r="D273" t="s">
        <v>172</v>
      </c>
      <c r="E273" t="s">
        <v>102</v>
      </c>
      <c r="F273" t="s">
        <v>92</v>
      </c>
      <c r="G273" s="32" t="s">
        <v>94</v>
      </c>
      <c r="H273" s="32" t="s">
        <v>94</v>
      </c>
      <c r="I273" s="32" t="s">
        <v>94</v>
      </c>
      <c r="J273" s="32" t="s">
        <v>94</v>
      </c>
      <c r="K273" s="32" t="s">
        <v>94</v>
      </c>
      <c r="L273" s="32" t="s">
        <v>94</v>
      </c>
      <c r="M273" s="32" t="s">
        <v>94</v>
      </c>
      <c r="N273" s="32" t="s">
        <v>94</v>
      </c>
      <c r="O273" s="32" t="s">
        <v>94</v>
      </c>
      <c r="P273" s="32" t="s">
        <v>94</v>
      </c>
      <c r="Q273" s="32" t="s">
        <v>94</v>
      </c>
      <c r="R273" s="32" t="s">
        <v>94</v>
      </c>
      <c r="S273" s="32" t="s">
        <v>94</v>
      </c>
      <c r="T273" s="32" t="s">
        <v>94</v>
      </c>
      <c r="U273" s="32" t="s">
        <v>94</v>
      </c>
      <c r="V273" s="32" t="s">
        <v>94</v>
      </c>
      <c r="W273" s="32" t="s">
        <v>94</v>
      </c>
      <c r="X273" s="32" t="s">
        <v>94</v>
      </c>
      <c r="Y273" s="32" t="s">
        <v>94</v>
      </c>
      <c r="Z273" s="32" t="s">
        <v>94</v>
      </c>
      <c r="AA273" s="32">
        <v>0.03</v>
      </c>
      <c r="AB273" s="32" t="s">
        <v>94</v>
      </c>
      <c r="AC273" s="32" t="s">
        <v>94</v>
      </c>
      <c r="AD273" s="32" t="s">
        <v>94</v>
      </c>
      <c r="AE273" s="32" t="s">
        <v>94</v>
      </c>
      <c r="AF273" s="32" t="s">
        <v>94</v>
      </c>
      <c r="AG273" s="32" t="s">
        <v>94</v>
      </c>
      <c r="AH273" s="32" t="s">
        <v>94</v>
      </c>
      <c r="AI273" s="32" t="s">
        <v>94</v>
      </c>
      <c r="AJ273" s="32" t="s">
        <v>94</v>
      </c>
      <c r="AK273">
        <v>135</v>
      </c>
      <c r="AL273" s="30">
        <v>0</v>
      </c>
      <c r="AM273" s="30">
        <v>100</v>
      </c>
      <c r="AN273" s="4">
        <v>0.03</v>
      </c>
    </row>
    <row r="274" spans="1:40">
      <c r="A274" t="s">
        <v>154</v>
      </c>
      <c r="B274" t="s">
        <v>88</v>
      </c>
      <c r="C274" t="s">
        <v>89</v>
      </c>
      <c r="D274" t="s">
        <v>172</v>
      </c>
      <c r="E274" t="s">
        <v>102</v>
      </c>
      <c r="F274" t="s">
        <v>93</v>
      </c>
      <c r="G274" s="32" t="s">
        <v>94</v>
      </c>
      <c r="H274" s="32" t="s">
        <v>94</v>
      </c>
      <c r="I274" s="32" t="s">
        <v>94</v>
      </c>
      <c r="J274" s="32" t="s">
        <v>94</v>
      </c>
      <c r="K274" s="32" t="s">
        <v>94</v>
      </c>
      <c r="L274" s="32" t="s">
        <v>94</v>
      </c>
      <c r="M274" s="32" t="s">
        <v>94</v>
      </c>
      <c r="N274" s="32" t="s">
        <v>94</v>
      </c>
      <c r="O274" s="32" t="s">
        <v>94</v>
      </c>
      <c r="P274" s="32" t="s">
        <v>94</v>
      </c>
      <c r="Q274" s="32" t="s">
        <v>94</v>
      </c>
      <c r="R274" s="32" t="s">
        <v>94</v>
      </c>
      <c r="S274" s="32" t="s">
        <v>94</v>
      </c>
      <c r="T274" s="32" t="s">
        <v>94</v>
      </c>
      <c r="U274" s="32" t="s">
        <v>94</v>
      </c>
      <c r="V274" s="32" t="s">
        <v>94</v>
      </c>
      <c r="W274" s="32" t="s">
        <v>94</v>
      </c>
      <c r="X274" s="32" t="s">
        <v>94</v>
      </c>
      <c r="Y274" s="32" t="s">
        <v>94</v>
      </c>
      <c r="Z274" s="32" t="s">
        <v>94</v>
      </c>
      <c r="AA274" s="32" t="s">
        <v>99</v>
      </c>
      <c r="AB274" s="32" t="s">
        <v>94</v>
      </c>
      <c r="AC274" s="32" t="s">
        <v>94</v>
      </c>
      <c r="AD274" s="32" t="s">
        <v>94</v>
      </c>
      <c r="AE274" s="32" t="s">
        <v>94</v>
      </c>
      <c r="AF274" s="32" t="s">
        <v>94</v>
      </c>
      <c r="AG274" s="32" t="s">
        <v>94</v>
      </c>
      <c r="AH274" s="32" t="s">
        <v>94</v>
      </c>
      <c r="AI274" s="32" t="s">
        <v>94</v>
      </c>
      <c r="AJ274" s="32" t="s">
        <v>94</v>
      </c>
      <c r="AK274">
        <v>135</v>
      </c>
      <c r="AL274" s="30" t="s">
        <v>94</v>
      </c>
      <c r="AM274" s="30" t="s">
        <v>94</v>
      </c>
      <c r="AN274" s="4" t="s">
        <v>94</v>
      </c>
    </row>
    <row r="275" spans="1:40">
      <c r="A275" t="s">
        <v>154</v>
      </c>
      <c r="B275" t="s">
        <v>88</v>
      </c>
      <c r="C275" t="s">
        <v>89</v>
      </c>
      <c r="D275" t="s">
        <v>162</v>
      </c>
      <c r="E275" t="s">
        <v>123</v>
      </c>
      <c r="F275" t="s">
        <v>92</v>
      </c>
      <c r="G275" s="32" t="s">
        <v>94</v>
      </c>
      <c r="H275" s="32" t="s">
        <v>94</v>
      </c>
      <c r="I275" s="32" t="s">
        <v>94</v>
      </c>
      <c r="J275" s="32" t="s">
        <v>94</v>
      </c>
      <c r="K275" s="32" t="s">
        <v>94</v>
      </c>
      <c r="L275" s="32" t="s">
        <v>94</v>
      </c>
      <c r="M275" s="32" t="s">
        <v>94</v>
      </c>
      <c r="N275" s="32" t="s">
        <v>94</v>
      </c>
      <c r="O275" s="32" t="s">
        <v>94</v>
      </c>
      <c r="P275" s="32" t="s">
        <v>94</v>
      </c>
      <c r="Q275" s="32" t="s">
        <v>94</v>
      </c>
      <c r="R275" s="32" t="s">
        <v>94</v>
      </c>
      <c r="S275" s="32" t="s">
        <v>94</v>
      </c>
      <c r="T275" s="32" t="s">
        <v>94</v>
      </c>
      <c r="U275" s="32" t="s">
        <v>94</v>
      </c>
      <c r="V275" s="32" t="s">
        <v>94</v>
      </c>
      <c r="W275" s="32" t="s">
        <v>94</v>
      </c>
      <c r="X275" s="32" t="s">
        <v>94</v>
      </c>
      <c r="Y275" s="32" t="s">
        <v>94</v>
      </c>
      <c r="Z275" s="32" t="s">
        <v>94</v>
      </c>
      <c r="AA275" s="32">
        <v>4.0000000000000001E-3</v>
      </c>
      <c r="AB275" s="32">
        <v>1.9E-2</v>
      </c>
      <c r="AC275" s="32" t="s">
        <v>94</v>
      </c>
      <c r="AD275" s="32" t="s">
        <v>94</v>
      </c>
      <c r="AE275" s="32" t="s">
        <v>94</v>
      </c>
      <c r="AF275" s="32" t="s">
        <v>94</v>
      </c>
      <c r="AG275" s="32" t="s">
        <v>94</v>
      </c>
      <c r="AH275" s="32" t="s">
        <v>94</v>
      </c>
      <c r="AI275" s="32" t="s">
        <v>94</v>
      </c>
      <c r="AJ275" s="32" t="s">
        <v>94</v>
      </c>
      <c r="AK275">
        <v>136</v>
      </c>
      <c r="AL275" s="30">
        <v>0</v>
      </c>
      <c r="AM275" s="30">
        <v>100</v>
      </c>
      <c r="AN275" s="4">
        <v>2.1999999999999999E-2</v>
      </c>
    </row>
    <row r="276" spans="1:40">
      <c r="A276" t="s">
        <v>154</v>
      </c>
      <c r="B276" t="s">
        <v>88</v>
      </c>
      <c r="C276" t="s">
        <v>89</v>
      </c>
      <c r="D276" t="s">
        <v>162</v>
      </c>
      <c r="E276" t="s">
        <v>123</v>
      </c>
      <c r="F276" t="s">
        <v>93</v>
      </c>
      <c r="G276" s="32" t="s">
        <v>94</v>
      </c>
      <c r="H276" s="32" t="s">
        <v>94</v>
      </c>
      <c r="I276" s="32" t="s">
        <v>94</v>
      </c>
      <c r="J276" s="32" t="s">
        <v>94</v>
      </c>
      <c r="K276" s="32" t="s">
        <v>94</v>
      </c>
      <c r="L276" s="32" t="s">
        <v>94</v>
      </c>
      <c r="M276" s="32" t="s">
        <v>94</v>
      </c>
      <c r="N276" s="32" t="s">
        <v>94</v>
      </c>
      <c r="O276" s="32" t="s">
        <v>94</v>
      </c>
      <c r="P276" s="32" t="s">
        <v>94</v>
      </c>
      <c r="Q276" s="32" t="s">
        <v>94</v>
      </c>
      <c r="R276" s="32" t="s">
        <v>94</v>
      </c>
      <c r="S276" s="32" t="s">
        <v>94</v>
      </c>
      <c r="T276" s="32" t="s">
        <v>94</v>
      </c>
      <c r="U276" s="32" t="s">
        <v>94</v>
      </c>
      <c r="V276" s="32" t="s">
        <v>94</v>
      </c>
      <c r="W276" s="32" t="s">
        <v>94</v>
      </c>
      <c r="X276" s="32" t="s">
        <v>94</v>
      </c>
      <c r="Y276" s="32" t="s">
        <v>94</v>
      </c>
      <c r="Z276" s="32" t="s">
        <v>94</v>
      </c>
      <c r="AA276" s="32" t="s">
        <v>14</v>
      </c>
      <c r="AB276" s="32" t="s">
        <v>14</v>
      </c>
      <c r="AC276" s="32" t="s">
        <v>94</v>
      </c>
      <c r="AD276" s="32" t="s">
        <v>94</v>
      </c>
      <c r="AE276" s="32" t="s">
        <v>94</v>
      </c>
      <c r="AF276" s="32" t="s">
        <v>94</v>
      </c>
      <c r="AG276" s="32" t="s">
        <v>94</v>
      </c>
      <c r="AH276" s="32" t="s">
        <v>94</v>
      </c>
      <c r="AI276" s="32" t="s">
        <v>94</v>
      </c>
      <c r="AJ276" s="32" t="s">
        <v>94</v>
      </c>
      <c r="AK276">
        <v>136</v>
      </c>
      <c r="AL276" s="30" t="s">
        <v>94</v>
      </c>
      <c r="AM276" s="30" t="s">
        <v>94</v>
      </c>
      <c r="AN276" s="4" t="s">
        <v>94</v>
      </c>
    </row>
    <row r="277" spans="1:40">
      <c r="A277" t="s">
        <v>154</v>
      </c>
      <c r="B277" t="s">
        <v>88</v>
      </c>
      <c r="C277" t="s">
        <v>89</v>
      </c>
      <c r="D277" t="s">
        <v>90</v>
      </c>
      <c r="E277" t="s">
        <v>152</v>
      </c>
      <c r="F277" t="s">
        <v>92</v>
      </c>
      <c r="G277" s="32" t="s">
        <v>94</v>
      </c>
      <c r="H277" s="32">
        <v>0.01</v>
      </c>
      <c r="I277" s="32" t="s">
        <v>94</v>
      </c>
      <c r="J277" s="32" t="s">
        <v>94</v>
      </c>
      <c r="K277" s="32" t="s">
        <v>94</v>
      </c>
      <c r="L277" s="32" t="s">
        <v>94</v>
      </c>
      <c r="M277" s="32" t="s">
        <v>94</v>
      </c>
      <c r="N277" s="32" t="s">
        <v>94</v>
      </c>
      <c r="O277" s="32" t="s">
        <v>94</v>
      </c>
      <c r="P277" s="32" t="s">
        <v>94</v>
      </c>
      <c r="Q277" s="32" t="s">
        <v>94</v>
      </c>
      <c r="R277" s="32">
        <v>7.0000000000000001E-3</v>
      </c>
      <c r="S277" s="32" t="s">
        <v>94</v>
      </c>
      <c r="T277" s="32" t="s">
        <v>94</v>
      </c>
      <c r="U277" s="32" t="s">
        <v>94</v>
      </c>
      <c r="V277" s="32" t="s">
        <v>94</v>
      </c>
      <c r="W277" s="32" t="s">
        <v>94</v>
      </c>
      <c r="X277" s="32" t="s">
        <v>94</v>
      </c>
      <c r="Y277" s="32" t="s">
        <v>94</v>
      </c>
      <c r="Z277" s="32" t="s">
        <v>94</v>
      </c>
      <c r="AA277" s="32" t="s">
        <v>94</v>
      </c>
      <c r="AB277" s="32" t="s">
        <v>94</v>
      </c>
      <c r="AC277" s="32" t="s">
        <v>94</v>
      </c>
      <c r="AD277" s="32" t="s">
        <v>94</v>
      </c>
      <c r="AE277" s="32" t="s">
        <v>94</v>
      </c>
      <c r="AF277" s="32" t="s">
        <v>94</v>
      </c>
      <c r="AG277" s="32" t="s">
        <v>94</v>
      </c>
      <c r="AH277" s="32" t="s">
        <v>94</v>
      </c>
      <c r="AI277" s="32" t="s">
        <v>94</v>
      </c>
      <c r="AJ277" s="32" t="s">
        <v>94</v>
      </c>
      <c r="AK277">
        <v>137</v>
      </c>
      <c r="AL277" s="30">
        <v>0</v>
      </c>
      <c r="AM277" s="30">
        <v>100</v>
      </c>
      <c r="AN277" s="4">
        <v>1.7000000000000001E-2</v>
      </c>
    </row>
    <row r="278" spans="1:40">
      <c r="A278" t="s">
        <v>154</v>
      </c>
      <c r="B278" t="s">
        <v>88</v>
      </c>
      <c r="C278" t="s">
        <v>89</v>
      </c>
      <c r="D278" t="s">
        <v>90</v>
      </c>
      <c r="E278" t="s">
        <v>152</v>
      </c>
      <c r="F278" t="s">
        <v>93</v>
      </c>
      <c r="G278" s="32" t="s">
        <v>94</v>
      </c>
      <c r="H278" s="32" t="s">
        <v>99</v>
      </c>
      <c r="I278" s="32" t="s">
        <v>94</v>
      </c>
      <c r="J278" s="32" t="s">
        <v>94</v>
      </c>
      <c r="K278" s="32" t="s">
        <v>94</v>
      </c>
      <c r="L278" s="32" t="s">
        <v>94</v>
      </c>
      <c r="M278" s="32" t="s">
        <v>94</v>
      </c>
      <c r="N278" s="32" t="s">
        <v>94</v>
      </c>
      <c r="O278" s="32" t="s">
        <v>94</v>
      </c>
      <c r="P278" s="32" t="s">
        <v>94</v>
      </c>
      <c r="Q278" s="32" t="s">
        <v>94</v>
      </c>
      <c r="R278" s="32" t="s">
        <v>99</v>
      </c>
      <c r="S278" s="32" t="s">
        <v>94</v>
      </c>
      <c r="T278" s="32" t="s">
        <v>94</v>
      </c>
      <c r="U278" s="32" t="s">
        <v>94</v>
      </c>
      <c r="V278" s="32" t="s">
        <v>94</v>
      </c>
      <c r="W278" s="32" t="s">
        <v>94</v>
      </c>
      <c r="X278" s="32" t="s">
        <v>94</v>
      </c>
      <c r="Y278" s="32" t="s">
        <v>94</v>
      </c>
      <c r="Z278" s="32" t="s">
        <v>94</v>
      </c>
      <c r="AA278" s="32" t="s">
        <v>94</v>
      </c>
      <c r="AB278" s="32" t="s">
        <v>94</v>
      </c>
      <c r="AC278" s="32" t="s">
        <v>94</v>
      </c>
      <c r="AD278" s="32" t="s">
        <v>94</v>
      </c>
      <c r="AE278" s="32" t="s">
        <v>94</v>
      </c>
      <c r="AF278" s="32" t="s">
        <v>94</v>
      </c>
      <c r="AG278" s="32" t="s">
        <v>94</v>
      </c>
      <c r="AH278" s="32" t="s">
        <v>94</v>
      </c>
      <c r="AI278" s="32" t="s">
        <v>94</v>
      </c>
      <c r="AJ278" s="32" t="s">
        <v>94</v>
      </c>
      <c r="AK278">
        <v>137</v>
      </c>
      <c r="AL278" s="30" t="s">
        <v>94</v>
      </c>
      <c r="AM278" s="30" t="s">
        <v>94</v>
      </c>
      <c r="AN278" s="4" t="s">
        <v>94</v>
      </c>
    </row>
    <row r="279" spans="1:40">
      <c r="A279" t="s">
        <v>154</v>
      </c>
      <c r="B279" t="s">
        <v>88</v>
      </c>
      <c r="C279" t="s">
        <v>89</v>
      </c>
      <c r="D279" t="s">
        <v>162</v>
      </c>
      <c r="E279" t="s">
        <v>120</v>
      </c>
      <c r="F279" t="s">
        <v>92</v>
      </c>
      <c r="G279" s="32" t="s">
        <v>94</v>
      </c>
      <c r="H279" s="32" t="s">
        <v>94</v>
      </c>
      <c r="I279" s="32" t="s">
        <v>94</v>
      </c>
      <c r="J279" s="32" t="s">
        <v>94</v>
      </c>
      <c r="K279" s="32" t="s">
        <v>94</v>
      </c>
      <c r="L279" s="32" t="s">
        <v>94</v>
      </c>
      <c r="M279" s="32" t="s">
        <v>94</v>
      </c>
      <c r="N279" s="32" t="s">
        <v>94</v>
      </c>
      <c r="O279" s="32" t="s">
        <v>94</v>
      </c>
      <c r="P279" s="32" t="s">
        <v>94</v>
      </c>
      <c r="Q279" s="32" t="s">
        <v>94</v>
      </c>
      <c r="R279" s="32" t="s">
        <v>94</v>
      </c>
      <c r="S279" s="32" t="s">
        <v>94</v>
      </c>
      <c r="T279" s="32" t="s">
        <v>94</v>
      </c>
      <c r="U279" s="32" t="s">
        <v>94</v>
      </c>
      <c r="V279" s="32">
        <v>1E-3</v>
      </c>
      <c r="W279" s="32" t="s">
        <v>94</v>
      </c>
      <c r="X279" s="32" t="s">
        <v>94</v>
      </c>
      <c r="Y279" s="32" t="s">
        <v>94</v>
      </c>
      <c r="Z279" s="32" t="s">
        <v>94</v>
      </c>
      <c r="AA279" s="32">
        <v>8.0000000000000002E-3</v>
      </c>
      <c r="AB279" s="32" t="s">
        <v>94</v>
      </c>
      <c r="AC279" s="32" t="s">
        <v>94</v>
      </c>
      <c r="AD279" s="32">
        <v>5.0000000000000001E-3</v>
      </c>
      <c r="AE279" s="32" t="s">
        <v>94</v>
      </c>
      <c r="AF279" s="32" t="s">
        <v>94</v>
      </c>
      <c r="AG279" s="32" t="s">
        <v>94</v>
      </c>
      <c r="AH279" s="32" t="s">
        <v>94</v>
      </c>
      <c r="AI279" s="32" t="s">
        <v>94</v>
      </c>
      <c r="AJ279" s="32" t="s">
        <v>94</v>
      </c>
      <c r="AK279">
        <v>138</v>
      </c>
      <c r="AL279" s="30">
        <v>0</v>
      </c>
      <c r="AM279" s="30">
        <v>100</v>
      </c>
      <c r="AN279" s="4">
        <v>1.4E-2</v>
      </c>
    </row>
    <row r="280" spans="1:40">
      <c r="A280" t="s">
        <v>154</v>
      </c>
      <c r="B280" t="s">
        <v>88</v>
      </c>
      <c r="C280" t="s">
        <v>89</v>
      </c>
      <c r="D280" t="s">
        <v>162</v>
      </c>
      <c r="E280" t="s">
        <v>120</v>
      </c>
      <c r="F280" t="s">
        <v>93</v>
      </c>
      <c r="G280" s="32" t="s">
        <v>94</v>
      </c>
      <c r="H280" s="32" t="s">
        <v>94</v>
      </c>
      <c r="I280" s="32" t="s">
        <v>94</v>
      </c>
      <c r="J280" s="32" t="s">
        <v>94</v>
      </c>
      <c r="K280" s="32" t="s">
        <v>94</v>
      </c>
      <c r="L280" s="32" t="s">
        <v>94</v>
      </c>
      <c r="M280" s="32" t="s">
        <v>94</v>
      </c>
      <c r="N280" s="32" t="s">
        <v>94</v>
      </c>
      <c r="O280" s="32" t="s">
        <v>94</v>
      </c>
      <c r="P280" s="32" t="s">
        <v>94</v>
      </c>
      <c r="Q280" s="32" t="s">
        <v>94</v>
      </c>
      <c r="R280" s="32" t="s">
        <v>94</v>
      </c>
      <c r="S280" s="32" t="s">
        <v>94</v>
      </c>
      <c r="T280" s="32" t="s">
        <v>94</v>
      </c>
      <c r="U280" s="32" t="s">
        <v>94</v>
      </c>
      <c r="V280" s="32" t="s">
        <v>14</v>
      </c>
      <c r="W280" s="32" t="s">
        <v>94</v>
      </c>
      <c r="X280" s="32" t="s">
        <v>94</v>
      </c>
      <c r="Y280" s="32" t="s">
        <v>94</v>
      </c>
      <c r="Z280" s="32" t="s">
        <v>94</v>
      </c>
      <c r="AA280" s="32" t="s">
        <v>14</v>
      </c>
      <c r="AB280" s="32" t="s">
        <v>94</v>
      </c>
      <c r="AC280" s="32" t="s">
        <v>94</v>
      </c>
      <c r="AD280" s="32" t="s">
        <v>14</v>
      </c>
      <c r="AE280" s="32" t="s">
        <v>94</v>
      </c>
      <c r="AF280" s="32" t="s">
        <v>94</v>
      </c>
      <c r="AG280" s="32" t="s">
        <v>94</v>
      </c>
      <c r="AH280" s="32" t="s">
        <v>94</v>
      </c>
      <c r="AI280" s="32" t="s">
        <v>94</v>
      </c>
      <c r="AJ280" s="32" t="s">
        <v>94</v>
      </c>
      <c r="AK280">
        <v>138</v>
      </c>
      <c r="AL280" s="30" t="s">
        <v>94</v>
      </c>
      <c r="AM280" s="30" t="s">
        <v>94</v>
      </c>
      <c r="AN280" s="4" t="s">
        <v>94</v>
      </c>
    </row>
    <row r="281" spans="1:40">
      <c r="A281" t="s">
        <v>154</v>
      </c>
      <c r="B281" t="s">
        <v>88</v>
      </c>
      <c r="C281" t="s">
        <v>89</v>
      </c>
      <c r="D281" t="s">
        <v>174</v>
      </c>
      <c r="E281" t="s">
        <v>119</v>
      </c>
      <c r="F281" t="s">
        <v>92</v>
      </c>
      <c r="G281" s="32" t="s">
        <v>94</v>
      </c>
      <c r="H281" s="32" t="s">
        <v>94</v>
      </c>
      <c r="I281" s="32" t="s">
        <v>94</v>
      </c>
      <c r="J281" s="32" t="s">
        <v>94</v>
      </c>
      <c r="K281" s="32" t="s">
        <v>94</v>
      </c>
      <c r="L281" s="32" t="s">
        <v>94</v>
      </c>
      <c r="M281" s="32" t="s">
        <v>94</v>
      </c>
      <c r="N281" s="32" t="s">
        <v>94</v>
      </c>
      <c r="O281" s="32" t="s">
        <v>94</v>
      </c>
      <c r="P281" s="32" t="s">
        <v>94</v>
      </c>
      <c r="Q281" s="32" t="s">
        <v>94</v>
      </c>
      <c r="R281" s="32" t="s">
        <v>94</v>
      </c>
      <c r="S281" s="32" t="s">
        <v>94</v>
      </c>
      <c r="T281" s="32" t="s">
        <v>94</v>
      </c>
      <c r="U281" s="32" t="s">
        <v>94</v>
      </c>
      <c r="V281" s="32" t="s">
        <v>94</v>
      </c>
      <c r="W281" s="32" t="s">
        <v>94</v>
      </c>
      <c r="X281" s="32" t="s">
        <v>94</v>
      </c>
      <c r="Y281" s="32" t="s">
        <v>94</v>
      </c>
      <c r="Z281" s="32" t="s">
        <v>94</v>
      </c>
      <c r="AA281" s="32" t="s">
        <v>94</v>
      </c>
      <c r="AB281" s="32" t="s">
        <v>94</v>
      </c>
      <c r="AC281" s="32" t="s">
        <v>94</v>
      </c>
      <c r="AD281" s="32" t="s">
        <v>94</v>
      </c>
      <c r="AE281" s="32" t="s">
        <v>94</v>
      </c>
      <c r="AF281" s="32">
        <v>1E-3</v>
      </c>
      <c r="AG281" s="32" t="s">
        <v>94</v>
      </c>
      <c r="AH281" s="32" t="s">
        <v>94</v>
      </c>
      <c r="AI281" s="32" t="s">
        <v>94</v>
      </c>
      <c r="AJ281" s="32" t="s">
        <v>94</v>
      </c>
      <c r="AK281">
        <v>139</v>
      </c>
      <c r="AL281" s="30">
        <v>0</v>
      </c>
      <c r="AM281" s="30">
        <v>100</v>
      </c>
      <c r="AN281" s="4">
        <v>1E-3</v>
      </c>
    </row>
    <row r="282" spans="1:40">
      <c r="A282" t="s">
        <v>154</v>
      </c>
      <c r="B282" t="s">
        <v>88</v>
      </c>
      <c r="C282" t="s">
        <v>89</v>
      </c>
      <c r="D282" t="s">
        <v>174</v>
      </c>
      <c r="E282" t="s">
        <v>119</v>
      </c>
      <c r="F282" t="s">
        <v>93</v>
      </c>
      <c r="G282" s="32" t="s">
        <v>94</v>
      </c>
      <c r="H282" s="32" t="s">
        <v>94</v>
      </c>
      <c r="I282" s="32" t="s">
        <v>94</v>
      </c>
      <c r="J282" s="32" t="s">
        <v>94</v>
      </c>
      <c r="K282" s="32" t="s">
        <v>94</v>
      </c>
      <c r="L282" s="32" t="s">
        <v>94</v>
      </c>
      <c r="M282" s="32" t="s">
        <v>94</v>
      </c>
      <c r="N282" s="32" t="s">
        <v>94</v>
      </c>
      <c r="O282" s="32" t="s">
        <v>94</v>
      </c>
      <c r="P282" s="32" t="s">
        <v>94</v>
      </c>
      <c r="Q282" s="32" t="s">
        <v>94</v>
      </c>
      <c r="R282" s="32" t="s">
        <v>94</v>
      </c>
      <c r="S282" s="32" t="s">
        <v>94</v>
      </c>
      <c r="T282" s="32" t="s">
        <v>94</v>
      </c>
      <c r="U282" s="32" t="s">
        <v>94</v>
      </c>
      <c r="V282" s="32" t="s">
        <v>94</v>
      </c>
      <c r="W282" s="32" t="s">
        <v>94</v>
      </c>
      <c r="X282" s="32" t="s">
        <v>94</v>
      </c>
      <c r="Y282" s="32" t="s">
        <v>94</v>
      </c>
      <c r="Z282" s="32" t="s">
        <v>94</v>
      </c>
      <c r="AA282" s="32" t="s">
        <v>94</v>
      </c>
      <c r="AB282" s="32" t="s">
        <v>94</v>
      </c>
      <c r="AC282" s="32" t="s">
        <v>94</v>
      </c>
      <c r="AD282" s="32" t="s">
        <v>94</v>
      </c>
      <c r="AE282" s="32" t="s">
        <v>94</v>
      </c>
      <c r="AF282" s="32" t="s">
        <v>99</v>
      </c>
      <c r="AG282" s="32" t="s">
        <v>94</v>
      </c>
      <c r="AH282" s="32" t="s">
        <v>94</v>
      </c>
      <c r="AI282" s="32" t="s">
        <v>94</v>
      </c>
      <c r="AJ282" s="32" t="s">
        <v>94</v>
      </c>
      <c r="AK282">
        <v>139</v>
      </c>
      <c r="AL282" s="30" t="s">
        <v>94</v>
      </c>
      <c r="AM282" s="30" t="s">
        <v>94</v>
      </c>
      <c r="AN282" s="4" t="s">
        <v>94</v>
      </c>
    </row>
    <row r="283" spans="1:40"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</row>
  </sheetData>
  <mergeCells count="2">
    <mergeCell ref="A1:G1"/>
    <mergeCell ref="E2:F2"/>
  </mergeCells>
  <conditionalFormatting sqref="E5:E283">
    <cfRule type="expression" dxfId="971" priority="1">
      <formula>E5="UN"</formula>
    </cfRule>
  </conditionalFormatting>
  <conditionalFormatting sqref="G5:AJ283">
    <cfRule type="expression" dxfId="970" priority="2">
      <formula>G5="-1"</formula>
    </cfRule>
  </conditionalFormatting>
  <conditionalFormatting sqref="G5:AJ283">
    <cfRule type="expression" dxfId="969" priority="3">
      <formula>G5="a"</formula>
    </cfRule>
  </conditionalFormatting>
  <conditionalFormatting sqref="G5:AJ283">
    <cfRule type="expression" dxfId="968" priority="4">
      <formula>G5="b"</formula>
    </cfRule>
  </conditionalFormatting>
  <conditionalFormatting sqref="G5:AJ283">
    <cfRule type="expression" dxfId="967" priority="5">
      <formula>G5="c"</formula>
    </cfRule>
  </conditionalFormatting>
  <conditionalFormatting sqref="G5:AJ283">
    <cfRule type="expression" dxfId="966" priority="6">
      <formula>G5="bc"</formula>
    </cfRule>
  </conditionalFormatting>
  <conditionalFormatting sqref="G5:AJ283">
    <cfRule type="expression" dxfId="965" priority="7">
      <formula>G5="ab"</formula>
    </cfRule>
  </conditionalFormatting>
  <conditionalFormatting sqref="G5:AJ283">
    <cfRule type="expression" dxfId="964" priority="8">
      <formula>G5="ac"</formula>
    </cfRule>
  </conditionalFormatting>
  <conditionalFormatting sqref="G5:AJ283">
    <cfRule type="expression" dxfId="963" priority="9">
      <formula>G5="abc"</formula>
    </cfRule>
  </conditionalFormatting>
  <conditionalFormatting sqref="G5:AJ5">
    <cfRule type="expression" dxfId="962" priority="10">
      <formula>AND($E5&lt;&gt;"UN", G5="", G6&lt;&gt;"", G6&lt;&gt;"-1")</formula>
    </cfRule>
  </conditionalFormatting>
  <conditionalFormatting sqref="G7:AJ7">
    <cfRule type="expression" dxfId="961" priority="11">
      <formula>AND($E7&lt;&gt;"UN", G7="", G8&lt;&gt;"", G8&lt;&gt;"-1")</formula>
    </cfRule>
  </conditionalFormatting>
  <conditionalFormatting sqref="G9:AJ9">
    <cfRule type="expression" dxfId="960" priority="12">
      <formula>AND($E9&lt;&gt;"UN", G9="", G10&lt;&gt;"", G10&lt;&gt;"-1")</formula>
    </cfRule>
  </conditionalFormatting>
  <conditionalFormatting sqref="G11:AJ11">
    <cfRule type="expression" dxfId="959" priority="13">
      <formula>AND($E11&lt;&gt;"UN", G11="", G12&lt;&gt;"", G12&lt;&gt;"-1")</formula>
    </cfRule>
  </conditionalFormatting>
  <conditionalFormatting sqref="G13:AJ13">
    <cfRule type="expression" dxfId="958" priority="14">
      <formula>AND($E13&lt;&gt;"UN", G13="", G14&lt;&gt;"", G14&lt;&gt;"-1")</formula>
    </cfRule>
  </conditionalFormatting>
  <conditionalFormatting sqref="G15:AJ15">
    <cfRule type="expression" dxfId="957" priority="15">
      <formula>AND($E15&lt;&gt;"UN", G15="", G16&lt;&gt;"", G16&lt;&gt;"-1")</formula>
    </cfRule>
  </conditionalFormatting>
  <conditionalFormatting sqref="G17:AJ17">
    <cfRule type="expression" dxfId="956" priority="16">
      <formula>AND($E17&lt;&gt;"UN", G17="", G18&lt;&gt;"", G18&lt;&gt;"-1")</formula>
    </cfRule>
  </conditionalFormatting>
  <conditionalFormatting sqref="G19:AJ19">
    <cfRule type="expression" dxfId="955" priority="17">
      <formula>AND($E19&lt;&gt;"UN", G19="", G20&lt;&gt;"", G20&lt;&gt;"-1")</formula>
    </cfRule>
  </conditionalFormatting>
  <conditionalFormatting sqref="G21:AJ21">
    <cfRule type="expression" dxfId="954" priority="18">
      <formula>AND($E21&lt;&gt;"UN", G21="", G22&lt;&gt;"", G22&lt;&gt;"-1")</formula>
    </cfRule>
  </conditionalFormatting>
  <conditionalFormatting sqref="G23:AJ23">
    <cfRule type="expression" dxfId="953" priority="19">
      <formula>AND($E23&lt;&gt;"UN", G23="", G24&lt;&gt;"", G24&lt;&gt;"-1")</formula>
    </cfRule>
  </conditionalFormatting>
  <conditionalFormatting sqref="G25:AJ25">
    <cfRule type="expression" dxfId="952" priority="20">
      <formula>AND($E25&lt;&gt;"UN", G25="", G26&lt;&gt;"", G26&lt;&gt;"-1")</formula>
    </cfRule>
  </conditionalFormatting>
  <conditionalFormatting sqref="G27:AJ27">
    <cfRule type="expression" dxfId="951" priority="21">
      <formula>AND($E27&lt;&gt;"UN", G27="", G28&lt;&gt;"", G28&lt;&gt;"-1")</formula>
    </cfRule>
  </conditionalFormatting>
  <conditionalFormatting sqref="G29:AJ29">
    <cfRule type="expression" dxfId="950" priority="22">
      <formula>AND($E29&lt;&gt;"UN", G29="", G30&lt;&gt;"", G30&lt;&gt;"-1")</formula>
    </cfRule>
  </conditionalFormatting>
  <conditionalFormatting sqref="G31:AJ31">
    <cfRule type="expression" dxfId="949" priority="23">
      <formula>AND($E31&lt;&gt;"UN", G31="", G32&lt;&gt;"", G32&lt;&gt;"-1")</formula>
    </cfRule>
  </conditionalFormatting>
  <conditionalFormatting sqref="G33:AJ33">
    <cfRule type="expression" dxfId="948" priority="24">
      <formula>AND($E33&lt;&gt;"UN", G33="", G34&lt;&gt;"", G34&lt;&gt;"-1")</formula>
    </cfRule>
  </conditionalFormatting>
  <conditionalFormatting sqref="G35:AJ35">
    <cfRule type="expression" dxfId="947" priority="25">
      <formula>AND($E35&lt;&gt;"UN", G35="", G36&lt;&gt;"", G36&lt;&gt;"-1")</formula>
    </cfRule>
  </conditionalFormatting>
  <conditionalFormatting sqref="G37:AJ37">
    <cfRule type="expression" dxfId="946" priority="26">
      <formula>AND($E37&lt;&gt;"UN", G37="", G38&lt;&gt;"", G38&lt;&gt;"-1")</formula>
    </cfRule>
  </conditionalFormatting>
  <conditionalFormatting sqref="G39:AJ39">
    <cfRule type="expression" dxfId="945" priority="27">
      <formula>AND($E39&lt;&gt;"UN", G39="", G40&lt;&gt;"", G40&lt;&gt;"-1")</formula>
    </cfRule>
  </conditionalFormatting>
  <conditionalFormatting sqref="G41:AJ41">
    <cfRule type="expression" dxfId="944" priority="28">
      <formula>AND($E41&lt;&gt;"UN", G41="", G42&lt;&gt;"", G42&lt;&gt;"-1")</formula>
    </cfRule>
  </conditionalFormatting>
  <conditionalFormatting sqref="G43:AJ43">
    <cfRule type="expression" dxfId="943" priority="29">
      <formula>AND($E43&lt;&gt;"UN", G43="", G44&lt;&gt;"", G44&lt;&gt;"-1")</formula>
    </cfRule>
  </conditionalFormatting>
  <conditionalFormatting sqref="G45:AJ45">
    <cfRule type="expression" dxfId="942" priority="30">
      <formula>AND($E45&lt;&gt;"UN", G45="", G46&lt;&gt;"", G46&lt;&gt;"-1")</formula>
    </cfRule>
  </conditionalFormatting>
  <conditionalFormatting sqref="G47:AJ47">
    <cfRule type="expression" dxfId="941" priority="31">
      <formula>AND($E47&lt;&gt;"UN", G47="", G48&lt;&gt;"", G48&lt;&gt;"-1")</formula>
    </cfRule>
  </conditionalFormatting>
  <conditionalFormatting sqref="G49:AJ49">
    <cfRule type="expression" dxfId="940" priority="32">
      <formula>AND($E49&lt;&gt;"UN", G49="", G50&lt;&gt;"", G50&lt;&gt;"-1")</formula>
    </cfRule>
  </conditionalFormatting>
  <conditionalFormatting sqref="G51:AJ51">
    <cfRule type="expression" dxfId="939" priority="33">
      <formula>AND($E51&lt;&gt;"UN", G51="", G52&lt;&gt;"", G52&lt;&gt;"-1")</formula>
    </cfRule>
  </conditionalFormatting>
  <conditionalFormatting sqref="G53:AJ53">
    <cfRule type="expression" dxfId="938" priority="34">
      <formula>AND($E53&lt;&gt;"UN", G53="", G54&lt;&gt;"", G54&lt;&gt;"-1")</formula>
    </cfRule>
  </conditionalFormatting>
  <conditionalFormatting sqref="G55:AJ55">
    <cfRule type="expression" dxfId="937" priority="35">
      <formula>AND($E55&lt;&gt;"UN", G55="", G56&lt;&gt;"", G56&lt;&gt;"-1")</formula>
    </cfRule>
  </conditionalFormatting>
  <conditionalFormatting sqref="G57:AJ57">
    <cfRule type="expression" dxfId="936" priority="36">
      <formula>AND($E57&lt;&gt;"UN", G57="", G58&lt;&gt;"", G58&lt;&gt;"-1")</formula>
    </cfRule>
  </conditionalFormatting>
  <conditionalFormatting sqref="G59:AJ59">
    <cfRule type="expression" dxfId="935" priority="37">
      <formula>AND($E59&lt;&gt;"UN", G59="", G60&lt;&gt;"", G60&lt;&gt;"-1")</formula>
    </cfRule>
  </conditionalFormatting>
  <conditionalFormatting sqref="G61:AJ61">
    <cfRule type="expression" dxfId="934" priority="38">
      <formula>AND($E61&lt;&gt;"UN", G61="", G62&lt;&gt;"", G62&lt;&gt;"-1")</formula>
    </cfRule>
  </conditionalFormatting>
  <conditionalFormatting sqref="G63:AJ63">
    <cfRule type="expression" dxfId="933" priority="39">
      <formula>AND($E63&lt;&gt;"UN", G63="", G64&lt;&gt;"", G64&lt;&gt;"-1")</formula>
    </cfRule>
  </conditionalFormatting>
  <conditionalFormatting sqref="G65:AJ65">
    <cfRule type="expression" dxfId="932" priority="40">
      <formula>AND($E65&lt;&gt;"UN", G65="", G66&lt;&gt;"", G66&lt;&gt;"-1")</formula>
    </cfRule>
  </conditionalFormatting>
  <conditionalFormatting sqref="G67:AJ67">
    <cfRule type="expression" dxfId="931" priority="41">
      <formula>AND($E67&lt;&gt;"UN", G67="", G68&lt;&gt;"", G68&lt;&gt;"-1")</formula>
    </cfRule>
  </conditionalFormatting>
  <conditionalFormatting sqref="G69:AJ69">
    <cfRule type="expression" dxfId="930" priority="42">
      <formula>AND($E69&lt;&gt;"UN", G69="", G70&lt;&gt;"", G70&lt;&gt;"-1")</formula>
    </cfRule>
  </conditionalFormatting>
  <conditionalFormatting sqref="G71:AJ71">
    <cfRule type="expression" dxfId="929" priority="43">
      <formula>AND($E71&lt;&gt;"UN", G71="", G72&lt;&gt;"", G72&lt;&gt;"-1")</formula>
    </cfRule>
  </conditionalFormatting>
  <conditionalFormatting sqref="G73:AJ73">
    <cfRule type="expression" dxfId="928" priority="44">
      <formula>AND($E73&lt;&gt;"UN", G73="", G74&lt;&gt;"", G74&lt;&gt;"-1")</formula>
    </cfRule>
  </conditionalFormatting>
  <conditionalFormatting sqref="G75:AJ75">
    <cfRule type="expression" dxfId="927" priority="45">
      <formula>AND($E75&lt;&gt;"UN", G75="", G76&lt;&gt;"", G76&lt;&gt;"-1")</formula>
    </cfRule>
  </conditionalFormatting>
  <conditionalFormatting sqref="G77:AJ77">
    <cfRule type="expression" dxfId="926" priority="46">
      <formula>AND($E77&lt;&gt;"UN", G77="", G78&lt;&gt;"", G78&lt;&gt;"-1")</formula>
    </cfRule>
  </conditionalFormatting>
  <conditionalFormatting sqref="G79:AJ79">
    <cfRule type="expression" dxfId="925" priority="47">
      <formula>AND($E79&lt;&gt;"UN", G79="", G80&lt;&gt;"", G80&lt;&gt;"-1")</formula>
    </cfRule>
  </conditionalFormatting>
  <conditionalFormatting sqref="G81:AJ81">
    <cfRule type="expression" dxfId="924" priority="48">
      <formula>AND($E81&lt;&gt;"UN", G81="", G82&lt;&gt;"", G82&lt;&gt;"-1")</formula>
    </cfRule>
  </conditionalFormatting>
  <conditionalFormatting sqref="G83:AJ83">
    <cfRule type="expression" dxfId="923" priority="49">
      <formula>AND($E83&lt;&gt;"UN", G83="", G84&lt;&gt;"", G84&lt;&gt;"-1")</formula>
    </cfRule>
  </conditionalFormatting>
  <conditionalFormatting sqref="G85:AJ85">
    <cfRule type="expression" dxfId="922" priority="50">
      <formula>AND($E85&lt;&gt;"UN", G85="", G86&lt;&gt;"", G86&lt;&gt;"-1")</formula>
    </cfRule>
  </conditionalFormatting>
  <conditionalFormatting sqref="G87:AJ87">
    <cfRule type="expression" dxfId="921" priority="51">
      <formula>AND($E87&lt;&gt;"UN", G87="", G88&lt;&gt;"", G88&lt;&gt;"-1")</formula>
    </cfRule>
  </conditionalFormatting>
  <conditionalFormatting sqref="G89:AJ89">
    <cfRule type="expression" dxfId="920" priority="52">
      <formula>AND($E89&lt;&gt;"UN", G89="", G90&lt;&gt;"", G90&lt;&gt;"-1")</formula>
    </cfRule>
  </conditionalFormatting>
  <conditionalFormatting sqref="G91:AJ91">
    <cfRule type="expression" dxfId="919" priority="53">
      <formula>AND($E91&lt;&gt;"UN", G91="", G92&lt;&gt;"", G92&lt;&gt;"-1")</formula>
    </cfRule>
  </conditionalFormatting>
  <conditionalFormatting sqref="G93:AJ93">
    <cfRule type="expression" dxfId="918" priority="54">
      <formula>AND($E93&lt;&gt;"UN", G93="", G94&lt;&gt;"", G94&lt;&gt;"-1")</formula>
    </cfRule>
  </conditionalFormatting>
  <conditionalFormatting sqref="G95:AJ95">
    <cfRule type="expression" dxfId="917" priority="55">
      <formula>AND($E95&lt;&gt;"UN", G95="", G96&lt;&gt;"", G96&lt;&gt;"-1")</formula>
    </cfRule>
  </conditionalFormatting>
  <conditionalFormatting sqref="G97:AJ97">
    <cfRule type="expression" dxfId="916" priority="56">
      <formula>AND($E97&lt;&gt;"UN", G97="", G98&lt;&gt;"", G98&lt;&gt;"-1")</formula>
    </cfRule>
  </conditionalFormatting>
  <conditionalFormatting sqref="G99:AJ99">
    <cfRule type="expression" dxfId="915" priority="57">
      <formula>AND($E99&lt;&gt;"UN", G99="", G100&lt;&gt;"", G100&lt;&gt;"-1")</formula>
    </cfRule>
  </conditionalFormatting>
  <conditionalFormatting sqref="G101:AJ101">
    <cfRule type="expression" dxfId="914" priority="58">
      <formula>AND($E101&lt;&gt;"UN", G101="", G102&lt;&gt;"", G102&lt;&gt;"-1")</formula>
    </cfRule>
  </conditionalFormatting>
  <conditionalFormatting sqref="G103:AJ103">
    <cfRule type="expression" dxfId="913" priority="59">
      <formula>AND($E103&lt;&gt;"UN", G103="", G104&lt;&gt;"", G104&lt;&gt;"-1")</formula>
    </cfRule>
  </conditionalFormatting>
  <conditionalFormatting sqref="G105:AJ105">
    <cfRule type="expression" dxfId="912" priority="60">
      <formula>AND($E105&lt;&gt;"UN", G105="", G106&lt;&gt;"", G106&lt;&gt;"-1")</formula>
    </cfRule>
  </conditionalFormatting>
  <conditionalFormatting sqref="G107:AJ107">
    <cfRule type="expression" dxfId="911" priority="61">
      <formula>AND($E107&lt;&gt;"UN", G107="", G108&lt;&gt;"", G108&lt;&gt;"-1")</formula>
    </cfRule>
  </conditionalFormatting>
  <conditionalFormatting sqref="G109:AJ109">
    <cfRule type="expression" dxfId="910" priority="62">
      <formula>AND($E109&lt;&gt;"UN", G109="", G110&lt;&gt;"", G110&lt;&gt;"-1")</formula>
    </cfRule>
  </conditionalFormatting>
  <conditionalFormatting sqref="G111:AJ111">
    <cfRule type="expression" dxfId="909" priority="63">
      <formula>AND($E111&lt;&gt;"UN", G111="", G112&lt;&gt;"", G112&lt;&gt;"-1")</formula>
    </cfRule>
  </conditionalFormatting>
  <conditionalFormatting sqref="G113:AJ113">
    <cfRule type="expression" dxfId="908" priority="64">
      <formula>AND($E113&lt;&gt;"UN", G113="", G114&lt;&gt;"", G114&lt;&gt;"-1")</formula>
    </cfRule>
  </conditionalFormatting>
  <conditionalFormatting sqref="G115:AJ115">
    <cfRule type="expression" dxfId="907" priority="65">
      <formula>AND($E115&lt;&gt;"UN", G115="", G116&lt;&gt;"", G116&lt;&gt;"-1")</formula>
    </cfRule>
  </conditionalFormatting>
  <conditionalFormatting sqref="G117:AJ117">
    <cfRule type="expression" dxfId="906" priority="66">
      <formula>AND($E117&lt;&gt;"UN", G117="", G118&lt;&gt;"", G118&lt;&gt;"-1")</formula>
    </cfRule>
  </conditionalFormatting>
  <conditionalFormatting sqref="G119:AJ119">
    <cfRule type="expression" dxfId="905" priority="67">
      <formula>AND($E119&lt;&gt;"UN", G119="", G120&lt;&gt;"", G120&lt;&gt;"-1")</formula>
    </cfRule>
  </conditionalFormatting>
  <conditionalFormatting sqref="G121:AJ121">
    <cfRule type="expression" dxfId="904" priority="68">
      <formula>AND($E121&lt;&gt;"UN", G121="", G122&lt;&gt;"", G122&lt;&gt;"-1")</formula>
    </cfRule>
  </conditionalFormatting>
  <conditionalFormatting sqref="G123:AJ123">
    <cfRule type="expression" dxfId="903" priority="69">
      <formula>AND($E123&lt;&gt;"UN", G123="", G124&lt;&gt;"", G124&lt;&gt;"-1")</formula>
    </cfRule>
  </conditionalFormatting>
  <conditionalFormatting sqref="G125:AJ125">
    <cfRule type="expression" dxfId="902" priority="70">
      <formula>AND($E125&lt;&gt;"UN", G125="", G126&lt;&gt;"", G126&lt;&gt;"-1")</formula>
    </cfRule>
  </conditionalFormatting>
  <conditionalFormatting sqref="G127:AJ127">
    <cfRule type="expression" dxfId="901" priority="71">
      <formula>AND($E127&lt;&gt;"UN", G127="", G128&lt;&gt;"", G128&lt;&gt;"-1")</formula>
    </cfRule>
  </conditionalFormatting>
  <conditionalFormatting sqref="G129:AJ129">
    <cfRule type="expression" dxfId="900" priority="72">
      <formula>AND($E129&lt;&gt;"UN", G129="", G130&lt;&gt;"", G130&lt;&gt;"-1")</formula>
    </cfRule>
  </conditionalFormatting>
  <conditionalFormatting sqref="G131:AJ131">
    <cfRule type="expression" dxfId="899" priority="73">
      <formula>AND($E131&lt;&gt;"UN", G131="", G132&lt;&gt;"", G132&lt;&gt;"-1")</formula>
    </cfRule>
  </conditionalFormatting>
  <conditionalFormatting sqref="G133:AJ133">
    <cfRule type="expression" dxfId="898" priority="74">
      <formula>AND($E133&lt;&gt;"UN", G133="", G134&lt;&gt;"", G134&lt;&gt;"-1")</formula>
    </cfRule>
  </conditionalFormatting>
  <conditionalFormatting sqref="G135:AJ135">
    <cfRule type="expression" dxfId="897" priority="75">
      <formula>AND($E135&lt;&gt;"UN", G135="", G136&lt;&gt;"", G136&lt;&gt;"-1")</formula>
    </cfRule>
  </conditionalFormatting>
  <conditionalFormatting sqref="G137:AJ137">
    <cfRule type="expression" dxfId="896" priority="76">
      <formula>AND($E137&lt;&gt;"UN", G137="", G138&lt;&gt;"", G138&lt;&gt;"-1")</formula>
    </cfRule>
  </conditionalFormatting>
  <conditionalFormatting sqref="G139:AJ139">
    <cfRule type="expression" dxfId="895" priority="77">
      <formula>AND($E139&lt;&gt;"UN", G139="", G140&lt;&gt;"", G140&lt;&gt;"-1")</formula>
    </cfRule>
  </conditionalFormatting>
  <conditionalFormatting sqref="G141:AJ141">
    <cfRule type="expression" dxfId="894" priority="78">
      <formula>AND($E141&lt;&gt;"UN", G141="", G142&lt;&gt;"", G142&lt;&gt;"-1")</formula>
    </cfRule>
  </conditionalFormatting>
  <conditionalFormatting sqref="G143:AJ143">
    <cfRule type="expression" dxfId="893" priority="79">
      <formula>AND($E143&lt;&gt;"UN", G143="", G144&lt;&gt;"", G144&lt;&gt;"-1")</formula>
    </cfRule>
  </conditionalFormatting>
  <conditionalFormatting sqref="G145:AJ145">
    <cfRule type="expression" dxfId="892" priority="80">
      <formula>AND($E145&lt;&gt;"UN", G145="", G146&lt;&gt;"", G146&lt;&gt;"-1")</formula>
    </cfRule>
  </conditionalFormatting>
  <conditionalFormatting sqref="G147:AJ147">
    <cfRule type="expression" dxfId="891" priority="81">
      <formula>AND($E147&lt;&gt;"UN", G147="", G148&lt;&gt;"", G148&lt;&gt;"-1")</formula>
    </cfRule>
  </conditionalFormatting>
  <conditionalFormatting sqref="G149:AJ149">
    <cfRule type="expression" dxfId="890" priority="82">
      <formula>AND($E149&lt;&gt;"UN", G149="", G150&lt;&gt;"", G150&lt;&gt;"-1")</formula>
    </cfRule>
  </conditionalFormatting>
  <conditionalFormatting sqref="G151:AJ151">
    <cfRule type="expression" dxfId="889" priority="83">
      <formula>AND($E151&lt;&gt;"UN", G151="", G152&lt;&gt;"", G152&lt;&gt;"-1")</formula>
    </cfRule>
  </conditionalFormatting>
  <conditionalFormatting sqref="G153:AJ153">
    <cfRule type="expression" dxfId="888" priority="84">
      <formula>AND($E153&lt;&gt;"UN", G153="", G154&lt;&gt;"", G154&lt;&gt;"-1")</formula>
    </cfRule>
  </conditionalFormatting>
  <conditionalFormatting sqref="G155:AJ155">
    <cfRule type="expression" dxfId="887" priority="85">
      <formula>AND($E155&lt;&gt;"UN", G155="", G156&lt;&gt;"", G156&lt;&gt;"-1")</formula>
    </cfRule>
  </conditionalFormatting>
  <conditionalFormatting sqref="G157:AJ157">
    <cfRule type="expression" dxfId="886" priority="86">
      <formula>AND($E157&lt;&gt;"UN", G157="", G158&lt;&gt;"", G158&lt;&gt;"-1")</formula>
    </cfRule>
  </conditionalFormatting>
  <conditionalFormatting sqref="G159:AJ159">
    <cfRule type="expression" dxfId="885" priority="87">
      <formula>AND($E159&lt;&gt;"UN", G159="", G160&lt;&gt;"", G160&lt;&gt;"-1")</formula>
    </cfRule>
  </conditionalFormatting>
  <conditionalFormatting sqref="G161:AJ161">
    <cfRule type="expression" dxfId="884" priority="88">
      <formula>AND($E161&lt;&gt;"UN", G161="", G162&lt;&gt;"", G162&lt;&gt;"-1")</formula>
    </cfRule>
  </conditionalFormatting>
  <conditionalFormatting sqref="G163:AJ163">
    <cfRule type="expression" dxfId="883" priority="89">
      <formula>AND($E163&lt;&gt;"UN", G163="", G164&lt;&gt;"", G164&lt;&gt;"-1")</formula>
    </cfRule>
  </conditionalFormatting>
  <conditionalFormatting sqref="G165:AJ165">
    <cfRule type="expression" dxfId="882" priority="90">
      <formula>AND($E165&lt;&gt;"UN", G165="", G166&lt;&gt;"", G166&lt;&gt;"-1")</formula>
    </cfRule>
  </conditionalFormatting>
  <conditionalFormatting sqref="G167:AJ167">
    <cfRule type="expression" dxfId="881" priority="91">
      <formula>AND($E167&lt;&gt;"UN", G167="", G168&lt;&gt;"", G168&lt;&gt;"-1")</formula>
    </cfRule>
  </conditionalFormatting>
  <conditionalFormatting sqref="G169:AJ169">
    <cfRule type="expression" dxfId="880" priority="92">
      <formula>AND($E169&lt;&gt;"UN", G169="", G170&lt;&gt;"", G170&lt;&gt;"-1")</formula>
    </cfRule>
  </conditionalFormatting>
  <conditionalFormatting sqref="G171:AJ171">
    <cfRule type="expression" dxfId="879" priority="93">
      <formula>AND($E171&lt;&gt;"UN", G171="", G172&lt;&gt;"", G172&lt;&gt;"-1")</formula>
    </cfRule>
  </conditionalFormatting>
  <conditionalFormatting sqref="G173:AJ173">
    <cfRule type="expression" dxfId="878" priority="94">
      <formula>AND($E173&lt;&gt;"UN", G173="", G174&lt;&gt;"", G174&lt;&gt;"-1")</formula>
    </cfRule>
  </conditionalFormatting>
  <conditionalFormatting sqref="G175:AJ175">
    <cfRule type="expression" dxfId="877" priority="95">
      <formula>AND($E175&lt;&gt;"UN", G175="", G176&lt;&gt;"", G176&lt;&gt;"-1")</formula>
    </cfRule>
  </conditionalFormatting>
  <conditionalFormatting sqref="G177:AJ177">
    <cfRule type="expression" dxfId="876" priority="96">
      <formula>AND($E177&lt;&gt;"UN", G177="", G178&lt;&gt;"", G178&lt;&gt;"-1")</formula>
    </cfRule>
  </conditionalFormatting>
  <conditionalFormatting sqref="G179:AJ179">
    <cfRule type="expression" dxfId="875" priority="97">
      <formula>AND($E179&lt;&gt;"UN", G179="", G180&lt;&gt;"", G180&lt;&gt;"-1")</formula>
    </cfRule>
  </conditionalFormatting>
  <conditionalFormatting sqref="G181:AJ181">
    <cfRule type="expression" dxfId="874" priority="98">
      <formula>AND($E181&lt;&gt;"UN", G181="", G182&lt;&gt;"", G182&lt;&gt;"-1")</formula>
    </cfRule>
  </conditionalFormatting>
  <conditionalFormatting sqref="G183:AJ183">
    <cfRule type="expression" dxfId="873" priority="99">
      <formula>AND($E183&lt;&gt;"UN", G183="", G184&lt;&gt;"", G184&lt;&gt;"-1")</formula>
    </cfRule>
  </conditionalFormatting>
  <conditionalFormatting sqref="G185:AJ185">
    <cfRule type="expression" dxfId="872" priority="100">
      <formula>AND($E185&lt;&gt;"UN", G185="", G186&lt;&gt;"", G186&lt;&gt;"-1")</formula>
    </cfRule>
  </conditionalFormatting>
  <conditionalFormatting sqref="G187:AJ187">
    <cfRule type="expression" dxfId="871" priority="101">
      <formula>AND($E187&lt;&gt;"UN", G187="", G188&lt;&gt;"", G188&lt;&gt;"-1")</formula>
    </cfRule>
  </conditionalFormatting>
  <conditionalFormatting sqref="G189:AJ189">
    <cfRule type="expression" dxfId="870" priority="102">
      <formula>AND($E189&lt;&gt;"UN", G189="", G190&lt;&gt;"", G190&lt;&gt;"-1")</formula>
    </cfRule>
  </conditionalFormatting>
  <conditionalFormatting sqref="G191:AJ191">
    <cfRule type="expression" dxfId="869" priority="103">
      <formula>AND($E191&lt;&gt;"UN", G191="", G192&lt;&gt;"", G192&lt;&gt;"-1")</formula>
    </cfRule>
  </conditionalFormatting>
  <conditionalFormatting sqref="G193:AJ193">
    <cfRule type="expression" dxfId="868" priority="104">
      <formula>AND($E193&lt;&gt;"UN", G193="", G194&lt;&gt;"", G194&lt;&gt;"-1")</formula>
    </cfRule>
  </conditionalFormatting>
  <conditionalFormatting sqref="G195:AJ195">
    <cfRule type="expression" dxfId="867" priority="105">
      <formula>AND($E195&lt;&gt;"UN", G195="", G196&lt;&gt;"", G196&lt;&gt;"-1")</formula>
    </cfRule>
  </conditionalFormatting>
  <conditionalFormatting sqref="G197:AJ197">
    <cfRule type="expression" dxfId="866" priority="106">
      <formula>AND($E197&lt;&gt;"UN", G197="", G198&lt;&gt;"", G198&lt;&gt;"-1")</formula>
    </cfRule>
  </conditionalFormatting>
  <conditionalFormatting sqref="G199:AJ199">
    <cfRule type="expression" dxfId="865" priority="107">
      <formula>AND($E199&lt;&gt;"UN", G199="", G200&lt;&gt;"", G200&lt;&gt;"-1")</formula>
    </cfRule>
  </conditionalFormatting>
  <conditionalFormatting sqref="G201:AJ201">
    <cfRule type="expression" dxfId="864" priority="108">
      <formula>AND($E201&lt;&gt;"UN", G201="", G202&lt;&gt;"", G202&lt;&gt;"-1")</formula>
    </cfRule>
  </conditionalFormatting>
  <conditionalFormatting sqref="G203:AJ203">
    <cfRule type="expression" dxfId="863" priority="109">
      <formula>AND($E203&lt;&gt;"UN", G203="", G204&lt;&gt;"", G204&lt;&gt;"-1")</formula>
    </cfRule>
  </conditionalFormatting>
  <conditionalFormatting sqref="G205:AJ205">
    <cfRule type="expression" dxfId="862" priority="110">
      <formula>AND($E205&lt;&gt;"UN", G205="", G206&lt;&gt;"", G206&lt;&gt;"-1")</formula>
    </cfRule>
  </conditionalFormatting>
  <conditionalFormatting sqref="G207:AJ207">
    <cfRule type="expression" dxfId="861" priority="111">
      <formula>AND($E207&lt;&gt;"UN", G207="", G208&lt;&gt;"", G208&lt;&gt;"-1")</formula>
    </cfRule>
  </conditionalFormatting>
  <conditionalFormatting sqref="G209:AJ209">
    <cfRule type="expression" dxfId="860" priority="112">
      <formula>AND($E209&lt;&gt;"UN", G209="", G210&lt;&gt;"", G210&lt;&gt;"-1")</formula>
    </cfRule>
  </conditionalFormatting>
  <conditionalFormatting sqref="G211:AJ211">
    <cfRule type="expression" dxfId="859" priority="113">
      <formula>AND($E211&lt;&gt;"UN", G211="", G212&lt;&gt;"", G212&lt;&gt;"-1")</formula>
    </cfRule>
  </conditionalFormatting>
  <conditionalFormatting sqref="G213:AJ213">
    <cfRule type="expression" dxfId="858" priority="114">
      <formula>AND($E213&lt;&gt;"UN", G213="", G214&lt;&gt;"", G214&lt;&gt;"-1")</formula>
    </cfRule>
  </conditionalFormatting>
  <conditionalFormatting sqref="G215:AJ215">
    <cfRule type="expression" dxfId="857" priority="115">
      <formula>AND($E215&lt;&gt;"UN", G215="", G216&lt;&gt;"", G216&lt;&gt;"-1")</formula>
    </cfRule>
  </conditionalFormatting>
  <conditionalFormatting sqref="G217:AJ217">
    <cfRule type="expression" dxfId="856" priority="116">
      <formula>AND($E217&lt;&gt;"UN", G217="", G218&lt;&gt;"", G218&lt;&gt;"-1")</formula>
    </cfRule>
  </conditionalFormatting>
  <conditionalFormatting sqref="G219:AJ219">
    <cfRule type="expression" dxfId="855" priority="117">
      <formula>AND($E219&lt;&gt;"UN", G219="", G220&lt;&gt;"", G220&lt;&gt;"-1")</formula>
    </cfRule>
  </conditionalFormatting>
  <conditionalFormatting sqref="G221:AJ221">
    <cfRule type="expression" dxfId="854" priority="118">
      <formula>AND($E221&lt;&gt;"UN", G221="", G222&lt;&gt;"", G222&lt;&gt;"-1")</formula>
    </cfRule>
  </conditionalFormatting>
  <conditionalFormatting sqref="G223:AJ223">
    <cfRule type="expression" dxfId="853" priority="119">
      <formula>AND($E223&lt;&gt;"UN", G223="", G224&lt;&gt;"", G224&lt;&gt;"-1")</formula>
    </cfRule>
  </conditionalFormatting>
  <conditionalFormatting sqref="G225:AJ225">
    <cfRule type="expression" dxfId="852" priority="120">
      <formula>AND($E225&lt;&gt;"UN", G225="", G226&lt;&gt;"", G226&lt;&gt;"-1")</formula>
    </cfRule>
  </conditionalFormatting>
  <conditionalFormatting sqref="G227:AJ227">
    <cfRule type="expression" dxfId="851" priority="121">
      <formula>AND($E227&lt;&gt;"UN", G227="", G228&lt;&gt;"", G228&lt;&gt;"-1")</formula>
    </cfRule>
  </conditionalFormatting>
  <conditionalFormatting sqref="G229:AJ229">
    <cfRule type="expression" dxfId="850" priority="122">
      <formula>AND($E229&lt;&gt;"UN", G229="", G230&lt;&gt;"", G230&lt;&gt;"-1")</formula>
    </cfRule>
  </conditionalFormatting>
  <conditionalFormatting sqref="G231:AJ231">
    <cfRule type="expression" dxfId="849" priority="123">
      <formula>AND($E231&lt;&gt;"UN", G231="", G232&lt;&gt;"", G232&lt;&gt;"-1")</formula>
    </cfRule>
  </conditionalFormatting>
  <conditionalFormatting sqref="G233:AJ233">
    <cfRule type="expression" dxfId="848" priority="124">
      <formula>AND($E233&lt;&gt;"UN", G233="", G234&lt;&gt;"", G234&lt;&gt;"-1")</formula>
    </cfRule>
  </conditionalFormatting>
  <conditionalFormatting sqref="G235:AJ235">
    <cfRule type="expression" dxfId="847" priority="125">
      <formula>AND($E235&lt;&gt;"UN", G235="", G236&lt;&gt;"", G236&lt;&gt;"-1")</formula>
    </cfRule>
  </conditionalFormatting>
  <conditionalFormatting sqref="G237:AJ237">
    <cfRule type="expression" dxfId="846" priority="126">
      <formula>AND($E237&lt;&gt;"UN", G237="", G238&lt;&gt;"", G238&lt;&gt;"-1")</formula>
    </cfRule>
  </conditionalFormatting>
  <conditionalFormatting sqref="G239:AJ239">
    <cfRule type="expression" dxfId="845" priority="127">
      <formula>AND($E239&lt;&gt;"UN", G239="", G240&lt;&gt;"", G240&lt;&gt;"-1")</formula>
    </cfRule>
  </conditionalFormatting>
  <conditionalFormatting sqref="G241:AJ241">
    <cfRule type="expression" dxfId="844" priority="128">
      <formula>AND($E241&lt;&gt;"UN", G241="", G242&lt;&gt;"", G242&lt;&gt;"-1")</formula>
    </cfRule>
  </conditionalFormatting>
  <conditionalFormatting sqref="G243:AJ243">
    <cfRule type="expression" dxfId="843" priority="129">
      <formula>AND($E243&lt;&gt;"UN", G243="", G244&lt;&gt;"", G244&lt;&gt;"-1")</formula>
    </cfRule>
  </conditionalFormatting>
  <conditionalFormatting sqref="G245:AJ245">
    <cfRule type="expression" dxfId="842" priority="130">
      <formula>AND($E245&lt;&gt;"UN", G245="", G246&lt;&gt;"", G246&lt;&gt;"-1")</formula>
    </cfRule>
  </conditionalFormatting>
  <conditionalFormatting sqref="G247:AJ247">
    <cfRule type="expression" dxfId="841" priority="131">
      <formula>AND($E247&lt;&gt;"UN", G247="", G248&lt;&gt;"", G248&lt;&gt;"-1")</formula>
    </cfRule>
  </conditionalFormatting>
  <conditionalFormatting sqref="G249:AJ249">
    <cfRule type="expression" dxfId="840" priority="132">
      <formula>AND($E249&lt;&gt;"UN", G249="", G250&lt;&gt;"", G250&lt;&gt;"-1")</formula>
    </cfRule>
  </conditionalFormatting>
  <conditionalFormatting sqref="G251:AJ251">
    <cfRule type="expression" dxfId="839" priority="133">
      <formula>AND($E251&lt;&gt;"UN", G251="", G252&lt;&gt;"", G252&lt;&gt;"-1")</formula>
    </cfRule>
  </conditionalFormatting>
  <conditionalFormatting sqref="G253:AJ253">
    <cfRule type="expression" dxfId="838" priority="134">
      <formula>AND($E253&lt;&gt;"UN", G253="", G254&lt;&gt;"", G254&lt;&gt;"-1")</formula>
    </cfRule>
  </conditionalFormatting>
  <conditionalFormatting sqref="G255:AJ255">
    <cfRule type="expression" dxfId="837" priority="135">
      <formula>AND($E255&lt;&gt;"UN", G255="", G256&lt;&gt;"", G256&lt;&gt;"-1")</formula>
    </cfRule>
  </conditionalFormatting>
  <conditionalFormatting sqref="G257:AJ257">
    <cfRule type="expression" dxfId="836" priority="136">
      <formula>AND($E257&lt;&gt;"UN", G257="", G258&lt;&gt;"", G258&lt;&gt;"-1")</formula>
    </cfRule>
  </conditionalFormatting>
  <conditionalFormatting sqref="G259:AJ259">
    <cfRule type="expression" dxfId="835" priority="137">
      <formula>AND($E259&lt;&gt;"UN", G259="", G260&lt;&gt;"", G260&lt;&gt;"-1")</formula>
    </cfRule>
  </conditionalFormatting>
  <conditionalFormatting sqref="G261:AJ261">
    <cfRule type="expression" dxfId="834" priority="138">
      <formula>AND($E261&lt;&gt;"UN", G261="", G262&lt;&gt;"", G262&lt;&gt;"-1")</formula>
    </cfRule>
  </conditionalFormatting>
  <conditionalFormatting sqref="G263:AJ263">
    <cfRule type="expression" dxfId="833" priority="139">
      <formula>AND($E263&lt;&gt;"UN", G263="", G264&lt;&gt;"", G264&lt;&gt;"-1")</formula>
    </cfRule>
  </conditionalFormatting>
  <conditionalFormatting sqref="G265:AJ265">
    <cfRule type="expression" dxfId="832" priority="140">
      <formula>AND($E265&lt;&gt;"UN", G265="", G266&lt;&gt;"", G266&lt;&gt;"-1")</formula>
    </cfRule>
  </conditionalFormatting>
  <conditionalFormatting sqref="G267:AJ267">
    <cfRule type="expression" dxfId="831" priority="141">
      <formula>AND($E267&lt;&gt;"UN", G267="", G268&lt;&gt;"", G268&lt;&gt;"-1")</formula>
    </cfRule>
  </conditionalFormatting>
  <conditionalFormatting sqref="G269:AJ269">
    <cfRule type="expression" dxfId="830" priority="142">
      <formula>AND($E269&lt;&gt;"UN", G269="", G270&lt;&gt;"", G270&lt;&gt;"-1")</formula>
    </cfRule>
  </conditionalFormatting>
  <conditionalFormatting sqref="G271:AJ271">
    <cfRule type="expression" dxfId="829" priority="143">
      <formula>AND($E271&lt;&gt;"UN", G271="", G272&lt;&gt;"", G272&lt;&gt;"-1")</formula>
    </cfRule>
  </conditionalFormatting>
  <conditionalFormatting sqref="G273:AJ273">
    <cfRule type="expression" dxfId="828" priority="144">
      <formula>AND($E273&lt;&gt;"UN", G273="", G274&lt;&gt;"", G274&lt;&gt;"-1")</formula>
    </cfRule>
  </conditionalFormatting>
  <conditionalFormatting sqref="G275:AJ275">
    <cfRule type="expression" dxfId="827" priority="145">
      <formula>AND($E275&lt;&gt;"UN", G275="", G276&lt;&gt;"", G276&lt;&gt;"-1")</formula>
    </cfRule>
  </conditionalFormatting>
  <conditionalFormatting sqref="G277:AJ277">
    <cfRule type="expression" dxfId="826" priority="146">
      <formula>AND($E277&lt;&gt;"UN", G277="", G278&lt;&gt;"", G278&lt;&gt;"-1")</formula>
    </cfRule>
  </conditionalFormatting>
  <conditionalFormatting sqref="G279:AJ279">
    <cfRule type="expression" dxfId="825" priority="147">
      <formula>AND($E279&lt;&gt;"UN", G279="", G280&lt;&gt;"", G280&lt;&gt;"-1")</formula>
    </cfRule>
  </conditionalFormatting>
  <conditionalFormatting sqref="G281:AJ281">
    <cfRule type="expression" dxfId="824" priority="148">
      <formula>AND($E281&lt;&gt;"UN", G281="", G282&lt;&gt;"", G282&lt;&gt;"-1")</formula>
    </cfRule>
  </conditionalFormatting>
  <conditionalFormatting sqref="G283:AJ283">
    <cfRule type="expression" dxfId="823" priority="149">
      <formula>AND($E283&lt;&gt;"UN", G283="", G284&lt;&gt;"", G284&lt;&gt;"-1")</formula>
    </cfRule>
  </conditionalFormatting>
  <conditionalFormatting sqref="AL4:AL282">
    <cfRule type="colorScale" priority="150">
      <colorScale>
        <cfvo type="num" val="0"/>
        <cfvo type="num" val="0.22500000000000001"/>
        <cfvo type="num" val="19.47"/>
        <color rgb="FFF8696B"/>
        <color rgb="FFFFEB84"/>
        <color rgb="FF63BE7B"/>
      </colorScale>
    </cfRule>
  </conditionalFormatting>
  <conditionalFormatting sqref="AM4:AM282">
    <cfRule type="colorScale" priority="151">
      <colorScale>
        <cfvo type="num" val="19.47"/>
        <cfvo type="num" val="99.8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83 H4:H283 I4:I283 J4:J283 K4:K283 L4:L283 M4:M283 N4:N283 O4:O283 P4:P283 Q4:Q283 R4:R283 S4:S283 T4:T283 U4:U283 V4:V283 W4:W283 X4:X283 Y4:Y283 Z4:Z283 AA4:AA283 AB4:AB283 AC4:AC283 AD4:AD283 AE4:AE283 AF4:AF283 AG4:AG283 AH4:AH283 AI4:AI283 AJ4:AJ28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79646"/>
  </sheetPr>
  <dimension ref="A1:AN159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176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15189.239</v>
      </c>
      <c r="H2" s="44">
        <v>17195.074000000001</v>
      </c>
      <c r="I2" s="44">
        <v>14077.651</v>
      </c>
      <c r="J2" s="44">
        <v>29729.566999999999</v>
      </c>
      <c r="K2" s="44">
        <v>28169.828000000001</v>
      </c>
      <c r="L2" s="44">
        <v>21971.867999999999</v>
      </c>
      <c r="M2" s="44">
        <v>22236.826000000001</v>
      </c>
      <c r="N2" s="44">
        <v>15716.635</v>
      </c>
      <c r="O2" s="44">
        <v>11117.02</v>
      </c>
      <c r="P2" s="44">
        <v>11247.877</v>
      </c>
      <c r="Q2" s="44">
        <v>74375.671000000002</v>
      </c>
      <c r="R2" s="44">
        <v>32302.934000000001</v>
      </c>
      <c r="S2" s="44">
        <v>9247.3189999999995</v>
      </c>
      <c r="T2" s="44">
        <v>10041.666999999999</v>
      </c>
      <c r="U2" s="44">
        <v>10019.476000000001</v>
      </c>
      <c r="V2" s="44">
        <v>12583.612999999999</v>
      </c>
      <c r="W2" s="44">
        <v>14441.567999999999</v>
      </c>
      <c r="X2" s="44">
        <v>39320.834000000003</v>
      </c>
      <c r="Y2" s="44">
        <v>18365.079000000002</v>
      </c>
      <c r="Z2" s="44">
        <v>23352.258000000002</v>
      </c>
      <c r="AA2" s="44">
        <v>8993.3189999999995</v>
      </c>
      <c r="AB2" s="44">
        <v>43938.120999999999</v>
      </c>
      <c r="AC2" s="44">
        <v>11797.596</v>
      </c>
      <c r="AD2" s="44">
        <v>35490.913999999997</v>
      </c>
      <c r="AE2" s="44">
        <v>5744.5879999999997</v>
      </c>
      <c r="AF2" s="44">
        <v>27160.366000000002</v>
      </c>
      <c r="AG2" s="44">
        <v>6728.3419999999996</v>
      </c>
      <c r="AH2" s="44">
        <v>56203.680999999997</v>
      </c>
      <c r="AI2" s="44">
        <v>7445.0039999999999</v>
      </c>
      <c r="AJ2" s="44">
        <v>53343.116999999998</v>
      </c>
    </row>
    <row r="3" spans="1:40">
      <c r="A3" s="26" t="s">
        <v>47</v>
      </c>
      <c r="B3" s="27">
        <v>0.67777777777777803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154</v>
      </c>
      <c r="B5" t="s">
        <v>140</v>
      </c>
      <c r="C5" t="s">
        <v>89</v>
      </c>
      <c r="D5" t="s">
        <v>141</v>
      </c>
      <c r="E5" t="s">
        <v>96</v>
      </c>
      <c r="F5" t="s">
        <v>92</v>
      </c>
      <c r="G5" s="32">
        <v>8944</v>
      </c>
      <c r="H5" s="32">
        <v>10284</v>
      </c>
      <c r="I5" s="32">
        <v>7810</v>
      </c>
      <c r="J5" s="32">
        <v>24000</v>
      </c>
      <c r="K5" s="32">
        <v>17900</v>
      </c>
      <c r="L5" s="32">
        <v>12000</v>
      </c>
      <c r="M5" s="32">
        <v>13460</v>
      </c>
      <c r="N5" s="32">
        <v>6286</v>
      </c>
      <c r="O5" s="32">
        <v>6000</v>
      </c>
      <c r="P5" s="32">
        <v>5701</v>
      </c>
      <c r="Q5" s="32">
        <v>70797</v>
      </c>
      <c r="R5" s="32">
        <v>29690</v>
      </c>
      <c r="S5" s="32">
        <v>5965</v>
      </c>
      <c r="T5" s="32">
        <v>6448</v>
      </c>
      <c r="U5" s="32">
        <v>7036</v>
      </c>
      <c r="V5" s="32">
        <v>9401</v>
      </c>
      <c r="W5" s="32">
        <v>10018.9</v>
      </c>
      <c r="X5" s="32">
        <v>35764</v>
      </c>
      <c r="Y5" s="32">
        <v>13157.6</v>
      </c>
      <c r="Z5" s="32">
        <v>19031.5</v>
      </c>
      <c r="AA5" s="32">
        <v>4573</v>
      </c>
      <c r="AB5" s="32">
        <v>39459.599999999999</v>
      </c>
      <c r="AC5" s="32">
        <v>7577.6</v>
      </c>
      <c r="AD5" s="32">
        <v>30920.400000000001</v>
      </c>
      <c r="AE5" s="32">
        <v>659.8</v>
      </c>
      <c r="AF5" s="32">
        <v>16701.2</v>
      </c>
      <c r="AG5" s="32">
        <v>1490.4</v>
      </c>
      <c r="AH5" s="32">
        <v>41403.025999999998</v>
      </c>
      <c r="AI5" s="32">
        <v>1207.8920000000001</v>
      </c>
      <c r="AJ5" s="32">
        <v>42958.612000000001</v>
      </c>
      <c r="AK5">
        <v>1</v>
      </c>
      <c r="AL5" s="30">
        <v>73.69</v>
      </c>
      <c r="AM5" s="30">
        <v>73.69</v>
      </c>
      <c r="AN5" s="4">
        <v>506645.53</v>
      </c>
    </row>
    <row r="6" spans="1:40">
      <c r="A6" t="s">
        <v>154</v>
      </c>
      <c r="B6" t="s">
        <v>140</v>
      </c>
      <c r="C6" t="s">
        <v>89</v>
      </c>
      <c r="D6" t="s">
        <v>141</v>
      </c>
      <c r="E6" t="s">
        <v>96</v>
      </c>
      <c r="F6" t="s">
        <v>93</v>
      </c>
      <c r="G6" s="32" t="s">
        <v>99</v>
      </c>
      <c r="H6" s="32" t="s">
        <v>99</v>
      </c>
      <c r="I6" s="32" t="s">
        <v>99</v>
      </c>
      <c r="J6" s="32" t="s">
        <v>99</v>
      </c>
      <c r="K6" s="32" t="s">
        <v>99</v>
      </c>
      <c r="L6" s="32" t="s">
        <v>99</v>
      </c>
      <c r="M6" s="32" t="s">
        <v>99</v>
      </c>
      <c r="N6" s="32" t="s">
        <v>99</v>
      </c>
      <c r="O6" s="32" t="s">
        <v>99</v>
      </c>
      <c r="P6" s="32" t="s">
        <v>99</v>
      </c>
      <c r="Q6" s="32" t="s">
        <v>99</v>
      </c>
      <c r="R6" s="32" t="s">
        <v>99</v>
      </c>
      <c r="S6" s="32" t="s">
        <v>99</v>
      </c>
      <c r="T6" s="32" t="s">
        <v>99</v>
      </c>
      <c r="U6" s="32" t="s">
        <v>99</v>
      </c>
      <c r="V6" s="32" t="s">
        <v>99</v>
      </c>
      <c r="W6" s="32" t="s">
        <v>99</v>
      </c>
      <c r="X6" s="32" t="s">
        <v>99</v>
      </c>
      <c r="Y6" s="32" t="s">
        <v>99</v>
      </c>
      <c r="Z6" s="32" t="s">
        <v>99</v>
      </c>
      <c r="AA6" s="32" t="s">
        <v>99</v>
      </c>
      <c r="AB6" s="32" t="s">
        <v>99</v>
      </c>
      <c r="AC6" s="32" t="s">
        <v>99</v>
      </c>
      <c r="AD6" s="32" t="s">
        <v>99</v>
      </c>
      <c r="AE6" s="32" t="s">
        <v>99</v>
      </c>
      <c r="AF6" s="32" t="s">
        <v>99</v>
      </c>
      <c r="AG6" s="32" t="s">
        <v>99</v>
      </c>
      <c r="AH6" s="32" t="s">
        <v>99</v>
      </c>
      <c r="AI6" s="32" t="s">
        <v>99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154</v>
      </c>
      <c r="B7" t="s">
        <v>140</v>
      </c>
      <c r="C7" t="s">
        <v>89</v>
      </c>
      <c r="D7" t="s">
        <v>143</v>
      </c>
      <c r="E7" t="s">
        <v>98</v>
      </c>
      <c r="F7" t="s">
        <v>92</v>
      </c>
      <c r="G7" s="32">
        <v>1512</v>
      </c>
      <c r="H7" s="32">
        <v>2233</v>
      </c>
      <c r="I7" s="32">
        <v>2233</v>
      </c>
      <c r="J7" s="32">
        <v>2233</v>
      </c>
      <c r="K7" s="32">
        <v>4159</v>
      </c>
      <c r="L7" s="32">
        <v>4159</v>
      </c>
      <c r="M7" s="32">
        <v>4159</v>
      </c>
      <c r="N7" s="32">
        <v>4579</v>
      </c>
      <c r="O7" s="32">
        <v>1067</v>
      </c>
      <c r="P7" s="32">
        <v>1112</v>
      </c>
      <c r="Q7" s="32">
        <v>814</v>
      </c>
      <c r="R7" s="32" t="s">
        <v>94</v>
      </c>
      <c r="S7" s="32" t="s">
        <v>94</v>
      </c>
      <c r="T7" s="32">
        <v>740.495</v>
      </c>
      <c r="U7" s="32">
        <v>75.570999999999998</v>
      </c>
      <c r="V7" s="32">
        <v>601.72400000000005</v>
      </c>
      <c r="W7" s="32">
        <v>543.48400000000004</v>
      </c>
      <c r="X7" s="32" t="s">
        <v>94</v>
      </c>
      <c r="Y7" s="32">
        <v>1038.78</v>
      </c>
      <c r="Z7" s="32">
        <v>441.57600000000002</v>
      </c>
      <c r="AA7" s="32">
        <v>68.572999999999993</v>
      </c>
      <c r="AB7" s="32">
        <v>109.75</v>
      </c>
      <c r="AC7" s="32">
        <v>27.57</v>
      </c>
      <c r="AD7" s="32">
        <v>220.24199999999999</v>
      </c>
      <c r="AE7" s="32">
        <v>3.1629999999999998</v>
      </c>
      <c r="AF7" s="32" t="s">
        <v>94</v>
      </c>
      <c r="AG7" s="32" t="s">
        <v>94</v>
      </c>
      <c r="AH7" s="32" t="s">
        <v>94</v>
      </c>
      <c r="AI7" s="32" t="s">
        <v>94</v>
      </c>
      <c r="AJ7" s="32" t="s">
        <v>94</v>
      </c>
      <c r="AK7">
        <v>2</v>
      </c>
      <c r="AL7" s="30">
        <v>4.67</v>
      </c>
      <c r="AM7" s="30">
        <v>78.36</v>
      </c>
      <c r="AN7" s="4">
        <v>32130.927</v>
      </c>
    </row>
    <row r="8" spans="1:40">
      <c r="A8" t="s">
        <v>154</v>
      </c>
      <c r="B8" t="s">
        <v>140</v>
      </c>
      <c r="C8" t="s">
        <v>89</v>
      </c>
      <c r="D8" t="s">
        <v>143</v>
      </c>
      <c r="E8" t="s">
        <v>98</v>
      </c>
      <c r="F8" t="s">
        <v>93</v>
      </c>
      <c r="G8" s="32" t="s">
        <v>99</v>
      </c>
      <c r="H8" s="32" t="s">
        <v>99</v>
      </c>
      <c r="I8" s="32" t="s">
        <v>99</v>
      </c>
      <c r="J8" s="32" t="s">
        <v>99</v>
      </c>
      <c r="K8" s="32" t="s">
        <v>99</v>
      </c>
      <c r="L8" s="32" t="s">
        <v>99</v>
      </c>
      <c r="M8" s="32" t="s">
        <v>99</v>
      </c>
      <c r="N8" s="32" t="s">
        <v>99</v>
      </c>
      <c r="O8" s="32" t="s">
        <v>17</v>
      </c>
      <c r="P8" s="32" t="s">
        <v>17</v>
      </c>
      <c r="Q8" s="32" t="s">
        <v>17</v>
      </c>
      <c r="R8" s="32" t="s">
        <v>17</v>
      </c>
      <c r="S8" s="32" t="s">
        <v>94</v>
      </c>
      <c r="T8" s="32" t="s">
        <v>99</v>
      </c>
      <c r="U8" s="32" t="s">
        <v>99</v>
      </c>
      <c r="V8" s="32" t="s">
        <v>39</v>
      </c>
      <c r="W8" s="32" t="s">
        <v>14</v>
      </c>
      <c r="X8" s="32" t="s">
        <v>94</v>
      </c>
      <c r="Y8" s="32" t="s">
        <v>39</v>
      </c>
      <c r="Z8" s="32" t="s">
        <v>34</v>
      </c>
      <c r="AA8" s="32" t="s">
        <v>99</v>
      </c>
      <c r="AB8" s="32" t="s">
        <v>99</v>
      </c>
      <c r="AC8" s="32" t="s">
        <v>99</v>
      </c>
      <c r="AD8" s="32" t="s">
        <v>99</v>
      </c>
      <c r="AE8" s="32" t="s">
        <v>99</v>
      </c>
      <c r="AF8" s="32" t="s">
        <v>94</v>
      </c>
      <c r="AG8" s="32" t="s">
        <v>94</v>
      </c>
      <c r="AH8" s="32" t="s">
        <v>94</v>
      </c>
      <c r="AI8" s="32" t="s">
        <v>94</v>
      </c>
      <c r="AJ8" s="32" t="s">
        <v>94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154</v>
      </c>
      <c r="B9" t="s">
        <v>140</v>
      </c>
      <c r="C9" t="s">
        <v>89</v>
      </c>
      <c r="D9" t="s">
        <v>145</v>
      </c>
      <c r="E9" t="s">
        <v>96</v>
      </c>
      <c r="F9" t="s">
        <v>92</v>
      </c>
      <c r="G9" s="32">
        <v>2116</v>
      </c>
      <c r="H9" s="32">
        <v>1752</v>
      </c>
      <c r="I9" s="32">
        <v>1559</v>
      </c>
      <c r="J9" s="32">
        <v>945</v>
      </c>
      <c r="K9" s="32">
        <v>2135</v>
      </c>
      <c r="L9" s="32">
        <v>1914</v>
      </c>
      <c r="M9" s="32">
        <v>1550</v>
      </c>
      <c r="N9" s="32">
        <v>1420</v>
      </c>
      <c r="O9" s="32">
        <v>1538</v>
      </c>
      <c r="P9" s="32">
        <v>1321.46</v>
      </c>
      <c r="Q9" s="32">
        <v>1390</v>
      </c>
      <c r="R9" s="32">
        <v>845</v>
      </c>
      <c r="S9" s="32">
        <v>1122.67</v>
      </c>
      <c r="T9" s="32">
        <v>586.9</v>
      </c>
      <c r="U9" s="32">
        <v>475.5</v>
      </c>
      <c r="V9" s="32">
        <v>531.20000000000005</v>
      </c>
      <c r="W9" s="32">
        <v>797.77</v>
      </c>
      <c r="X9" s="32">
        <v>732.68</v>
      </c>
      <c r="Y9" s="32">
        <v>960</v>
      </c>
      <c r="Z9" s="32">
        <v>678.07</v>
      </c>
      <c r="AA9" s="32">
        <v>691.36</v>
      </c>
      <c r="AB9" s="32">
        <v>700.35500000000002</v>
      </c>
      <c r="AC9" s="32">
        <v>399.17</v>
      </c>
      <c r="AD9" s="32">
        <v>640.60699999999997</v>
      </c>
      <c r="AE9" s="32">
        <v>421.899</v>
      </c>
      <c r="AF9" s="32">
        <v>341.81200000000001</v>
      </c>
      <c r="AG9" s="32">
        <v>268.83300000000003</v>
      </c>
      <c r="AH9" s="32">
        <v>659.48699999999997</v>
      </c>
      <c r="AI9" s="32">
        <v>213.12100000000001</v>
      </c>
      <c r="AJ9" s="32">
        <v>398.55500000000001</v>
      </c>
      <c r="AK9">
        <v>3</v>
      </c>
      <c r="AL9" s="30">
        <v>4.2300000000000004</v>
      </c>
      <c r="AM9" s="30">
        <v>82.6</v>
      </c>
      <c r="AN9" s="4">
        <v>29105.449000000001</v>
      </c>
    </row>
    <row r="10" spans="1:40">
      <c r="A10" t="s">
        <v>154</v>
      </c>
      <c r="B10" t="s">
        <v>140</v>
      </c>
      <c r="C10" t="s">
        <v>89</v>
      </c>
      <c r="D10" t="s">
        <v>145</v>
      </c>
      <c r="E10" t="s">
        <v>96</v>
      </c>
      <c r="F10" t="s">
        <v>93</v>
      </c>
      <c r="G10" s="32" t="s">
        <v>99</v>
      </c>
      <c r="H10" s="32" t="s">
        <v>99</v>
      </c>
      <c r="I10" s="32" t="s">
        <v>99</v>
      </c>
      <c r="J10" s="32" t="s">
        <v>99</v>
      </c>
      <c r="K10" s="32" t="s">
        <v>99</v>
      </c>
      <c r="L10" s="32" t="s">
        <v>99</v>
      </c>
      <c r="M10" s="32" t="s">
        <v>99</v>
      </c>
      <c r="N10" s="32" t="s">
        <v>99</v>
      </c>
      <c r="O10" s="32" t="s">
        <v>99</v>
      </c>
      <c r="P10" s="32" t="s">
        <v>99</v>
      </c>
      <c r="Q10" s="32" t="s">
        <v>99</v>
      </c>
      <c r="R10" s="32" t="s">
        <v>99</v>
      </c>
      <c r="S10" s="32" t="s">
        <v>99</v>
      </c>
      <c r="T10" s="32" t="s">
        <v>99</v>
      </c>
      <c r="U10" s="32" t="s">
        <v>99</v>
      </c>
      <c r="V10" s="32" t="s">
        <v>99</v>
      </c>
      <c r="W10" s="32" t="s">
        <v>99</v>
      </c>
      <c r="X10" s="32" t="s">
        <v>99</v>
      </c>
      <c r="Y10" s="32" t="s">
        <v>99</v>
      </c>
      <c r="Z10" s="32" t="s">
        <v>99</v>
      </c>
      <c r="AA10" s="32" t="s">
        <v>99</v>
      </c>
      <c r="AB10" s="32" t="s">
        <v>99</v>
      </c>
      <c r="AC10" s="32" t="s">
        <v>99</v>
      </c>
      <c r="AD10" s="32" t="s">
        <v>99</v>
      </c>
      <c r="AE10" s="32" t="s">
        <v>99</v>
      </c>
      <c r="AF10" s="32" t="s">
        <v>99</v>
      </c>
      <c r="AG10" s="32" t="s">
        <v>99</v>
      </c>
      <c r="AH10" s="32" t="s">
        <v>99</v>
      </c>
      <c r="AI10" s="32" t="s">
        <v>99</v>
      </c>
      <c r="AJ10" s="32" t="s">
        <v>99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154</v>
      </c>
      <c r="B11" t="s">
        <v>140</v>
      </c>
      <c r="C11" t="s">
        <v>89</v>
      </c>
      <c r="D11" t="s">
        <v>144</v>
      </c>
      <c r="E11" t="s">
        <v>96</v>
      </c>
      <c r="F11" t="s">
        <v>92</v>
      </c>
      <c r="G11" s="32" t="s">
        <v>94</v>
      </c>
      <c r="H11" s="32" t="s">
        <v>94</v>
      </c>
      <c r="I11" s="32" t="s">
        <v>94</v>
      </c>
      <c r="J11" s="32" t="s">
        <v>94</v>
      </c>
      <c r="K11" s="32" t="s">
        <v>94</v>
      </c>
      <c r="L11" s="32" t="s">
        <v>94</v>
      </c>
      <c r="M11" s="32" t="s">
        <v>94</v>
      </c>
      <c r="N11" s="32" t="s">
        <v>94</v>
      </c>
      <c r="O11" s="32" t="s">
        <v>94</v>
      </c>
      <c r="P11" s="32" t="s">
        <v>94</v>
      </c>
      <c r="Q11" s="32" t="s">
        <v>94</v>
      </c>
      <c r="R11" s="32" t="s">
        <v>94</v>
      </c>
      <c r="S11" s="32" t="s">
        <v>94</v>
      </c>
      <c r="T11" s="32" t="s">
        <v>94</v>
      </c>
      <c r="U11" s="32" t="s">
        <v>94</v>
      </c>
      <c r="V11" s="32" t="s">
        <v>94</v>
      </c>
      <c r="W11" s="32">
        <v>1425</v>
      </c>
      <c r="X11" s="32">
        <v>1415</v>
      </c>
      <c r="Y11" s="32">
        <v>1413</v>
      </c>
      <c r="Z11" s="32">
        <v>1407</v>
      </c>
      <c r="AA11" s="32">
        <v>867</v>
      </c>
      <c r="AB11" s="32">
        <v>1289.788</v>
      </c>
      <c r="AC11" s="32">
        <v>1993.175</v>
      </c>
      <c r="AD11" s="32">
        <v>1985.663</v>
      </c>
      <c r="AE11" s="32">
        <v>2078.9699999999998</v>
      </c>
      <c r="AF11" s="32">
        <v>2612.002</v>
      </c>
      <c r="AG11" s="32">
        <v>2497.5070000000001</v>
      </c>
      <c r="AH11" s="32">
        <v>1832.3050000000001</v>
      </c>
      <c r="AI11" s="32">
        <v>3350.2049999999999</v>
      </c>
      <c r="AJ11" s="32">
        <v>2011.82</v>
      </c>
      <c r="AK11">
        <v>4</v>
      </c>
      <c r="AL11" s="30">
        <v>3.81</v>
      </c>
      <c r="AM11" s="30">
        <v>86.4</v>
      </c>
      <c r="AN11" s="4">
        <v>26178.435000000001</v>
      </c>
    </row>
    <row r="12" spans="1:40">
      <c r="A12" t="s">
        <v>154</v>
      </c>
      <c r="B12" t="s">
        <v>140</v>
      </c>
      <c r="C12" t="s">
        <v>89</v>
      </c>
      <c r="D12" t="s">
        <v>144</v>
      </c>
      <c r="E12" t="s">
        <v>96</v>
      </c>
      <c r="F12" t="s">
        <v>93</v>
      </c>
      <c r="G12" s="32" t="s">
        <v>94</v>
      </c>
      <c r="H12" s="32" t="s">
        <v>94</v>
      </c>
      <c r="I12" s="32" t="s">
        <v>94</v>
      </c>
      <c r="J12" s="32" t="s">
        <v>94</v>
      </c>
      <c r="K12" s="32" t="s">
        <v>94</v>
      </c>
      <c r="L12" s="32" t="s">
        <v>94</v>
      </c>
      <c r="M12" s="32" t="s">
        <v>94</v>
      </c>
      <c r="N12" s="32" t="s">
        <v>94</v>
      </c>
      <c r="O12" s="32" t="s">
        <v>94</v>
      </c>
      <c r="P12" s="32" t="s">
        <v>94</v>
      </c>
      <c r="Q12" s="32" t="s">
        <v>94</v>
      </c>
      <c r="R12" s="32" t="s">
        <v>94</v>
      </c>
      <c r="S12" s="32" t="s">
        <v>94</v>
      </c>
      <c r="T12" s="32" t="s">
        <v>94</v>
      </c>
      <c r="U12" s="32" t="s">
        <v>94</v>
      </c>
      <c r="V12" s="32" t="s">
        <v>94</v>
      </c>
      <c r="W12" s="32" t="s">
        <v>99</v>
      </c>
      <c r="X12" s="32" t="s">
        <v>99</v>
      </c>
      <c r="Y12" s="32" t="s">
        <v>99</v>
      </c>
      <c r="Z12" s="32" t="s">
        <v>99</v>
      </c>
      <c r="AA12" s="32" t="s">
        <v>99</v>
      </c>
      <c r="AB12" s="32" t="s">
        <v>99</v>
      </c>
      <c r="AC12" s="32" t="s">
        <v>99</v>
      </c>
      <c r="AD12" s="32" t="s">
        <v>99</v>
      </c>
      <c r="AE12" s="32" t="s">
        <v>99</v>
      </c>
      <c r="AF12" s="32" t="s">
        <v>99</v>
      </c>
      <c r="AG12" s="32" t="s">
        <v>99</v>
      </c>
      <c r="AH12" s="32" t="s">
        <v>99</v>
      </c>
      <c r="AI12" s="32" t="s">
        <v>99</v>
      </c>
      <c r="AJ12" s="32" t="s">
        <v>99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154</v>
      </c>
      <c r="B13" t="s">
        <v>140</v>
      </c>
      <c r="C13" t="s">
        <v>89</v>
      </c>
      <c r="D13" t="s">
        <v>141</v>
      </c>
      <c r="E13" t="s">
        <v>117</v>
      </c>
      <c r="F13" t="s">
        <v>92</v>
      </c>
      <c r="G13" s="32" t="s">
        <v>94</v>
      </c>
      <c r="H13" s="32" t="s">
        <v>94</v>
      </c>
      <c r="I13" s="32" t="s">
        <v>94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 t="s">
        <v>94</v>
      </c>
      <c r="P13" s="32" t="s">
        <v>94</v>
      </c>
      <c r="Q13" s="32" t="s">
        <v>94</v>
      </c>
      <c r="R13" s="32" t="s">
        <v>94</v>
      </c>
      <c r="S13" s="32" t="s">
        <v>94</v>
      </c>
      <c r="T13" s="32" t="s">
        <v>94</v>
      </c>
      <c r="U13" s="32" t="s">
        <v>94</v>
      </c>
      <c r="V13" s="32" t="s">
        <v>94</v>
      </c>
      <c r="W13" s="32" t="s">
        <v>94</v>
      </c>
      <c r="X13" s="32" t="s">
        <v>94</v>
      </c>
      <c r="Y13" s="32" t="s">
        <v>94</v>
      </c>
      <c r="Z13" s="32" t="s">
        <v>94</v>
      </c>
      <c r="AA13" s="32" t="s">
        <v>94</v>
      </c>
      <c r="AB13" s="32" t="s">
        <v>94</v>
      </c>
      <c r="AC13" s="32" t="s">
        <v>94</v>
      </c>
      <c r="AD13" s="32" t="s">
        <v>94</v>
      </c>
      <c r="AE13" s="32">
        <v>914.7</v>
      </c>
      <c r="AF13" s="32">
        <v>5932.14</v>
      </c>
      <c r="AG13" s="32">
        <v>1098.25</v>
      </c>
      <c r="AH13" s="32">
        <v>8180.2370000000001</v>
      </c>
      <c r="AI13" s="32">
        <v>829.33</v>
      </c>
      <c r="AJ13" s="32">
        <v>5955.5810000000001</v>
      </c>
      <c r="AK13">
        <v>5</v>
      </c>
      <c r="AL13" s="30">
        <v>3.33</v>
      </c>
      <c r="AM13" s="30">
        <v>89.74</v>
      </c>
      <c r="AN13" s="4">
        <v>22910.238000000001</v>
      </c>
    </row>
    <row r="14" spans="1:40">
      <c r="A14" t="s">
        <v>154</v>
      </c>
      <c r="B14" t="s">
        <v>140</v>
      </c>
      <c r="C14" t="s">
        <v>89</v>
      </c>
      <c r="D14" t="s">
        <v>141</v>
      </c>
      <c r="E14" t="s">
        <v>117</v>
      </c>
      <c r="F14" t="s">
        <v>93</v>
      </c>
      <c r="G14" s="32" t="s">
        <v>94</v>
      </c>
      <c r="H14" s="32" t="s">
        <v>94</v>
      </c>
      <c r="I14" s="32" t="s">
        <v>94</v>
      </c>
      <c r="J14" s="32" t="s">
        <v>94</v>
      </c>
      <c r="K14" s="32" t="s">
        <v>94</v>
      </c>
      <c r="L14" s="32" t="s">
        <v>94</v>
      </c>
      <c r="M14" s="32" t="s">
        <v>94</v>
      </c>
      <c r="N14" s="32" t="s">
        <v>94</v>
      </c>
      <c r="O14" s="32" t="s">
        <v>94</v>
      </c>
      <c r="P14" s="32" t="s">
        <v>94</v>
      </c>
      <c r="Q14" s="32" t="s">
        <v>94</v>
      </c>
      <c r="R14" s="32" t="s">
        <v>94</v>
      </c>
      <c r="S14" s="32" t="s">
        <v>94</v>
      </c>
      <c r="T14" s="32" t="s">
        <v>94</v>
      </c>
      <c r="U14" s="32" t="s">
        <v>94</v>
      </c>
      <c r="V14" s="32" t="s">
        <v>94</v>
      </c>
      <c r="W14" s="32" t="s">
        <v>94</v>
      </c>
      <c r="X14" s="32" t="s">
        <v>94</v>
      </c>
      <c r="Y14" s="32" t="s">
        <v>94</v>
      </c>
      <c r="Z14" s="32" t="s">
        <v>94</v>
      </c>
      <c r="AA14" s="32" t="s">
        <v>94</v>
      </c>
      <c r="AB14" s="32" t="s">
        <v>94</v>
      </c>
      <c r="AC14" s="32" t="s">
        <v>94</v>
      </c>
      <c r="AD14" s="32" t="s">
        <v>94</v>
      </c>
      <c r="AE14" s="32" t="s">
        <v>99</v>
      </c>
      <c r="AF14" s="32" t="s">
        <v>99</v>
      </c>
      <c r="AG14" s="32" t="s">
        <v>99</v>
      </c>
      <c r="AH14" s="32" t="s">
        <v>99</v>
      </c>
      <c r="AI14" s="32" t="s">
        <v>99</v>
      </c>
      <c r="AJ14" s="32" t="s">
        <v>99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154</v>
      </c>
      <c r="B15" t="s">
        <v>140</v>
      </c>
      <c r="C15" t="s">
        <v>89</v>
      </c>
      <c r="D15" t="s">
        <v>144</v>
      </c>
      <c r="E15" t="s">
        <v>98</v>
      </c>
      <c r="F15" t="s">
        <v>92</v>
      </c>
      <c r="G15" s="32">
        <v>413</v>
      </c>
      <c r="H15" s="32">
        <v>560</v>
      </c>
      <c r="I15" s="32">
        <v>611</v>
      </c>
      <c r="J15" s="32">
        <v>855</v>
      </c>
      <c r="K15" s="32">
        <v>1350</v>
      </c>
      <c r="L15" s="32">
        <v>1528</v>
      </c>
      <c r="M15" s="32">
        <v>1183</v>
      </c>
      <c r="N15" s="32">
        <v>1112</v>
      </c>
      <c r="O15" s="32">
        <v>848</v>
      </c>
      <c r="P15" s="32">
        <v>1251</v>
      </c>
      <c r="Q15" s="32" t="s">
        <v>94</v>
      </c>
      <c r="R15" s="32" t="s">
        <v>94</v>
      </c>
      <c r="S15" s="32" t="s">
        <v>94</v>
      </c>
      <c r="T15" s="32" t="s">
        <v>94</v>
      </c>
      <c r="U15" s="32" t="s">
        <v>94</v>
      </c>
      <c r="V15" s="32" t="s">
        <v>94</v>
      </c>
      <c r="W15" s="32" t="s">
        <v>94</v>
      </c>
      <c r="X15" s="32" t="s">
        <v>94</v>
      </c>
      <c r="Y15" s="32" t="s">
        <v>94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 t="s">
        <v>94</v>
      </c>
      <c r="AF15" s="32" t="s">
        <v>94</v>
      </c>
      <c r="AG15" s="32" t="s">
        <v>94</v>
      </c>
      <c r="AH15" s="32" t="s">
        <v>94</v>
      </c>
      <c r="AI15" s="32" t="s">
        <v>94</v>
      </c>
      <c r="AJ15" s="32" t="s">
        <v>94</v>
      </c>
      <c r="AK15">
        <v>6</v>
      </c>
      <c r="AL15" s="30">
        <v>1.41</v>
      </c>
      <c r="AM15" s="30">
        <v>91.15</v>
      </c>
      <c r="AN15" s="4">
        <v>9711</v>
      </c>
    </row>
    <row r="16" spans="1:40">
      <c r="A16" t="s">
        <v>154</v>
      </c>
      <c r="B16" t="s">
        <v>140</v>
      </c>
      <c r="C16" t="s">
        <v>89</v>
      </c>
      <c r="D16" t="s">
        <v>144</v>
      </c>
      <c r="E16" t="s">
        <v>98</v>
      </c>
      <c r="F16" t="s">
        <v>93</v>
      </c>
      <c r="G16" s="32" t="s">
        <v>99</v>
      </c>
      <c r="H16" s="32" t="s">
        <v>99</v>
      </c>
      <c r="I16" s="32" t="s">
        <v>99</v>
      </c>
      <c r="J16" s="32" t="s">
        <v>99</v>
      </c>
      <c r="K16" s="32" t="s">
        <v>99</v>
      </c>
      <c r="L16" s="32" t="s">
        <v>99</v>
      </c>
      <c r="M16" s="32" t="s">
        <v>99</v>
      </c>
      <c r="N16" s="32" t="s">
        <v>99</v>
      </c>
      <c r="O16" s="32" t="s">
        <v>99</v>
      </c>
      <c r="P16" s="32" t="s">
        <v>99</v>
      </c>
      <c r="Q16" s="32" t="s">
        <v>94</v>
      </c>
      <c r="R16" s="32" t="s">
        <v>94</v>
      </c>
      <c r="S16" s="32" t="s">
        <v>94</v>
      </c>
      <c r="T16" s="32" t="s">
        <v>94</v>
      </c>
      <c r="U16" s="32" t="s">
        <v>94</v>
      </c>
      <c r="V16" s="32" t="s">
        <v>94</v>
      </c>
      <c r="W16" s="32" t="s">
        <v>94</v>
      </c>
      <c r="X16" s="32" t="s">
        <v>94</v>
      </c>
      <c r="Y16" s="32" t="s">
        <v>94</v>
      </c>
      <c r="Z16" s="32" t="s">
        <v>94</v>
      </c>
      <c r="AA16" s="32" t="s">
        <v>94</v>
      </c>
      <c r="AB16" s="32" t="s">
        <v>94</v>
      </c>
      <c r="AC16" s="32" t="s">
        <v>94</v>
      </c>
      <c r="AD16" s="32" t="s">
        <v>94</v>
      </c>
      <c r="AE16" s="32" t="s">
        <v>94</v>
      </c>
      <c r="AF16" s="32" t="s">
        <v>94</v>
      </c>
      <c r="AG16" s="32" t="s">
        <v>94</v>
      </c>
      <c r="AH16" s="32" t="s">
        <v>94</v>
      </c>
      <c r="AI16" s="32" t="s">
        <v>94</v>
      </c>
      <c r="AJ16" s="32" t="s">
        <v>94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154</v>
      </c>
      <c r="B17" t="s">
        <v>140</v>
      </c>
      <c r="C17" t="s">
        <v>89</v>
      </c>
      <c r="D17" t="s">
        <v>135</v>
      </c>
      <c r="E17" t="s">
        <v>98</v>
      </c>
      <c r="F17" t="s">
        <v>92</v>
      </c>
      <c r="G17" s="32">
        <v>624</v>
      </c>
      <c r="H17" s="32">
        <v>681</v>
      </c>
      <c r="I17" s="32">
        <v>619</v>
      </c>
      <c r="J17" s="32">
        <v>313</v>
      </c>
      <c r="K17" s="32">
        <v>419</v>
      </c>
      <c r="L17" s="32">
        <v>321.28500000000003</v>
      </c>
      <c r="M17" s="32">
        <v>327.39999999999998</v>
      </c>
      <c r="N17" s="32">
        <v>448.1</v>
      </c>
      <c r="O17" s="32">
        <v>544.4</v>
      </c>
      <c r="P17" s="32">
        <v>272.32400000000001</v>
      </c>
      <c r="Q17" s="32">
        <v>201.84200000000001</v>
      </c>
      <c r="R17" s="32">
        <v>420.34300000000002</v>
      </c>
      <c r="S17" s="32">
        <v>508.02199999999999</v>
      </c>
      <c r="T17" s="32">
        <v>452.79700000000003</v>
      </c>
      <c r="U17" s="32">
        <v>225.178</v>
      </c>
      <c r="V17" s="32">
        <v>457.29199999999997</v>
      </c>
      <c r="W17" s="32">
        <v>539.16099999999994</v>
      </c>
      <c r="X17" s="32">
        <v>420.334</v>
      </c>
      <c r="Y17" s="32">
        <v>806.71500000000003</v>
      </c>
      <c r="Z17" s="32">
        <v>519.93899999999996</v>
      </c>
      <c r="AA17" s="32">
        <v>172.96600000000001</v>
      </c>
      <c r="AB17" s="32">
        <v>103.20699999999999</v>
      </c>
      <c r="AC17" s="32" t="s">
        <v>94</v>
      </c>
      <c r="AD17" s="32" t="s">
        <v>94</v>
      </c>
      <c r="AE17" s="32">
        <v>101.11</v>
      </c>
      <c r="AF17" s="32" t="s">
        <v>94</v>
      </c>
      <c r="AG17" s="32">
        <v>2.1999999999999999E-2</v>
      </c>
      <c r="AH17" s="32">
        <v>0.16</v>
      </c>
      <c r="AI17" s="32">
        <v>6.4000000000000001E-2</v>
      </c>
      <c r="AJ17" s="32" t="s">
        <v>94</v>
      </c>
      <c r="AK17">
        <v>7</v>
      </c>
      <c r="AL17" s="30">
        <v>1.38</v>
      </c>
      <c r="AM17" s="30">
        <v>92.53</v>
      </c>
      <c r="AN17" s="4">
        <v>9498.6610000000001</v>
      </c>
    </row>
    <row r="18" spans="1:40">
      <c r="A18" t="s">
        <v>154</v>
      </c>
      <c r="B18" t="s">
        <v>140</v>
      </c>
      <c r="C18" t="s">
        <v>89</v>
      </c>
      <c r="D18" t="s">
        <v>135</v>
      </c>
      <c r="E18" t="s">
        <v>98</v>
      </c>
      <c r="F18" t="s">
        <v>93</v>
      </c>
      <c r="G18" s="32" t="s">
        <v>14</v>
      </c>
      <c r="H18" s="32" t="s">
        <v>14</v>
      </c>
      <c r="I18" s="32" t="s">
        <v>14</v>
      </c>
      <c r="J18" s="32" t="s">
        <v>14</v>
      </c>
      <c r="K18" s="32" t="s">
        <v>99</v>
      </c>
      <c r="L18" s="32" t="s">
        <v>14</v>
      </c>
      <c r="M18" s="32" t="s">
        <v>14</v>
      </c>
      <c r="N18" s="32" t="s">
        <v>14</v>
      </c>
      <c r="O18" s="32" t="s">
        <v>99</v>
      </c>
      <c r="P18" s="32" t="s">
        <v>99</v>
      </c>
      <c r="Q18" s="32" t="s">
        <v>99</v>
      </c>
      <c r="R18" s="32" t="s">
        <v>14</v>
      </c>
      <c r="S18" s="32" t="s">
        <v>14</v>
      </c>
      <c r="T18" s="32" t="s">
        <v>14</v>
      </c>
      <c r="U18" s="32" t="s">
        <v>14</v>
      </c>
      <c r="V18" s="32" t="s">
        <v>14</v>
      </c>
      <c r="W18" s="32" t="s">
        <v>14</v>
      </c>
      <c r="X18" s="32" t="s">
        <v>14</v>
      </c>
      <c r="Y18" s="32" t="s">
        <v>34</v>
      </c>
      <c r="Z18" s="32" t="s">
        <v>14</v>
      </c>
      <c r="AA18" s="32" t="s">
        <v>14</v>
      </c>
      <c r="AB18" s="32" t="s">
        <v>34</v>
      </c>
      <c r="AC18" s="32" t="s">
        <v>94</v>
      </c>
      <c r="AD18" s="32" t="s">
        <v>94</v>
      </c>
      <c r="AE18" s="32" t="s">
        <v>14</v>
      </c>
      <c r="AF18" s="32" t="s">
        <v>14</v>
      </c>
      <c r="AG18" s="32" t="s">
        <v>14</v>
      </c>
      <c r="AH18" s="32" t="s">
        <v>14</v>
      </c>
      <c r="AI18" s="32" t="s">
        <v>14</v>
      </c>
      <c r="AJ18" s="32" t="s">
        <v>94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154</v>
      </c>
      <c r="B19" t="s">
        <v>140</v>
      </c>
      <c r="C19" t="s">
        <v>89</v>
      </c>
      <c r="D19" t="s">
        <v>142</v>
      </c>
      <c r="E19" t="s">
        <v>96</v>
      </c>
      <c r="F19" t="s">
        <v>92</v>
      </c>
      <c r="G19" s="32">
        <v>377</v>
      </c>
      <c r="H19" s="32">
        <v>219</v>
      </c>
      <c r="I19" s="32">
        <v>284</v>
      </c>
      <c r="J19" s="32">
        <v>389</v>
      </c>
      <c r="K19" s="32">
        <v>376</v>
      </c>
      <c r="L19" s="32">
        <v>346</v>
      </c>
      <c r="M19" s="32">
        <v>292</v>
      </c>
      <c r="N19" s="32">
        <v>361</v>
      </c>
      <c r="O19" s="32" t="s">
        <v>94</v>
      </c>
      <c r="P19" s="32">
        <v>317</v>
      </c>
      <c r="Q19" s="32">
        <v>298</v>
      </c>
      <c r="R19" s="32">
        <v>340</v>
      </c>
      <c r="S19" s="32">
        <v>585</v>
      </c>
      <c r="T19" s="32" t="s">
        <v>94</v>
      </c>
      <c r="U19" s="32">
        <v>292.5</v>
      </c>
      <c r="V19" s="32">
        <v>146.25</v>
      </c>
      <c r="W19" s="32">
        <v>212.83</v>
      </c>
      <c r="X19" s="32">
        <v>218.404</v>
      </c>
      <c r="Y19" s="32">
        <v>392.22</v>
      </c>
      <c r="Z19" s="32">
        <v>350.5</v>
      </c>
      <c r="AA19" s="32">
        <v>426.99200000000002</v>
      </c>
      <c r="AB19" s="32">
        <v>300.233</v>
      </c>
      <c r="AC19" s="32">
        <v>394.83300000000003</v>
      </c>
      <c r="AD19" s="32">
        <v>527.23699999999997</v>
      </c>
      <c r="AE19" s="32">
        <v>207.87</v>
      </c>
      <c r="AF19" s="32">
        <v>213.50399999999999</v>
      </c>
      <c r="AG19" s="32">
        <v>403.53800000000001</v>
      </c>
      <c r="AH19" s="32" t="s">
        <v>94</v>
      </c>
      <c r="AI19" s="32">
        <v>588.55999999999995</v>
      </c>
      <c r="AJ19" s="32">
        <v>310.3</v>
      </c>
      <c r="AK19">
        <v>8</v>
      </c>
      <c r="AL19" s="30">
        <v>1.33</v>
      </c>
      <c r="AM19" s="30">
        <v>93.86</v>
      </c>
      <c r="AN19" s="4">
        <v>9169.7710000000006</v>
      </c>
    </row>
    <row r="20" spans="1:40">
      <c r="A20" t="s">
        <v>154</v>
      </c>
      <c r="B20" t="s">
        <v>140</v>
      </c>
      <c r="C20" t="s">
        <v>89</v>
      </c>
      <c r="D20" t="s">
        <v>142</v>
      </c>
      <c r="E20" t="s">
        <v>96</v>
      </c>
      <c r="F20" t="s">
        <v>93</v>
      </c>
      <c r="G20" s="32" t="s">
        <v>99</v>
      </c>
      <c r="H20" s="32" t="s">
        <v>99</v>
      </c>
      <c r="I20" s="32" t="s">
        <v>99</v>
      </c>
      <c r="J20" s="32" t="s">
        <v>99</v>
      </c>
      <c r="K20" s="32" t="s">
        <v>99</v>
      </c>
      <c r="L20" s="32" t="s">
        <v>99</v>
      </c>
      <c r="M20" s="32" t="s">
        <v>99</v>
      </c>
      <c r="N20" s="32" t="s">
        <v>99</v>
      </c>
      <c r="O20" s="32" t="s">
        <v>94</v>
      </c>
      <c r="P20" s="32" t="s">
        <v>99</v>
      </c>
      <c r="Q20" s="32" t="s">
        <v>99</v>
      </c>
      <c r="R20" s="32" t="s">
        <v>99</v>
      </c>
      <c r="S20" s="32" t="s">
        <v>99</v>
      </c>
      <c r="T20" s="32" t="s">
        <v>94</v>
      </c>
      <c r="U20" s="32" t="s">
        <v>99</v>
      </c>
      <c r="V20" s="32" t="s">
        <v>99</v>
      </c>
      <c r="W20" s="32" t="s">
        <v>14</v>
      </c>
      <c r="X20" s="32" t="s">
        <v>14</v>
      </c>
      <c r="Y20" s="32" t="s">
        <v>14</v>
      </c>
      <c r="Z20" s="32" t="s">
        <v>14</v>
      </c>
      <c r="AA20" s="32" t="s">
        <v>14</v>
      </c>
      <c r="AB20" s="32" t="s">
        <v>99</v>
      </c>
      <c r="AC20" s="32" t="s">
        <v>99</v>
      </c>
      <c r="AD20" s="32" t="s">
        <v>99</v>
      </c>
      <c r="AE20" s="32" t="s">
        <v>14</v>
      </c>
      <c r="AF20" s="32" t="s">
        <v>14</v>
      </c>
      <c r="AG20" s="32" t="s">
        <v>14</v>
      </c>
      <c r="AH20" s="32" t="s">
        <v>94</v>
      </c>
      <c r="AI20" s="32" t="s">
        <v>14</v>
      </c>
      <c r="AJ20" s="32" t="s">
        <v>14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154</v>
      </c>
      <c r="B21" t="s">
        <v>140</v>
      </c>
      <c r="C21" t="s">
        <v>89</v>
      </c>
      <c r="D21" t="s">
        <v>177</v>
      </c>
      <c r="E21" t="s">
        <v>96</v>
      </c>
      <c r="F21" t="s">
        <v>92</v>
      </c>
      <c r="G21" s="32">
        <v>697</v>
      </c>
      <c r="H21" s="32">
        <v>985</v>
      </c>
      <c r="I21" s="32">
        <v>725</v>
      </c>
      <c r="J21" s="32">
        <v>724</v>
      </c>
      <c r="K21" s="32">
        <v>1442</v>
      </c>
      <c r="L21" s="32">
        <v>1442</v>
      </c>
      <c r="M21" s="32">
        <v>1128</v>
      </c>
      <c r="N21" s="32">
        <v>1128</v>
      </c>
      <c r="O21" s="32" t="s">
        <v>94</v>
      </c>
      <c r="P21" s="32" t="s">
        <v>94</v>
      </c>
      <c r="Q21" s="32" t="s">
        <v>94</v>
      </c>
      <c r="R21" s="32" t="s">
        <v>94</v>
      </c>
      <c r="S21" s="32" t="s">
        <v>94</v>
      </c>
      <c r="T21" s="32" t="s">
        <v>94</v>
      </c>
      <c r="U21" s="32" t="s">
        <v>94</v>
      </c>
      <c r="V21" s="32" t="s">
        <v>94</v>
      </c>
      <c r="W21" s="32" t="s">
        <v>94</v>
      </c>
      <c r="X21" s="32" t="s">
        <v>94</v>
      </c>
      <c r="Y21" s="32" t="s">
        <v>94</v>
      </c>
      <c r="Z21" s="32" t="s">
        <v>94</v>
      </c>
      <c r="AA21" s="32" t="s">
        <v>94</v>
      </c>
      <c r="AB21" s="32" t="s">
        <v>94</v>
      </c>
      <c r="AC21" s="32" t="s">
        <v>94</v>
      </c>
      <c r="AD21" s="32" t="s">
        <v>94</v>
      </c>
      <c r="AE21" s="32" t="s">
        <v>94</v>
      </c>
      <c r="AF21" s="32" t="s">
        <v>94</v>
      </c>
      <c r="AG21" s="32" t="s">
        <v>94</v>
      </c>
      <c r="AH21" s="32" t="s">
        <v>94</v>
      </c>
      <c r="AI21" s="32" t="s">
        <v>94</v>
      </c>
      <c r="AJ21" s="32" t="s">
        <v>94</v>
      </c>
      <c r="AK21">
        <v>9</v>
      </c>
      <c r="AL21" s="30">
        <v>1.2</v>
      </c>
      <c r="AM21" s="30">
        <v>95.07</v>
      </c>
      <c r="AN21" s="4">
        <v>8271</v>
      </c>
    </row>
    <row r="22" spans="1:40">
      <c r="A22" t="s">
        <v>154</v>
      </c>
      <c r="B22" t="s">
        <v>140</v>
      </c>
      <c r="C22" t="s">
        <v>89</v>
      </c>
      <c r="D22" t="s">
        <v>177</v>
      </c>
      <c r="E22" t="s">
        <v>96</v>
      </c>
      <c r="F22" t="s">
        <v>93</v>
      </c>
      <c r="G22" s="32" t="s">
        <v>99</v>
      </c>
      <c r="H22" s="32" t="s">
        <v>99</v>
      </c>
      <c r="I22" s="32" t="s">
        <v>99</v>
      </c>
      <c r="J22" s="32" t="s">
        <v>99</v>
      </c>
      <c r="K22" s="32" t="s">
        <v>99</v>
      </c>
      <c r="L22" s="32" t="s">
        <v>99</v>
      </c>
      <c r="M22" s="32" t="s">
        <v>99</v>
      </c>
      <c r="N22" s="32" t="s">
        <v>99</v>
      </c>
      <c r="O22" s="32" t="s">
        <v>94</v>
      </c>
      <c r="P22" s="32" t="s">
        <v>94</v>
      </c>
      <c r="Q22" s="32" t="s">
        <v>94</v>
      </c>
      <c r="R22" s="32" t="s">
        <v>94</v>
      </c>
      <c r="S22" s="32" t="s">
        <v>94</v>
      </c>
      <c r="T22" s="32" t="s">
        <v>94</v>
      </c>
      <c r="U22" s="32" t="s">
        <v>94</v>
      </c>
      <c r="V22" s="32" t="s">
        <v>94</v>
      </c>
      <c r="W22" s="32" t="s">
        <v>94</v>
      </c>
      <c r="X22" s="32" t="s">
        <v>94</v>
      </c>
      <c r="Y22" s="32" t="s">
        <v>94</v>
      </c>
      <c r="Z22" s="32" t="s">
        <v>94</v>
      </c>
      <c r="AA22" s="32" t="s">
        <v>94</v>
      </c>
      <c r="AB22" s="32" t="s">
        <v>94</v>
      </c>
      <c r="AC22" s="32" t="s">
        <v>94</v>
      </c>
      <c r="AD22" s="32" t="s">
        <v>94</v>
      </c>
      <c r="AE22" s="32" t="s">
        <v>94</v>
      </c>
      <c r="AF22" s="32" t="s">
        <v>94</v>
      </c>
      <c r="AG22" s="32" t="s">
        <v>94</v>
      </c>
      <c r="AH22" s="32" t="s">
        <v>94</v>
      </c>
      <c r="AI22" s="32" t="s">
        <v>94</v>
      </c>
      <c r="AJ22" s="32" t="s">
        <v>94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154</v>
      </c>
      <c r="B23" t="s">
        <v>140</v>
      </c>
      <c r="C23" t="s">
        <v>89</v>
      </c>
      <c r="D23" t="s">
        <v>143</v>
      </c>
      <c r="E23" t="s">
        <v>102</v>
      </c>
      <c r="F23" t="s">
        <v>92</v>
      </c>
      <c r="G23" s="32" t="s">
        <v>94</v>
      </c>
      <c r="H23" s="32" t="s">
        <v>94</v>
      </c>
      <c r="I23" s="32" t="s">
        <v>94</v>
      </c>
      <c r="J23" s="32" t="s">
        <v>94</v>
      </c>
      <c r="K23" s="32" t="s">
        <v>94</v>
      </c>
      <c r="L23" s="32" t="s">
        <v>94</v>
      </c>
      <c r="M23" s="32" t="s">
        <v>94</v>
      </c>
      <c r="N23" s="32" t="s">
        <v>94</v>
      </c>
      <c r="O23" s="32">
        <v>995</v>
      </c>
      <c r="P23" s="32">
        <v>874</v>
      </c>
      <c r="Q23" s="32">
        <v>523</v>
      </c>
      <c r="R23" s="32">
        <v>39.826000000000001</v>
      </c>
      <c r="S23" s="32">
        <v>44.078000000000003</v>
      </c>
      <c r="T23" s="32">
        <v>243.495</v>
      </c>
      <c r="U23" s="32">
        <v>908.97500000000002</v>
      </c>
      <c r="V23" s="32">
        <v>159.822</v>
      </c>
      <c r="W23" s="32">
        <v>420.077</v>
      </c>
      <c r="X23" s="32" t="s">
        <v>94</v>
      </c>
      <c r="Y23" s="32">
        <v>206.33099999999999</v>
      </c>
      <c r="Z23" s="32">
        <v>118.19799999999999</v>
      </c>
      <c r="AA23" s="32">
        <v>59.66</v>
      </c>
      <c r="AB23" s="32">
        <v>17.600999999999999</v>
      </c>
      <c r="AC23" s="32">
        <v>68.337999999999994</v>
      </c>
      <c r="AD23" s="32">
        <v>38.207000000000001</v>
      </c>
      <c r="AE23" s="32">
        <v>20.358000000000001</v>
      </c>
      <c r="AF23" s="32">
        <v>60.837000000000003</v>
      </c>
      <c r="AG23" s="32">
        <v>23.606000000000002</v>
      </c>
      <c r="AH23" s="32">
        <v>31.945</v>
      </c>
      <c r="AI23" s="32">
        <v>39.819000000000003</v>
      </c>
      <c r="AJ23" s="32">
        <v>31.79</v>
      </c>
      <c r="AK23" s="34">
        <v>10</v>
      </c>
      <c r="AL23" s="30">
        <v>0.72</v>
      </c>
      <c r="AM23" s="30">
        <v>95.78</v>
      </c>
      <c r="AN23" s="4">
        <v>4924.9639999999999</v>
      </c>
    </row>
    <row r="24" spans="1:40">
      <c r="A24" t="s">
        <v>154</v>
      </c>
      <c r="B24" t="s">
        <v>140</v>
      </c>
      <c r="C24" t="s">
        <v>89</v>
      </c>
      <c r="D24" t="s">
        <v>143</v>
      </c>
      <c r="E24" t="s">
        <v>102</v>
      </c>
      <c r="F24" t="s">
        <v>93</v>
      </c>
      <c r="G24" s="32" t="s">
        <v>94</v>
      </c>
      <c r="H24" s="32" t="s">
        <v>94</v>
      </c>
      <c r="I24" s="32" t="s">
        <v>94</v>
      </c>
      <c r="J24" s="32" t="s">
        <v>94</v>
      </c>
      <c r="K24" s="32" t="s">
        <v>94</v>
      </c>
      <c r="L24" s="32" t="s">
        <v>94</v>
      </c>
      <c r="M24" s="32" t="s">
        <v>17</v>
      </c>
      <c r="N24" s="32" t="s">
        <v>94</v>
      </c>
      <c r="O24" s="32" t="s">
        <v>99</v>
      </c>
      <c r="P24" s="32" t="s">
        <v>17</v>
      </c>
      <c r="Q24" s="32" t="s">
        <v>99</v>
      </c>
      <c r="R24" s="32" t="s">
        <v>17</v>
      </c>
      <c r="S24" s="32" t="s">
        <v>99</v>
      </c>
      <c r="T24" s="32" t="s">
        <v>99</v>
      </c>
      <c r="U24" s="32" t="s">
        <v>99</v>
      </c>
      <c r="V24" s="32" t="s">
        <v>39</v>
      </c>
      <c r="W24" s="32" t="s">
        <v>99</v>
      </c>
      <c r="X24" s="32" t="s">
        <v>94</v>
      </c>
      <c r="Y24" s="32" t="s">
        <v>39</v>
      </c>
      <c r="Z24" s="32" t="s">
        <v>34</v>
      </c>
      <c r="AA24" s="32" t="s">
        <v>34</v>
      </c>
      <c r="AB24" s="32" t="s">
        <v>34</v>
      </c>
      <c r="AC24" s="32" t="s">
        <v>34</v>
      </c>
      <c r="AD24" s="32" t="s">
        <v>17</v>
      </c>
      <c r="AE24" s="32" t="s">
        <v>34</v>
      </c>
      <c r="AF24" s="32" t="s">
        <v>34</v>
      </c>
      <c r="AG24" s="32" t="s">
        <v>34</v>
      </c>
      <c r="AH24" s="32" t="s">
        <v>34</v>
      </c>
      <c r="AI24" s="32" t="s">
        <v>99</v>
      </c>
      <c r="AJ24" s="32" t="s">
        <v>99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154</v>
      </c>
      <c r="B25" t="s">
        <v>140</v>
      </c>
      <c r="C25" t="s">
        <v>89</v>
      </c>
      <c r="D25" t="s">
        <v>142</v>
      </c>
      <c r="E25" t="s">
        <v>102</v>
      </c>
      <c r="F25" t="s">
        <v>92</v>
      </c>
      <c r="G25" s="32" t="s">
        <v>94</v>
      </c>
      <c r="H25" s="32" t="s">
        <v>94</v>
      </c>
      <c r="I25" s="32" t="s">
        <v>94</v>
      </c>
      <c r="J25" s="32" t="s">
        <v>94</v>
      </c>
      <c r="K25" s="32" t="s">
        <v>94</v>
      </c>
      <c r="L25" s="32" t="s">
        <v>94</v>
      </c>
      <c r="M25" s="32" t="s">
        <v>94</v>
      </c>
      <c r="N25" s="32" t="s">
        <v>94</v>
      </c>
      <c r="O25" s="32" t="s">
        <v>94</v>
      </c>
      <c r="P25" s="32">
        <v>126</v>
      </c>
      <c r="Q25" s="32">
        <v>111</v>
      </c>
      <c r="R25" s="32">
        <v>310</v>
      </c>
      <c r="S25" s="32">
        <v>292</v>
      </c>
      <c r="T25" s="32" t="s">
        <v>94</v>
      </c>
      <c r="U25" s="32">
        <v>146</v>
      </c>
      <c r="V25" s="32">
        <v>73</v>
      </c>
      <c r="W25" s="32">
        <v>140.47</v>
      </c>
      <c r="X25" s="32">
        <v>126.417</v>
      </c>
      <c r="Y25" s="32">
        <v>215.7</v>
      </c>
      <c r="Z25" s="32">
        <v>151.96</v>
      </c>
      <c r="AA25" s="32">
        <v>278.173</v>
      </c>
      <c r="AB25" s="32">
        <v>150.238</v>
      </c>
      <c r="AC25" s="32">
        <v>193.15100000000001</v>
      </c>
      <c r="AD25" s="32">
        <v>281.62099999999998</v>
      </c>
      <c r="AE25" s="32">
        <v>93.281999999999996</v>
      </c>
      <c r="AF25" s="32">
        <v>96.155000000000001</v>
      </c>
      <c r="AG25" s="32">
        <v>75.552000000000007</v>
      </c>
      <c r="AH25" s="32">
        <v>1216.4690000000001</v>
      </c>
      <c r="AI25" s="32">
        <v>252.24</v>
      </c>
      <c r="AJ25" s="32">
        <v>514.75400000000002</v>
      </c>
      <c r="AK25">
        <v>11</v>
      </c>
      <c r="AL25" s="30">
        <v>0.7</v>
      </c>
      <c r="AM25" s="30">
        <v>96.49</v>
      </c>
      <c r="AN25" s="4">
        <v>4844.1819999999998</v>
      </c>
    </row>
    <row r="26" spans="1:40">
      <c r="A26" t="s">
        <v>154</v>
      </c>
      <c r="B26" t="s">
        <v>140</v>
      </c>
      <c r="C26" t="s">
        <v>89</v>
      </c>
      <c r="D26" t="s">
        <v>142</v>
      </c>
      <c r="E26" t="s">
        <v>102</v>
      </c>
      <c r="F26" t="s">
        <v>93</v>
      </c>
      <c r="G26" s="32" t="s">
        <v>94</v>
      </c>
      <c r="H26" s="32" t="s">
        <v>94</v>
      </c>
      <c r="I26" s="32" t="s">
        <v>94</v>
      </c>
      <c r="J26" s="32" t="s">
        <v>94</v>
      </c>
      <c r="K26" s="32" t="s">
        <v>94</v>
      </c>
      <c r="L26" s="32" t="s">
        <v>94</v>
      </c>
      <c r="M26" s="32" t="s">
        <v>94</v>
      </c>
      <c r="N26" s="32" t="s">
        <v>94</v>
      </c>
      <c r="O26" s="32" t="s">
        <v>94</v>
      </c>
      <c r="P26" s="32" t="s">
        <v>99</v>
      </c>
      <c r="Q26" s="32" t="s">
        <v>99</v>
      </c>
      <c r="R26" s="32" t="s">
        <v>99</v>
      </c>
      <c r="S26" s="32" t="s">
        <v>99</v>
      </c>
      <c r="T26" s="32" t="s">
        <v>94</v>
      </c>
      <c r="U26" s="32" t="s">
        <v>99</v>
      </c>
      <c r="V26" s="32" t="s">
        <v>99</v>
      </c>
      <c r="W26" s="32" t="s">
        <v>14</v>
      </c>
      <c r="X26" s="32" t="s">
        <v>14</v>
      </c>
      <c r="Y26" s="32" t="s">
        <v>14</v>
      </c>
      <c r="Z26" s="32" t="s">
        <v>14</v>
      </c>
      <c r="AA26" s="32" t="s">
        <v>14</v>
      </c>
      <c r="AB26" s="32" t="s">
        <v>99</v>
      </c>
      <c r="AC26" s="32" t="s">
        <v>99</v>
      </c>
      <c r="AD26" s="32" t="s">
        <v>99</v>
      </c>
      <c r="AE26" s="32" t="s">
        <v>14</v>
      </c>
      <c r="AF26" s="32" t="s">
        <v>14</v>
      </c>
      <c r="AG26" s="32" t="s">
        <v>14</v>
      </c>
      <c r="AH26" s="32" t="s">
        <v>14</v>
      </c>
      <c r="AI26" s="32" t="s">
        <v>14</v>
      </c>
      <c r="AJ26" s="32" t="s">
        <v>14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154</v>
      </c>
      <c r="B27" t="s">
        <v>140</v>
      </c>
      <c r="C27" t="s">
        <v>89</v>
      </c>
      <c r="D27" t="s">
        <v>143</v>
      </c>
      <c r="E27" t="s">
        <v>96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>
        <v>512.48199999999997</v>
      </c>
      <c r="S27" s="32">
        <v>180.822</v>
      </c>
      <c r="T27" s="32">
        <v>339.35700000000003</v>
      </c>
      <c r="U27" s="32">
        <v>146.357</v>
      </c>
      <c r="V27" s="32">
        <v>201.98500000000001</v>
      </c>
      <c r="W27" s="32">
        <v>232.98699999999999</v>
      </c>
      <c r="X27" s="32">
        <v>472.185</v>
      </c>
      <c r="Y27" s="32" t="s">
        <v>94</v>
      </c>
      <c r="Z27" s="32">
        <v>493.53399999999999</v>
      </c>
      <c r="AA27" s="32">
        <v>282.91199999999998</v>
      </c>
      <c r="AB27" s="32">
        <v>214.571</v>
      </c>
      <c r="AC27" s="32">
        <v>203.53899999999999</v>
      </c>
      <c r="AD27" s="32">
        <v>118.908</v>
      </c>
      <c r="AE27" s="32">
        <v>168.74799999999999</v>
      </c>
      <c r="AF27" s="32">
        <v>152.09100000000001</v>
      </c>
      <c r="AG27" s="32">
        <v>97.801000000000002</v>
      </c>
      <c r="AH27" s="32">
        <v>109.631</v>
      </c>
      <c r="AI27" s="32">
        <v>68.576999999999998</v>
      </c>
      <c r="AJ27" s="32">
        <v>92.003</v>
      </c>
      <c r="AK27">
        <v>12</v>
      </c>
      <c r="AL27" s="30">
        <v>0.59</v>
      </c>
      <c r="AM27" s="30">
        <v>97.08</v>
      </c>
      <c r="AN27" s="4">
        <v>4088.4920000000002</v>
      </c>
    </row>
    <row r="28" spans="1:40">
      <c r="A28" t="s">
        <v>154</v>
      </c>
      <c r="B28" t="s">
        <v>140</v>
      </c>
      <c r="C28" t="s">
        <v>89</v>
      </c>
      <c r="D28" t="s">
        <v>143</v>
      </c>
      <c r="E28" t="s">
        <v>96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17</v>
      </c>
      <c r="R28" s="32" t="s">
        <v>17</v>
      </c>
      <c r="S28" s="32" t="s">
        <v>17</v>
      </c>
      <c r="T28" s="32" t="s">
        <v>99</v>
      </c>
      <c r="U28" s="32" t="s">
        <v>99</v>
      </c>
      <c r="V28" s="32" t="s">
        <v>39</v>
      </c>
      <c r="W28" s="32" t="s">
        <v>99</v>
      </c>
      <c r="X28" s="32" t="s">
        <v>39</v>
      </c>
      <c r="Y28" s="32" t="s">
        <v>94</v>
      </c>
      <c r="Z28" s="32" t="s">
        <v>99</v>
      </c>
      <c r="AA28" s="32" t="s">
        <v>99</v>
      </c>
      <c r="AB28" s="32" t="s">
        <v>99</v>
      </c>
      <c r="AC28" s="32" t="s">
        <v>34</v>
      </c>
      <c r="AD28" s="32" t="s">
        <v>17</v>
      </c>
      <c r="AE28" s="32" t="s">
        <v>34</v>
      </c>
      <c r="AF28" s="32" t="s">
        <v>34</v>
      </c>
      <c r="AG28" s="32" t="s">
        <v>34</v>
      </c>
      <c r="AH28" s="32" t="s">
        <v>17</v>
      </c>
      <c r="AI28" s="32" t="s">
        <v>34</v>
      </c>
      <c r="AJ28" s="32" t="s">
        <v>99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154</v>
      </c>
      <c r="B29" t="s">
        <v>140</v>
      </c>
      <c r="C29" t="s">
        <v>89</v>
      </c>
      <c r="D29" t="s">
        <v>135</v>
      </c>
      <c r="E29" t="s">
        <v>96</v>
      </c>
      <c r="F29" t="s">
        <v>92</v>
      </c>
      <c r="G29" s="32" t="s">
        <v>94</v>
      </c>
      <c r="H29" s="32" t="s">
        <v>94</v>
      </c>
      <c r="I29" s="32" t="s">
        <v>94</v>
      </c>
      <c r="J29" s="32" t="s">
        <v>94</v>
      </c>
      <c r="K29" s="32" t="s">
        <v>94</v>
      </c>
      <c r="L29" s="32" t="s">
        <v>94</v>
      </c>
      <c r="M29" s="32" t="s">
        <v>94</v>
      </c>
      <c r="N29" s="32" t="s">
        <v>94</v>
      </c>
      <c r="O29" s="32" t="s">
        <v>94</v>
      </c>
      <c r="P29" s="32" t="s">
        <v>94</v>
      </c>
      <c r="Q29" s="32" t="s">
        <v>94</v>
      </c>
      <c r="R29" s="32" t="s">
        <v>94</v>
      </c>
      <c r="S29" s="32" t="s">
        <v>94</v>
      </c>
      <c r="T29" s="32" t="s">
        <v>94</v>
      </c>
      <c r="U29" s="32" t="s">
        <v>94</v>
      </c>
      <c r="V29" s="32" t="s">
        <v>94</v>
      </c>
      <c r="W29" s="32" t="s">
        <v>94</v>
      </c>
      <c r="X29" s="32" t="s">
        <v>94</v>
      </c>
      <c r="Y29" s="32" t="s">
        <v>94</v>
      </c>
      <c r="Z29" s="32" t="s">
        <v>94</v>
      </c>
      <c r="AA29" s="32">
        <v>269.32600000000002</v>
      </c>
      <c r="AB29" s="32">
        <v>187.51400000000001</v>
      </c>
      <c r="AC29" s="32">
        <v>168.22</v>
      </c>
      <c r="AD29" s="32">
        <v>211.56800000000001</v>
      </c>
      <c r="AE29" s="32">
        <v>311.608</v>
      </c>
      <c r="AF29" s="32">
        <v>161.78800000000001</v>
      </c>
      <c r="AG29" s="32">
        <v>144.066</v>
      </c>
      <c r="AH29" s="32">
        <v>1817.829</v>
      </c>
      <c r="AI29" s="32">
        <v>171.279</v>
      </c>
      <c r="AJ29" s="32">
        <v>45.27</v>
      </c>
      <c r="AK29">
        <v>13</v>
      </c>
      <c r="AL29" s="30">
        <v>0.51</v>
      </c>
      <c r="AM29" s="30">
        <v>97.59</v>
      </c>
      <c r="AN29" s="4">
        <v>3488.4679999999998</v>
      </c>
    </row>
    <row r="30" spans="1:40">
      <c r="A30" t="s">
        <v>154</v>
      </c>
      <c r="B30" t="s">
        <v>140</v>
      </c>
      <c r="C30" t="s">
        <v>89</v>
      </c>
      <c r="D30" t="s">
        <v>135</v>
      </c>
      <c r="E30" t="s">
        <v>96</v>
      </c>
      <c r="F30" t="s">
        <v>93</v>
      </c>
      <c r="G30" s="32" t="s">
        <v>94</v>
      </c>
      <c r="H30" s="32" t="s">
        <v>94</v>
      </c>
      <c r="I30" s="32" t="s">
        <v>94</v>
      </c>
      <c r="J30" s="32" t="s">
        <v>94</v>
      </c>
      <c r="K30" s="32" t="s">
        <v>94</v>
      </c>
      <c r="L30" s="32" t="s">
        <v>94</v>
      </c>
      <c r="M30" s="32" t="s">
        <v>94</v>
      </c>
      <c r="N30" s="32" t="s">
        <v>94</v>
      </c>
      <c r="O30" s="32" t="s">
        <v>94</v>
      </c>
      <c r="P30" s="32" t="s">
        <v>94</v>
      </c>
      <c r="Q30" s="32" t="s">
        <v>14</v>
      </c>
      <c r="R30" s="32" t="s">
        <v>94</v>
      </c>
      <c r="S30" s="32" t="s">
        <v>94</v>
      </c>
      <c r="T30" s="32" t="s">
        <v>94</v>
      </c>
      <c r="U30" s="32" t="s">
        <v>94</v>
      </c>
      <c r="V30" s="32" t="s">
        <v>94</v>
      </c>
      <c r="W30" s="32" t="s">
        <v>94</v>
      </c>
      <c r="X30" s="32" t="s">
        <v>94</v>
      </c>
      <c r="Y30" s="32" t="s">
        <v>94</v>
      </c>
      <c r="Z30" s="32" t="s">
        <v>94</v>
      </c>
      <c r="AA30" s="32" t="s">
        <v>34</v>
      </c>
      <c r="AB30" s="32" t="s">
        <v>34</v>
      </c>
      <c r="AC30" s="32" t="s">
        <v>17</v>
      </c>
      <c r="AD30" s="32" t="s">
        <v>34</v>
      </c>
      <c r="AE30" s="32" t="s">
        <v>34</v>
      </c>
      <c r="AF30" s="32" t="s">
        <v>14</v>
      </c>
      <c r="AG30" s="32" t="s">
        <v>34</v>
      </c>
      <c r="AH30" s="32" t="s">
        <v>14</v>
      </c>
      <c r="AI30" s="32" t="s">
        <v>34</v>
      </c>
      <c r="AJ30" s="32" t="s">
        <v>14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154</v>
      </c>
      <c r="B31" t="s">
        <v>140</v>
      </c>
      <c r="C31" t="s">
        <v>89</v>
      </c>
      <c r="D31" t="s">
        <v>143</v>
      </c>
      <c r="E31" t="s">
        <v>117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 t="s">
        <v>94</v>
      </c>
      <c r="S31" s="32">
        <v>385.56900000000002</v>
      </c>
      <c r="T31" s="32" t="s">
        <v>94</v>
      </c>
      <c r="U31" s="32" t="s">
        <v>94</v>
      </c>
      <c r="V31" s="32" t="s">
        <v>94</v>
      </c>
      <c r="W31" s="32" t="s">
        <v>94</v>
      </c>
      <c r="X31" s="32" t="s">
        <v>94</v>
      </c>
      <c r="Y31" s="32" t="s">
        <v>94</v>
      </c>
      <c r="Z31" s="32" t="s">
        <v>94</v>
      </c>
      <c r="AA31" s="32">
        <v>269.87099999999998</v>
      </c>
      <c r="AB31" s="32">
        <v>187.08799999999999</v>
      </c>
      <c r="AC31" s="32" t="s">
        <v>94</v>
      </c>
      <c r="AD31" s="32">
        <v>201.245</v>
      </c>
      <c r="AE31" s="32">
        <v>382.15</v>
      </c>
      <c r="AF31" s="32">
        <v>339.32</v>
      </c>
      <c r="AG31" s="32">
        <v>342.50200000000001</v>
      </c>
      <c r="AH31" s="32">
        <v>318.83699999999999</v>
      </c>
      <c r="AI31" s="32">
        <v>322.08600000000001</v>
      </c>
      <c r="AJ31" s="32">
        <v>327.80799999999999</v>
      </c>
      <c r="AK31">
        <v>14</v>
      </c>
      <c r="AL31" s="30">
        <v>0.45</v>
      </c>
      <c r="AM31" s="30">
        <v>98.04</v>
      </c>
      <c r="AN31" s="4">
        <v>3076.4769999999999</v>
      </c>
    </row>
    <row r="32" spans="1:40">
      <c r="A32" t="s">
        <v>154</v>
      </c>
      <c r="B32" t="s">
        <v>140</v>
      </c>
      <c r="C32" t="s">
        <v>89</v>
      </c>
      <c r="D32" t="s">
        <v>143</v>
      </c>
      <c r="E32" t="s">
        <v>117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17</v>
      </c>
      <c r="M32" s="32" t="s">
        <v>17</v>
      </c>
      <c r="N32" s="32" t="s">
        <v>94</v>
      </c>
      <c r="O32" s="32" t="s">
        <v>17</v>
      </c>
      <c r="P32" s="32" t="s">
        <v>17</v>
      </c>
      <c r="Q32" s="32" t="s">
        <v>17</v>
      </c>
      <c r="R32" s="32" t="s">
        <v>94</v>
      </c>
      <c r="S32" s="32" t="s">
        <v>17</v>
      </c>
      <c r="T32" s="32" t="s">
        <v>94</v>
      </c>
      <c r="U32" s="32" t="s">
        <v>94</v>
      </c>
      <c r="V32" s="32" t="s">
        <v>94</v>
      </c>
      <c r="W32" s="32" t="s">
        <v>94</v>
      </c>
      <c r="X32" s="32" t="s">
        <v>94</v>
      </c>
      <c r="Y32" s="32" t="s">
        <v>94</v>
      </c>
      <c r="Z32" s="32" t="s">
        <v>94</v>
      </c>
      <c r="AA32" s="32" t="s">
        <v>99</v>
      </c>
      <c r="AB32" s="32" t="s">
        <v>99</v>
      </c>
      <c r="AC32" s="32" t="s">
        <v>94</v>
      </c>
      <c r="AD32" s="32" t="s">
        <v>99</v>
      </c>
      <c r="AE32" s="32" t="s">
        <v>99</v>
      </c>
      <c r="AF32" s="32" t="s">
        <v>99</v>
      </c>
      <c r="AG32" s="32" t="s">
        <v>99</v>
      </c>
      <c r="AH32" s="32" t="s">
        <v>99</v>
      </c>
      <c r="AI32" s="32" t="s">
        <v>99</v>
      </c>
      <c r="AJ32" s="32" t="s">
        <v>99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154</v>
      </c>
      <c r="B33" t="s">
        <v>140</v>
      </c>
      <c r="C33" t="s">
        <v>89</v>
      </c>
      <c r="D33" t="s">
        <v>142</v>
      </c>
      <c r="E33" t="s">
        <v>98</v>
      </c>
      <c r="F33" t="s">
        <v>92</v>
      </c>
      <c r="G33" s="32">
        <v>31</v>
      </c>
      <c r="H33" s="32">
        <v>13</v>
      </c>
      <c r="I33" s="32">
        <v>22</v>
      </c>
      <c r="J33" s="32">
        <v>31</v>
      </c>
      <c r="K33" s="32">
        <v>25</v>
      </c>
      <c r="L33" s="32">
        <v>13</v>
      </c>
      <c r="M33" s="32">
        <v>19</v>
      </c>
      <c r="N33" s="32">
        <v>23</v>
      </c>
      <c r="O33" s="32" t="s">
        <v>94</v>
      </c>
      <c r="P33" s="32">
        <v>36</v>
      </c>
      <c r="Q33" s="32" t="s">
        <v>94</v>
      </c>
      <c r="R33" s="32" t="s">
        <v>94</v>
      </c>
      <c r="S33" s="32" t="s">
        <v>94</v>
      </c>
      <c r="T33" s="32">
        <v>1042</v>
      </c>
      <c r="U33" s="32">
        <v>521</v>
      </c>
      <c r="V33" s="32">
        <v>781.5</v>
      </c>
      <c r="W33" s="32" t="s">
        <v>94</v>
      </c>
      <c r="X33" s="32" t="s">
        <v>94</v>
      </c>
      <c r="Y33" s="32" t="s">
        <v>94</v>
      </c>
      <c r="Z33" s="32" t="s">
        <v>94</v>
      </c>
      <c r="AA33" s="32" t="s">
        <v>94</v>
      </c>
      <c r="AB33" s="32" t="s">
        <v>94</v>
      </c>
      <c r="AC33" s="32" t="s">
        <v>94</v>
      </c>
      <c r="AD33" s="32" t="s">
        <v>94</v>
      </c>
      <c r="AE33" s="32" t="s">
        <v>94</v>
      </c>
      <c r="AF33" s="32" t="s">
        <v>94</v>
      </c>
      <c r="AG33" s="32" t="s">
        <v>94</v>
      </c>
      <c r="AH33" s="32" t="s">
        <v>94</v>
      </c>
      <c r="AI33" s="32" t="s">
        <v>94</v>
      </c>
      <c r="AJ33" s="32" t="s">
        <v>94</v>
      </c>
      <c r="AK33">
        <v>15</v>
      </c>
      <c r="AL33" s="30">
        <v>0.37</v>
      </c>
      <c r="AM33" s="30">
        <v>98.41</v>
      </c>
      <c r="AN33" s="4">
        <v>2557.5</v>
      </c>
    </row>
    <row r="34" spans="1:40">
      <c r="A34" t="s">
        <v>154</v>
      </c>
      <c r="B34" t="s">
        <v>140</v>
      </c>
      <c r="C34" t="s">
        <v>89</v>
      </c>
      <c r="D34" t="s">
        <v>142</v>
      </c>
      <c r="E34" t="s">
        <v>98</v>
      </c>
      <c r="F34" t="s">
        <v>93</v>
      </c>
      <c r="G34" s="32" t="s">
        <v>99</v>
      </c>
      <c r="H34" s="32" t="s">
        <v>99</v>
      </c>
      <c r="I34" s="32" t="s">
        <v>99</v>
      </c>
      <c r="J34" s="32" t="s">
        <v>99</v>
      </c>
      <c r="K34" s="32" t="s">
        <v>99</v>
      </c>
      <c r="L34" s="32" t="s">
        <v>99</v>
      </c>
      <c r="M34" s="32" t="s">
        <v>99</v>
      </c>
      <c r="N34" s="32" t="s">
        <v>99</v>
      </c>
      <c r="O34" s="32" t="s">
        <v>94</v>
      </c>
      <c r="P34" s="32" t="s">
        <v>99</v>
      </c>
      <c r="Q34" s="32" t="s">
        <v>94</v>
      </c>
      <c r="R34" s="32" t="s">
        <v>94</v>
      </c>
      <c r="S34" s="32" t="s">
        <v>94</v>
      </c>
      <c r="T34" s="32" t="s">
        <v>99</v>
      </c>
      <c r="U34" s="32" t="s">
        <v>99</v>
      </c>
      <c r="V34" s="32" t="s">
        <v>99</v>
      </c>
      <c r="W34" s="32" t="s">
        <v>94</v>
      </c>
      <c r="X34" s="32" t="s">
        <v>94</v>
      </c>
      <c r="Y34" s="32" t="s">
        <v>94</v>
      </c>
      <c r="Z34" s="32" t="s">
        <v>94</v>
      </c>
      <c r="AA34" s="32" t="s">
        <v>94</v>
      </c>
      <c r="AB34" s="32" t="s">
        <v>94</v>
      </c>
      <c r="AC34" s="32" t="s">
        <v>94</v>
      </c>
      <c r="AD34" s="32" t="s">
        <v>94</v>
      </c>
      <c r="AE34" s="32" t="s">
        <v>94</v>
      </c>
      <c r="AF34" s="32" t="s">
        <v>94</v>
      </c>
      <c r="AG34" s="32" t="s">
        <v>94</v>
      </c>
      <c r="AH34" s="32" t="s">
        <v>94</v>
      </c>
      <c r="AI34" s="32" t="s">
        <v>94</v>
      </c>
      <c r="AJ34" s="32" t="s">
        <v>94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154</v>
      </c>
      <c r="B35" t="s">
        <v>140</v>
      </c>
      <c r="C35" t="s">
        <v>89</v>
      </c>
      <c r="D35" t="s">
        <v>178</v>
      </c>
      <c r="E35" t="s">
        <v>96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 t="s">
        <v>94</v>
      </c>
      <c r="Q35" s="32" t="s">
        <v>94</v>
      </c>
      <c r="R35" s="32" t="s">
        <v>94</v>
      </c>
      <c r="S35" s="32" t="s">
        <v>94</v>
      </c>
      <c r="T35" s="32" t="s">
        <v>94</v>
      </c>
      <c r="U35" s="32" t="s">
        <v>94</v>
      </c>
      <c r="V35" s="32" t="s">
        <v>94</v>
      </c>
      <c r="W35" s="32" t="s">
        <v>94</v>
      </c>
      <c r="X35" s="32" t="s">
        <v>94</v>
      </c>
      <c r="Y35" s="32" t="s">
        <v>94</v>
      </c>
      <c r="Z35" s="32" t="s">
        <v>94</v>
      </c>
      <c r="AA35" s="32">
        <v>705</v>
      </c>
      <c r="AB35" s="32">
        <v>780</v>
      </c>
      <c r="AC35" s="32">
        <v>82</v>
      </c>
      <c r="AD35" s="32">
        <v>75</v>
      </c>
      <c r="AE35" s="32">
        <v>71</v>
      </c>
      <c r="AF35" s="32">
        <v>65</v>
      </c>
      <c r="AG35" s="32">
        <v>45</v>
      </c>
      <c r="AH35" s="32">
        <v>35</v>
      </c>
      <c r="AI35" s="32">
        <v>100</v>
      </c>
      <c r="AJ35" s="32">
        <v>85</v>
      </c>
      <c r="AK35">
        <v>16</v>
      </c>
      <c r="AL35" s="30">
        <v>0.3</v>
      </c>
      <c r="AM35" s="30">
        <v>98.71</v>
      </c>
      <c r="AN35" s="4">
        <v>2043</v>
      </c>
    </row>
    <row r="36" spans="1:40">
      <c r="A36" t="s">
        <v>154</v>
      </c>
      <c r="B36" t="s">
        <v>140</v>
      </c>
      <c r="C36" t="s">
        <v>89</v>
      </c>
      <c r="D36" t="s">
        <v>178</v>
      </c>
      <c r="E36" t="s">
        <v>96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94</v>
      </c>
      <c r="Q36" s="32" t="s">
        <v>94</v>
      </c>
      <c r="R36" s="32" t="s">
        <v>94</v>
      </c>
      <c r="S36" s="32" t="s">
        <v>94</v>
      </c>
      <c r="T36" s="32" t="s">
        <v>94</v>
      </c>
      <c r="U36" s="32" t="s">
        <v>94</v>
      </c>
      <c r="V36" s="32" t="s">
        <v>94</v>
      </c>
      <c r="W36" s="32" t="s">
        <v>94</v>
      </c>
      <c r="X36" s="32" t="s">
        <v>94</v>
      </c>
      <c r="Y36" s="32" t="s">
        <v>94</v>
      </c>
      <c r="Z36" s="32" t="s">
        <v>94</v>
      </c>
      <c r="AA36" s="32" t="s">
        <v>99</v>
      </c>
      <c r="AB36" s="32" t="s">
        <v>99</v>
      </c>
      <c r="AC36" s="32" t="s">
        <v>99</v>
      </c>
      <c r="AD36" s="32" t="s">
        <v>99</v>
      </c>
      <c r="AE36" s="32" t="s">
        <v>99</v>
      </c>
      <c r="AF36" s="32" t="s">
        <v>99</v>
      </c>
      <c r="AG36" s="32" t="s">
        <v>99</v>
      </c>
      <c r="AH36" s="32" t="s">
        <v>99</v>
      </c>
      <c r="AI36" s="32" t="s">
        <v>99</v>
      </c>
      <c r="AJ36" s="32" t="s">
        <v>99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154</v>
      </c>
      <c r="B37" t="s">
        <v>140</v>
      </c>
      <c r="C37" t="s">
        <v>89</v>
      </c>
      <c r="D37" t="s">
        <v>135</v>
      </c>
      <c r="E37" t="s">
        <v>120</v>
      </c>
      <c r="F37" t="s">
        <v>92</v>
      </c>
      <c r="G37" s="32">
        <v>8</v>
      </c>
      <c r="H37" s="32">
        <v>9</v>
      </c>
      <c r="I37" s="32">
        <v>9</v>
      </c>
      <c r="J37" s="32">
        <v>20</v>
      </c>
      <c r="K37" s="32">
        <v>14</v>
      </c>
      <c r="L37" s="32">
        <v>20.399999999999999</v>
      </c>
      <c r="M37" s="32">
        <v>22</v>
      </c>
      <c r="N37" s="32">
        <v>13.2</v>
      </c>
      <c r="O37" s="32" t="s">
        <v>94</v>
      </c>
      <c r="P37" s="32" t="s">
        <v>94</v>
      </c>
      <c r="Q37" s="32">
        <v>13.141</v>
      </c>
      <c r="R37" s="32">
        <v>8.93</v>
      </c>
      <c r="S37" s="32">
        <v>22.613</v>
      </c>
      <c r="T37" s="32">
        <v>5.64</v>
      </c>
      <c r="U37" s="32">
        <v>21.946999999999999</v>
      </c>
      <c r="V37" s="32">
        <v>60.348999999999997</v>
      </c>
      <c r="W37" s="32">
        <v>34.722999999999999</v>
      </c>
      <c r="X37" s="32">
        <v>21.696999999999999</v>
      </c>
      <c r="Y37" s="32">
        <v>74.721000000000004</v>
      </c>
      <c r="Z37" s="32">
        <v>65.347999999999999</v>
      </c>
      <c r="AA37" s="32">
        <v>76.793000000000006</v>
      </c>
      <c r="AB37" s="32">
        <v>67.015000000000001</v>
      </c>
      <c r="AC37" s="32">
        <v>43.16</v>
      </c>
      <c r="AD37" s="32">
        <v>36.268000000000001</v>
      </c>
      <c r="AE37" s="32">
        <v>70.742999999999995</v>
      </c>
      <c r="AF37" s="32">
        <v>92.92</v>
      </c>
      <c r="AG37" s="32">
        <v>63.183999999999997</v>
      </c>
      <c r="AH37" s="32">
        <v>65.8</v>
      </c>
      <c r="AI37" s="32">
        <v>76.212000000000003</v>
      </c>
      <c r="AJ37" s="32">
        <v>53.624000000000002</v>
      </c>
      <c r="AK37">
        <v>17</v>
      </c>
      <c r="AL37" s="30">
        <v>0.16</v>
      </c>
      <c r="AM37" s="30">
        <v>98.86</v>
      </c>
      <c r="AN37" s="4">
        <v>1090.4280000000001</v>
      </c>
    </row>
    <row r="38" spans="1:40">
      <c r="A38" t="s">
        <v>154</v>
      </c>
      <c r="B38" t="s">
        <v>140</v>
      </c>
      <c r="C38" t="s">
        <v>89</v>
      </c>
      <c r="D38" t="s">
        <v>135</v>
      </c>
      <c r="E38" t="s">
        <v>120</v>
      </c>
      <c r="F38" t="s">
        <v>93</v>
      </c>
      <c r="G38" s="32" t="s">
        <v>14</v>
      </c>
      <c r="H38" s="32" t="s">
        <v>14</v>
      </c>
      <c r="I38" s="32" t="s">
        <v>14</v>
      </c>
      <c r="J38" s="32" t="s">
        <v>14</v>
      </c>
      <c r="K38" s="32" t="s">
        <v>99</v>
      </c>
      <c r="L38" s="32" t="s">
        <v>99</v>
      </c>
      <c r="M38" s="32" t="s">
        <v>14</v>
      </c>
      <c r="N38" s="32" t="s">
        <v>14</v>
      </c>
      <c r="O38" s="32" t="s">
        <v>94</v>
      </c>
      <c r="P38" s="32" t="s">
        <v>94</v>
      </c>
      <c r="Q38" s="32" t="s">
        <v>99</v>
      </c>
      <c r="R38" s="32" t="s">
        <v>99</v>
      </c>
      <c r="S38" s="32" t="s">
        <v>99</v>
      </c>
      <c r="T38" s="32" t="s">
        <v>34</v>
      </c>
      <c r="U38" s="32" t="s">
        <v>39</v>
      </c>
      <c r="V38" s="32" t="s">
        <v>39</v>
      </c>
      <c r="W38" s="32" t="s">
        <v>14</v>
      </c>
      <c r="X38" s="32" t="s">
        <v>39</v>
      </c>
      <c r="Y38" s="32" t="s">
        <v>34</v>
      </c>
      <c r="Z38" s="32" t="s">
        <v>34</v>
      </c>
      <c r="AA38" s="32" t="s">
        <v>34</v>
      </c>
      <c r="AB38" s="32" t="s">
        <v>34</v>
      </c>
      <c r="AC38" s="32" t="s">
        <v>34</v>
      </c>
      <c r="AD38" s="32" t="s">
        <v>34</v>
      </c>
      <c r="AE38" s="32" t="s">
        <v>34</v>
      </c>
      <c r="AF38" s="32" t="s">
        <v>14</v>
      </c>
      <c r="AG38" s="32" t="s">
        <v>34</v>
      </c>
      <c r="AH38" s="32" t="s">
        <v>34</v>
      </c>
      <c r="AI38" s="32" t="s">
        <v>34</v>
      </c>
      <c r="AJ38" s="32" t="s">
        <v>14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154</v>
      </c>
      <c r="B39" t="s">
        <v>140</v>
      </c>
      <c r="C39" t="s">
        <v>89</v>
      </c>
      <c r="D39" t="s">
        <v>142</v>
      </c>
      <c r="E39" t="s">
        <v>117</v>
      </c>
      <c r="F39" t="s">
        <v>92</v>
      </c>
      <c r="G39" s="32">
        <v>98</v>
      </c>
      <c r="H39" s="32">
        <v>45</v>
      </c>
      <c r="I39" s="32">
        <v>51</v>
      </c>
      <c r="J39" s="32">
        <v>91</v>
      </c>
      <c r="K39" s="32">
        <v>74</v>
      </c>
      <c r="L39" s="32">
        <v>46</v>
      </c>
      <c r="M39" s="32">
        <v>39</v>
      </c>
      <c r="N39" s="32">
        <v>157</v>
      </c>
      <c r="O39" s="32" t="s">
        <v>94</v>
      </c>
      <c r="P39" s="32">
        <v>112</v>
      </c>
      <c r="Q39" s="32">
        <v>133</v>
      </c>
      <c r="R39" s="32">
        <v>24</v>
      </c>
      <c r="S39" s="32">
        <v>27</v>
      </c>
      <c r="T39" s="32" t="s">
        <v>94</v>
      </c>
      <c r="U39" s="32">
        <v>13.5</v>
      </c>
      <c r="V39" s="32">
        <v>6.75</v>
      </c>
      <c r="W39" s="32" t="s">
        <v>94</v>
      </c>
      <c r="X39" s="32" t="s">
        <v>94</v>
      </c>
      <c r="Y39" s="32" t="s">
        <v>94</v>
      </c>
      <c r="Z39" s="32" t="s">
        <v>94</v>
      </c>
      <c r="AA39" s="32" t="s">
        <v>94</v>
      </c>
      <c r="AB39" s="32" t="s">
        <v>94</v>
      </c>
      <c r="AC39" s="32" t="s">
        <v>94</v>
      </c>
      <c r="AD39" s="32" t="s">
        <v>94</v>
      </c>
      <c r="AE39" s="32" t="s">
        <v>94</v>
      </c>
      <c r="AF39" s="32" t="s">
        <v>94</v>
      </c>
      <c r="AG39" s="32" t="s">
        <v>94</v>
      </c>
      <c r="AH39" s="32" t="s">
        <v>94</v>
      </c>
      <c r="AI39" s="32" t="s">
        <v>94</v>
      </c>
      <c r="AJ39" s="32" t="s">
        <v>94</v>
      </c>
      <c r="AK39">
        <v>18</v>
      </c>
      <c r="AL39" s="30">
        <v>0.13</v>
      </c>
      <c r="AM39" s="30">
        <v>99</v>
      </c>
      <c r="AN39" s="4">
        <v>917.25</v>
      </c>
    </row>
    <row r="40" spans="1:40">
      <c r="A40" t="s">
        <v>154</v>
      </c>
      <c r="B40" t="s">
        <v>140</v>
      </c>
      <c r="C40" t="s">
        <v>89</v>
      </c>
      <c r="D40" t="s">
        <v>142</v>
      </c>
      <c r="E40" t="s">
        <v>117</v>
      </c>
      <c r="F40" t="s">
        <v>93</v>
      </c>
      <c r="G40" s="32" t="s">
        <v>99</v>
      </c>
      <c r="H40" s="32" t="s">
        <v>99</v>
      </c>
      <c r="I40" s="32" t="s">
        <v>99</v>
      </c>
      <c r="J40" s="32" t="s">
        <v>99</v>
      </c>
      <c r="K40" s="32" t="s">
        <v>99</v>
      </c>
      <c r="L40" s="32" t="s">
        <v>99</v>
      </c>
      <c r="M40" s="32" t="s">
        <v>99</v>
      </c>
      <c r="N40" s="32" t="s">
        <v>99</v>
      </c>
      <c r="O40" s="32" t="s">
        <v>94</v>
      </c>
      <c r="P40" s="32" t="s">
        <v>99</v>
      </c>
      <c r="Q40" s="32" t="s">
        <v>99</v>
      </c>
      <c r="R40" s="32" t="s">
        <v>99</v>
      </c>
      <c r="S40" s="32" t="s">
        <v>99</v>
      </c>
      <c r="T40" s="32" t="s">
        <v>94</v>
      </c>
      <c r="U40" s="32" t="s">
        <v>99</v>
      </c>
      <c r="V40" s="32" t="s">
        <v>99</v>
      </c>
      <c r="W40" s="32" t="s">
        <v>94</v>
      </c>
      <c r="X40" s="32" t="s">
        <v>94</v>
      </c>
      <c r="Y40" s="32" t="s">
        <v>94</v>
      </c>
      <c r="Z40" s="32" t="s">
        <v>94</v>
      </c>
      <c r="AA40" s="32" t="s">
        <v>94</v>
      </c>
      <c r="AB40" s="32" t="s">
        <v>94</v>
      </c>
      <c r="AC40" s="32" t="s">
        <v>94</v>
      </c>
      <c r="AD40" s="32" t="s">
        <v>94</v>
      </c>
      <c r="AE40" s="32" t="s">
        <v>94</v>
      </c>
      <c r="AF40" s="32" t="s">
        <v>94</v>
      </c>
      <c r="AG40" s="32" t="s">
        <v>94</v>
      </c>
      <c r="AH40" s="32" t="s">
        <v>94</v>
      </c>
      <c r="AI40" s="32" t="s">
        <v>94</v>
      </c>
      <c r="AJ40" s="32" t="s">
        <v>94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154</v>
      </c>
      <c r="B41" t="s">
        <v>140</v>
      </c>
      <c r="C41" t="s">
        <v>106</v>
      </c>
      <c r="D41" t="s">
        <v>179</v>
      </c>
      <c r="E41" t="s">
        <v>98</v>
      </c>
      <c r="F41" t="s">
        <v>92</v>
      </c>
      <c r="G41" s="32">
        <v>300</v>
      </c>
      <c r="H41" s="32">
        <v>300</v>
      </c>
      <c r="I41" s="32">
        <v>75</v>
      </c>
      <c r="J41" s="32" t="s">
        <v>94</v>
      </c>
      <c r="K41" s="32" t="s">
        <v>94</v>
      </c>
      <c r="L41" s="32" t="s">
        <v>94</v>
      </c>
      <c r="M41" s="32" t="s">
        <v>94</v>
      </c>
      <c r="N41" s="32" t="s">
        <v>94</v>
      </c>
      <c r="O41" s="32" t="s">
        <v>94</v>
      </c>
      <c r="P41" s="32" t="s">
        <v>94</v>
      </c>
      <c r="Q41" s="32" t="s">
        <v>94</v>
      </c>
      <c r="R41" s="32" t="s">
        <v>94</v>
      </c>
      <c r="S41" s="32" t="s">
        <v>94</v>
      </c>
      <c r="T41" s="32" t="s">
        <v>94</v>
      </c>
      <c r="U41" s="32" t="s">
        <v>94</v>
      </c>
      <c r="V41" s="32" t="s">
        <v>94</v>
      </c>
      <c r="W41" s="32" t="s">
        <v>94</v>
      </c>
      <c r="X41" s="32" t="s">
        <v>94</v>
      </c>
      <c r="Y41" s="32" t="s">
        <v>94</v>
      </c>
      <c r="Z41" s="32" t="s">
        <v>94</v>
      </c>
      <c r="AA41" s="32" t="s">
        <v>94</v>
      </c>
      <c r="AB41" s="32" t="s">
        <v>94</v>
      </c>
      <c r="AC41" s="32" t="s">
        <v>94</v>
      </c>
      <c r="AD41" s="32" t="s">
        <v>94</v>
      </c>
      <c r="AE41" s="32" t="s">
        <v>94</v>
      </c>
      <c r="AF41" s="32" t="s">
        <v>94</v>
      </c>
      <c r="AG41" s="32" t="s">
        <v>94</v>
      </c>
      <c r="AH41" s="32" t="s">
        <v>94</v>
      </c>
      <c r="AI41" s="32" t="s">
        <v>94</v>
      </c>
      <c r="AJ41" s="32" t="s">
        <v>94</v>
      </c>
      <c r="AK41">
        <v>19</v>
      </c>
      <c r="AL41" s="30">
        <v>0.1</v>
      </c>
      <c r="AM41" s="30">
        <v>99.1</v>
      </c>
      <c r="AN41" s="4">
        <v>675</v>
      </c>
    </row>
    <row r="42" spans="1:40">
      <c r="A42" t="s">
        <v>154</v>
      </c>
      <c r="B42" t="s">
        <v>140</v>
      </c>
      <c r="C42" t="s">
        <v>106</v>
      </c>
      <c r="D42" t="s">
        <v>179</v>
      </c>
      <c r="E42" t="s">
        <v>98</v>
      </c>
      <c r="F42" t="s">
        <v>93</v>
      </c>
      <c r="G42" s="32" t="s">
        <v>99</v>
      </c>
      <c r="H42" s="32" t="s">
        <v>99</v>
      </c>
      <c r="I42" s="32" t="s">
        <v>99</v>
      </c>
      <c r="J42" s="32" t="s">
        <v>94</v>
      </c>
      <c r="K42" s="32" t="s">
        <v>94</v>
      </c>
      <c r="L42" s="32" t="s">
        <v>94</v>
      </c>
      <c r="M42" s="32" t="s">
        <v>94</v>
      </c>
      <c r="N42" s="32" t="s">
        <v>94</v>
      </c>
      <c r="O42" s="32" t="s">
        <v>94</v>
      </c>
      <c r="P42" s="32" t="s">
        <v>94</v>
      </c>
      <c r="Q42" s="32" t="s">
        <v>94</v>
      </c>
      <c r="R42" s="32" t="s">
        <v>94</v>
      </c>
      <c r="S42" s="32" t="s">
        <v>94</v>
      </c>
      <c r="T42" s="32" t="s">
        <v>94</v>
      </c>
      <c r="U42" s="32" t="s">
        <v>94</v>
      </c>
      <c r="V42" s="32" t="s">
        <v>94</v>
      </c>
      <c r="W42" s="32" t="s">
        <v>94</v>
      </c>
      <c r="X42" s="32" t="s">
        <v>94</v>
      </c>
      <c r="Y42" s="32" t="s">
        <v>94</v>
      </c>
      <c r="Z42" s="32" t="s">
        <v>94</v>
      </c>
      <c r="AA42" s="32" t="s">
        <v>94</v>
      </c>
      <c r="AB42" s="32" t="s">
        <v>94</v>
      </c>
      <c r="AC42" s="32" t="s">
        <v>94</v>
      </c>
      <c r="AD42" s="32" t="s">
        <v>94</v>
      </c>
      <c r="AE42" s="32" t="s">
        <v>94</v>
      </c>
      <c r="AF42" s="32" t="s">
        <v>94</v>
      </c>
      <c r="AG42" s="32" t="s">
        <v>94</v>
      </c>
      <c r="AH42" s="32" t="s">
        <v>94</v>
      </c>
      <c r="AI42" s="32" t="s">
        <v>94</v>
      </c>
      <c r="AJ42" s="32" t="s">
        <v>94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A43" t="s">
        <v>154</v>
      </c>
      <c r="B43" t="s">
        <v>140</v>
      </c>
      <c r="C43" t="s">
        <v>89</v>
      </c>
      <c r="D43" t="s">
        <v>141</v>
      </c>
      <c r="E43" t="s">
        <v>119</v>
      </c>
      <c r="F43" t="s">
        <v>92</v>
      </c>
      <c r="G43" s="32" t="s">
        <v>94</v>
      </c>
      <c r="H43" s="32" t="s">
        <v>94</v>
      </c>
      <c r="I43" s="32" t="s">
        <v>94</v>
      </c>
      <c r="J43" s="32" t="s">
        <v>94</v>
      </c>
      <c r="K43" s="32" t="s">
        <v>94</v>
      </c>
      <c r="L43" s="32" t="s">
        <v>94</v>
      </c>
      <c r="M43" s="32" t="s">
        <v>94</v>
      </c>
      <c r="N43" s="32" t="s">
        <v>94</v>
      </c>
      <c r="O43" s="32" t="s">
        <v>94</v>
      </c>
      <c r="P43" s="32" t="s">
        <v>94</v>
      </c>
      <c r="Q43" s="32" t="s">
        <v>94</v>
      </c>
      <c r="R43" s="32" t="s">
        <v>94</v>
      </c>
      <c r="S43" s="32" t="s">
        <v>94</v>
      </c>
      <c r="T43" s="32" t="s">
        <v>94</v>
      </c>
      <c r="U43" s="32" t="s">
        <v>94</v>
      </c>
      <c r="V43" s="32" t="s">
        <v>94</v>
      </c>
      <c r="W43" s="32" t="s">
        <v>94</v>
      </c>
      <c r="X43" s="32" t="s">
        <v>94</v>
      </c>
      <c r="Y43" s="32" t="s">
        <v>94</v>
      </c>
      <c r="Z43" s="32" t="s">
        <v>94</v>
      </c>
      <c r="AA43" s="32" t="s">
        <v>94</v>
      </c>
      <c r="AB43" s="32" t="s">
        <v>94</v>
      </c>
      <c r="AC43" s="32" t="s">
        <v>94</v>
      </c>
      <c r="AD43" s="32" t="s">
        <v>94</v>
      </c>
      <c r="AE43" s="32">
        <v>3.8</v>
      </c>
      <c r="AF43" s="32">
        <v>109.36</v>
      </c>
      <c r="AG43" s="32">
        <v>6.75</v>
      </c>
      <c r="AH43" s="32">
        <v>308.28100000000001</v>
      </c>
      <c r="AI43" s="32">
        <v>1.8069999999999999</v>
      </c>
      <c r="AJ43" s="32">
        <v>118.74299999999999</v>
      </c>
      <c r="AK43">
        <v>20</v>
      </c>
      <c r="AL43" s="30">
        <v>0.08</v>
      </c>
      <c r="AM43" s="30">
        <v>99.18</v>
      </c>
      <c r="AN43" s="4">
        <v>548.74099999999999</v>
      </c>
    </row>
    <row r="44" spans="1:40">
      <c r="A44" t="s">
        <v>154</v>
      </c>
      <c r="B44" t="s">
        <v>140</v>
      </c>
      <c r="C44" t="s">
        <v>89</v>
      </c>
      <c r="D44" t="s">
        <v>141</v>
      </c>
      <c r="E44" t="s">
        <v>119</v>
      </c>
      <c r="F44" t="s">
        <v>93</v>
      </c>
      <c r="G44" s="32" t="s">
        <v>94</v>
      </c>
      <c r="H44" s="32" t="s">
        <v>94</v>
      </c>
      <c r="I44" s="32" t="s">
        <v>94</v>
      </c>
      <c r="J44" s="32" t="s">
        <v>94</v>
      </c>
      <c r="K44" s="32" t="s">
        <v>94</v>
      </c>
      <c r="L44" s="32" t="s">
        <v>94</v>
      </c>
      <c r="M44" s="32" t="s">
        <v>94</v>
      </c>
      <c r="N44" s="32" t="s">
        <v>94</v>
      </c>
      <c r="O44" s="32" t="s">
        <v>94</v>
      </c>
      <c r="P44" s="32" t="s">
        <v>94</v>
      </c>
      <c r="Q44" s="32" t="s">
        <v>94</v>
      </c>
      <c r="R44" s="32" t="s">
        <v>94</v>
      </c>
      <c r="S44" s="32" t="s">
        <v>94</v>
      </c>
      <c r="T44" s="32" t="s">
        <v>94</v>
      </c>
      <c r="U44" s="32" t="s">
        <v>94</v>
      </c>
      <c r="V44" s="32" t="s">
        <v>94</v>
      </c>
      <c r="W44" s="32" t="s">
        <v>94</v>
      </c>
      <c r="X44" s="32" t="s">
        <v>94</v>
      </c>
      <c r="Y44" s="32" t="s">
        <v>94</v>
      </c>
      <c r="Z44" s="32" t="s">
        <v>94</v>
      </c>
      <c r="AA44" s="32" t="s">
        <v>94</v>
      </c>
      <c r="AB44" s="32" t="s">
        <v>94</v>
      </c>
      <c r="AC44" s="32" t="s">
        <v>94</v>
      </c>
      <c r="AD44" s="32" t="s">
        <v>94</v>
      </c>
      <c r="AE44" s="32" t="s">
        <v>99</v>
      </c>
      <c r="AF44" s="32" t="s">
        <v>99</v>
      </c>
      <c r="AG44" s="32" t="s">
        <v>99</v>
      </c>
      <c r="AH44" s="32" t="s">
        <v>99</v>
      </c>
      <c r="AI44" s="32" t="s">
        <v>99</v>
      </c>
      <c r="AJ44" s="32" t="s">
        <v>99</v>
      </c>
      <c r="AK44">
        <v>20</v>
      </c>
      <c r="AL44" s="30" t="s">
        <v>94</v>
      </c>
      <c r="AM44" s="30" t="s">
        <v>94</v>
      </c>
      <c r="AN44" s="4" t="s">
        <v>94</v>
      </c>
    </row>
    <row r="45" spans="1:40">
      <c r="A45" t="s">
        <v>154</v>
      </c>
      <c r="B45" t="s">
        <v>140</v>
      </c>
      <c r="C45" t="s">
        <v>89</v>
      </c>
      <c r="D45" t="s">
        <v>146</v>
      </c>
      <c r="E45" t="s">
        <v>102</v>
      </c>
      <c r="F45" t="s">
        <v>92</v>
      </c>
      <c r="G45" s="32" t="s">
        <v>94</v>
      </c>
      <c r="H45" s="32" t="s">
        <v>94</v>
      </c>
      <c r="I45" s="32" t="s">
        <v>94</v>
      </c>
      <c r="J45" s="32" t="s">
        <v>94</v>
      </c>
      <c r="K45" s="32" t="s">
        <v>94</v>
      </c>
      <c r="L45" s="32" t="s">
        <v>94</v>
      </c>
      <c r="M45" s="32" t="s">
        <v>94</v>
      </c>
      <c r="N45" s="32" t="s">
        <v>94</v>
      </c>
      <c r="O45" s="32" t="s">
        <v>94</v>
      </c>
      <c r="P45" s="32" t="s">
        <v>94</v>
      </c>
      <c r="Q45" s="32">
        <v>11</v>
      </c>
      <c r="R45" s="32">
        <v>54</v>
      </c>
      <c r="S45" s="32">
        <v>56</v>
      </c>
      <c r="T45" s="32">
        <v>86</v>
      </c>
      <c r="U45" s="32">
        <v>29</v>
      </c>
      <c r="V45" s="32">
        <v>5</v>
      </c>
      <c r="W45" s="32">
        <v>5</v>
      </c>
      <c r="X45" s="32">
        <v>0.4</v>
      </c>
      <c r="Y45" s="32">
        <v>0.2</v>
      </c>
      <c r="Z45" s="32">
        <v>5</v>
      </c>
      <c r="AA45" s="32">
        <v>20.399999999999999</v>
      </c>
      <c r="AB45" s="32">
        <v>40</v>
      </c>
      <c r="AC45" s="32">
        <v>35</v>
      </c>
      <c r="AD45" s="32">
        <v>21</v>
      </c>
      <c r="AE45" s="32">
        <v>46</v>
      </c>
      <c r="AF45" s="32">
        <v>6</v>
      </c>
      <c r="AG45" s="32">
        <v>10.23</v>
      </c>
      <c r="AH45" s="32">
        <v>8.73</v>
      </c>
      <c r="AI45" s="32">
        <v>1.48</v>
      </c>
      <c r="AJ45" s="32">
        <v>16.059999999999999</v>
      </c>
      <c r="AK45">
        <v>21</v>
      </c>
      <c r="AL45" s="30">
        <v>7.0000000000000007E-2</v>
      </c>
      <c r="AM45" s="30">
        <v>99.24</v>
      </c>
      <c r="AN45" s="4">
        <v>456.5</v>
      </c>
    </row>
    <row r="46" spans="1:40">
      <c r="A46" t="s">
        <v>154</v>
      </c>
      <c r="B46" t="s">
        <v>140</v>
      </c>
      <c r="C46" t="s">
        <v>89</v>
      </c>
      <c r="D46" t="s">
        <v>146</v>
      </c>
      <c r="E46" t="s">
        <v>102</v>
      </c>
      <c r="F46" t="s">
        <v>93</v>
      </c>
      <c r="G46" s="32" t="s">
        <v>94</v>
      </c>
      <c r="H46" s="32" t="s">
        <v>94</v>
      </c>
      <c r="I46" s="32" t="s">
        <v>94</v>
      </c>
      <c r="J46" s="32" t="s">
        <v>94</v>
      </c>
      <c r="K46" s="32" t="s">
        <v>94</v>
      </c>
      <c r="L46" s="32" t="s">
        <v>94</v>
      </c>
      <c r="M46" s="32" t="s">
        <v>94</v>
      </c>
      <c r="N46" s="32" t="s">
        <v>94</v>
      </c>
      <c r="O46" s="32" t="s">
        <v>94</v>
      </c>
      <c r="P46" s="32" t="s">
        <v>94</v>
      </c>
      <c r="Q46" s="32" t="s">
        <v>99</v>
      </c>
      <c r="R46" s="32" t="s">
        <v>99</v>
      </c>
      <c r="S46" s="32" t="s">
        <v>99</v>
      </c>
      <c r="T46" s="32" t="s">
        <v>99</v>
      </c>
      <c r="U46" s="32" t="s">
        <v>99</v>
      </c>
      <c r="V46" s="32" t="s">
        <v>99</v>
      </c>
      <c r="W46" s="32" t="s">
        <v>99</v>
      </c>
      <c r="X46" s="32" t="s">
        <v>99</v>
      </c>
      <c r="Y46" s="32" t="s">
        <v>99</v>
      </c>
      <c r="Z46" s="32" t="s">
        <v>99</v>
      </c>
      <c r="AA46" s="32" t="s">
        <v>99</v>
      </c>
      <c r="AB46" s="32" t="s">
        <v>99</v>
      </c>
      <c r="AC46" s="32" t="s">
        <v>99</v>
      </c>
      <c r="AD46" s="32" t="s">
        <v>99</v>
      </c>
      <c r="AE46" s="32" t="s">
        <v>14</v>
      </c>
      <c r="AF46" s="32" t="s">
        <v>99</v>
      </c>
      <c r="AG46" s="32" t="s">
        <v>99</v>
      </c>
      <c r="AH46" s="32" t="s">
        <v>99</v>
      </c>
      <c r="AI46" s="32" t="s">
        <v>99</v>
      </c>
      <c r="AJ46" s="32" t="s">
        <v>99</v>
      </c>
      <c r="AK46">
        <v>21</v>
      </c>
      <c r="AL46" s="30" t="s">
        <v>94</v>
      </c>
      <c r="AM46" s="30" t="s">
        <v>94</v>
      </c>
      <c r="AN46" s="4" t="s">
        <v>94</v>
      </c>
    </row>
    <row r="47" spans="1:40">
      <c r="A47" t="s">
        <v>154</v>
      </c>
      <c r="B47" t="s">
        <v>140</v>
      </c>
      <c r="C47" t="s">
        <v>89</v>
      </c>
      <c r="D47" t="s">
        <v>97</v>
      </c>
      <c r="E47" t="s">
        <v>117</v>
      </c>
      <c r="F47" t="s">
        <v>92</v>
      </c>
      <c r="G47" s="32" t="s">
        <v>94</v>
      </c>
      <c r="H47" s="32" t="s">
        <v>94</v>
      </c>
      <c r="I47" s="32" t="s">
        <v>94</v>
      </c>
      <c r="J47" s="32" t="s">
        <v>94</v>
      </c>
      <c r="K47" s="32" t="s">
        <v>94</v>
      </c>
      <c r="L47" s="32" t="s">
        <v>94</v>
      </c>
      <c r="M47" s="32" t="s">
        <v>94</v>
      </c>
      <c r="N47" s="32" t="s">
        <v>94</v>
      </c>
      <c r="O47" s="32" t="s">
        <v>94</v>
      </c>
      <c r="P47" s="32" t="s">
        <v>94</v>
      </c>
      <c r="Q47" s="32" t="s">
        <v>94</v>
      </c>
      <c r="R47" s="32" t="s">
        <v>94</v>
      </c>
      <c r="S47" s="32" t="s">
        <v>94</v>
      </c>
      <c r="T47" s="32" t="s">
        <v>94</v>
      </c>
      <c r="U47" s="32">
        <v>0.878</v>
      </c>
      <c r="V47" s="32">
        <v>5.7809999999999997</v>
      </c>
      <c r="W47" s="32">
        <v>5.0060000000000002</v>
      </c>
      <c r="X47" s="32">
        <v>1.048</v>
      </c>
      <c r="Y47" s="32">
        <v>17.181000000000001</v>
      </c>
      <c r="Z47" s="32">
        <v>9.7089999999999996</v>
      </c>
      <c r="AA47" s="32">
        <v>37.094999999999999</v>
      </c>
      <c r="AB47" s="32">
        <v>21.277999999999999</v>
      </c>
      <c r="AC47" s="32">
        <v>58.170999999999999</v>
      </c>
      <c r="AD47" s="32">
        <v>40.470999999999997</v>
      </c>
      <c r="AE47" s="32">
        <v>35.512</v>
      </c>
      <c r="AF47" s="32">
        <v>35.189</v>
      </c>
      <c r="AG47" s="32">
        <v>34.337000000000003</v>
      </c>
      <c r="AH47" s="32">
        <v>33.759</v>
      </c>
      <c r="AI47" s="32">
        <v>54.546999999999997</v>
      </c>
      <c r="AJ47" s="32">
        <v>30.198</v>
      </c>
      <c r="AK47">
        <v>22</v>
      </c>
      <c r="AL47" s="30">
        <v>0.06</v>
      </c>
      <c r="AM47" s="30">
        <v>99.3</v>
      </c>
      <c r="AN47" s="4">
        <v>420.15899999999999</v>
      </c>
    </row>
    <row r="48" spans="1:40">
      <c r="A48" t="s">
        <v>154</v>
      </c>
      <c r="B48" t="s">
        <v>140</v>
      </c>
      <c r="C48" t="s">
        <v>89</v>
      </c>
      <c r="D48" t="s">
        <v>97</v>
      </c>
      <c r="E48" t="s">
        <v>117</v>
      </c>
      <c r="F48" t="s">
        <v>93</v>
      </c>
      <c r="G48" s="32" t="s">
        <v>94</v>
      </c>
      <c r="H48" s="32" t="s">
        <v>94</v>
      </c>
      <c r="I48" s="32" t="s">
        <v>94</v>
      </c>
      <c r="J48" s="32" t="s">
        <v>94</v>
      </c>
      <c r="K48" s="32" t="s">
        <v>94</v>
      </c>
      <c r="L48" s="32" t="s">
        <v>94</v>
      </c>
      <c r="M48" s="32" t="s">
        <v>94</v>
      </c>
      <c r="N48" s="32" t="s">
        <v>94</v>
      </c>
      <c r="O48" s="32" t="s">
        <v>94</v>
      </c>
      <c r="P48" s="32" t="s">
        <v>94</v>
      </c>
      <c r="Q48" s="32" t="s">
        <v>94</v>
      </c>
      <c r="R48" s="32" t="s">
        <v>94</v>
      </c>
      <c r="S48" s="32" t="s">
        <v>94</v>
      </c>
      <c r="T48" s="32" t="s">
        <v>94</v>
      </c>
      <c r="U48" s="32" t="s">
        <v>99</v>
      </c>
      <c r="V48" s="32" t="s">
        <v>99</v>
      </c>
      <c r="W48" s="32" t="s">
        <v>99</v>
      </c>
      <c r="X48" s="32" t="s">
        <v>99</v>
      </c>
      <c r="Y48" s="32" t="s">
        <v>99</v>
      </c>
      <c r="Z48" s="32" t="s">
        <v>99</v>
      </c>
      <c r="AA48" s="32" t="s">
        <v>99</v>
      </c>
      <c r="AB48" s="32" t="s">
        <v>99</v>
      </c>
      <c r="AC48" s="32" t="s">
        <v>99</v>
      </c>
      <c r="AD48" s="32" t="s">
        <v>99</v>
      </c>
      <c r="AE48" s="32" t="s">
        <v>99</v>
      </c>
      <c r="AF48" s="32" t="s">
        <v>99</v>
      </c>
      <c r="AG48" s="32" t="s">
        <v>99</v>
      </c>
      <c r="AH48" s="32" t="s">
        <v>14</v>
      </c>
      <c r="AI48" s="32" t="s">
        <v>14</v>
      </c>
      <c r="AJ48" s="32" t="s">
        <v>14</v>
      </c>
      <c r="AK48">
        <v>22</v>
      </c>
      <c r="AL48" s="30" t="s">
        <v>94</v>
      </c>
      <c r="AM48" s="30" t="s">
        <v>94</v>
      </c>
      <c r="AN48" s="4" t="s">
        <v>94</v>
      </c>
    </row>
    <row r="49" spans="1:40">
      <c r="A49" t="s">
        <v>154</v>
      </c>
      <c r="B49" t="s">
        <v>140</v>
      </c>
      <c r="C49" t="s">
        <v>89</v>
      </c>
      <c r="D49" t="s">
        <v>148</v>
      </c>
      <c r="E49" t="s">
        <v>96</v>
      </c>
      <c r="F49" t="s">
        <v>92</v>
      </c>
      <c r="G49" s="32" t="s">
        <v>94</v>
      </c>
      <c r="H49" s="32" t="s">
        <v>94</v>
      </c>
      <c r="I49" s="32" t="s">
        <v>94</v>
      </c>
      <c r="J49" s="32">
        <v>25</v>
      </c>
      <c r="K49" s="32">
        <v>120</v>
      </c>
      <c r="L49" s="32" t="s">
        <v>94</v>
      </c>
      <c r="M49" s="32" t="s">
        <v>94</v>
      </c>
      <c r="N49" s="32" t="s">
        <v>94</v>
      </c>
      <c r="O49" s="32" t="s">
        <v>94</v>
      </c>
      <c r="P49" s="32" t="s">
        <v>94</v>
      </c>
      <c r="Q49" s="32" t="s">
        <v>94</v>
      </c>
      <c r="R49" s="32" t="s">
        <v>94</v>
      </c>
      <c r="S49" s="32" t="s">
        <v>94</v>
      </c>
      <c r="T49" s="32" t="s">
        <v>94</v>
      </c>
      <c r="U49" s="32" t="s">
        <v>94</v>
      </c>
      <c r="V49" s="32">
        <v>40.755000000000003</v>
      </c>
      <c r="W49" s="32">
        <v>22.064</v>
      </c>
      <c r="X49" s="32">
        <v>10.96</v>
      </c>
      <c r="Y49" s="32">
        <v>37.31</v>
      </c>
      <c r="Z49" s="32">
        <v>34.531999999999996</v>
      </c>
      <c r="AA49" s="32">
        <v>16.701000000000001</v>
      </c>
      <c r="AB49" s="32">
        <v>8.3800000000000008</v>
      </c>
      <c r="AC49" s="32">
        <v>8.2230000000000008</v>
      </c>
      <c r="AD49" s="32">
        <v>13.974</v>
      </c>
      <c r="AE49" s="32">
        <v>21.693000000000001</v>
      </c>
      <c r="AF49" s="32">
        <v>10.715</v>
      </c>
      <c r="AG49" s="32">
        <v>8.6370000000000005</v>
      </c>
      <c r="AH49" s="32">
        <v>2.2269999999999999</v>
      </c>
      <c r="AI49" s="32">
        <v>4.4950000000000001</v>
      </c>
      <c r="AJ49" s="32">
        <v>4.657</v>
      </c>
      <c r="AK49">
        <v>23</v>
      </c>
      <c r="AL49" s="30">
        <v>0.06</v>
      </c>
      <c r="AM49" s="30">
        <v>99.36</v>
      </c>
      <c r="AN49" s="4">
        <v>390.32400000000001</v>
      </c>
    </row>
    <row r="50" spans="1:40">
      <c r="A50" t="s">
        <v>154</v>
      </c>
      <c r="B50" t="s">
        <v>140</v>
      </c>
      <c r="C50" t="s">
        <v>89</v>
      </c>
      <c r="D50" t="s">
        <v>148</v>
      </c>
      <c r="E50" t="s">
        <v>96</v>
      </c>
      <c r="F50" t="s">
        <v>93</v>
      </c>
      <c r="G50" s="32" t="s">
        <v>94</v>
      </c>
      <c r="H50" s="32" t="s">
        <v>94</v>
      </c>
      <c r="I50" s="32" t="s">
        <v>94</v>
      </c>
      <c r="J50" s="32" t="s">
        <v>99</v>
      </c>
      <c r="K50" s="32" t="s">
        <v>99</v>
      </c>
      <c r="L50" s="32" t="s">
        <v>94</v>
      </c>
      <c r="M50" s="32" t="s">
        <v>94</v>
      </c>
      <c r="N50" s="32" t="s">
        <v>94</v>
      </c>
      <c r="O50" s="32" t="s">
        <v>94</v>
      </c>
      <c r="P50" s="32" t="s">
        <v>94</v>
      </c>
      <c r="Q50" s="32" t="s">
        <v>94</v>
      </c>
      <c r="R50" s="32" t="s">
        <v>94</v>
      </c>
      <c r="S50" s="32" t="s">
        <v>94</v>
      </c>
      <c r="T50" s="32" t="s">
        <v>94</v>
      </c>
      <c r="U50" s="32" t="s">
        <v>94</v>
      </c>
      <c r="V50" s="32" t="s">
        <v>14</v>
      </c>
      <c r="W50" s="32" t="s">
        <v>14</v>
      </c>
      <c r="X50" s="32" t="s">
        <v>14</v>
      </c>
      <c r="Y50" s="32" t="s">
        <v>14</v>
      </c>
      <c r="Z50" s="32" t="s">
        <v>14</v>
      </c>
      <c r="AA50" s="32" t="s">
        <v>14</v>
      </c>
      <c r="AB50" s="32" t="s">
        <v>14</v>
      </c>
      <c r="AC50" s="32" t="s">
        <v>14</v>
      </c>
      <c r="AD50" s="32" t="s">
        <v>14</v>
      </c>
      <c r="AE50" s="32" t="s">
        <v>14</v>
      </c>
      <c r="AF50" s="32" t="s">
        <v>14</v>
      </c>
      <c r="AG50" s="32" t="s">
        <v>14</v>
      </c>
      <c r="AH50" s="32" t="s">
        <v>14</v>
      </c>
      <c r="AI50" s="32" t="s">
        <v>14</v>
      </c>
      <c r="AJ50" s="32" t="s">
        <v>14</v>
      </c>
      <c r="AK50">
        <v>23</v>
      </c>
      <c r="AL50" s="30" t="s">
        <v>94</v>
      </c>
      <c r="AM50" s="30" t="s">
        <v>94</v>
      </c>
      <c r="AN50" s="4" t="s">
        <v>94</v>
      </c>
    </row>
    <row r="51" spans="1:40">
      <c r="A51" t="s">
        <v>154</v>
      </c>
      <c r="B51" t="s">
        <v>140</v>
      </c>
      <c r="C51" t="s">
        <v>89</v>
      </c>
      <c r="D51" t="s">
        <v>146</v>
      </c>
      <c r="E51" t="s">
        <v>96</v>
      </c>
      <c r="F51" t="s">
        <v>92</v>
      </c>
      <c r="G51" s="32" t="s">
        <v>94</v>
      </c>
      <c r="H51" s="32" t="s">
        <v>94</v>
      </c>
      <c r="I51" s="32" t="s">
        <v>94</v>
      </c>
      <c r="J51" s="32" t="s">
        <v>94</v>
      </c>
      <c r="K51" s="32" t="s">
        <v>94</v>
      </c>
      <c r="L51" s="32" t="s">
        <v>94</v>
      </c>
      <c r="M51" s="32" t="s">
        <v>94</v>
      </c>
      <c r="N51" s="32">
        <v>61</v>
      </c>
      <c r="O51" s="32">
        <v>85</v>
      </c>
      <c r="P51" s="32">
        <v>78</v>
      </c>
      <c r="Q51" s="32">
        <v>6</v>
      </c>
      <c r="R51" s="32">
        <v>16</v>
      </c>
      <c r="S51" s="32">
        <v>7</v>
      </c>
      <c r="T51" s="32">
        <v>18</v>
      </c>
      <c r="U51" s="32">
        <v>27</v>
      </c>
      <c r="V51" s="32">
        <v>10</v>
      </c>
      <c r="W51" s="32">
        <v>1</v>
      </c>
      <c r="X51" s="32">
        <v>0.1</v>
      </c>
      <c r="Y51" s="32">
        <v>0.2</v>
      </c>
      <c r="Z51" s="32">
        <v>2.5</v>
      </c>
      <c r="AA51" s="32">
        <v>5.3</v>
      </c>
      <c r="AB51" s="32">
        <v>10</v>
      </c>
      <c r="AC51" s="32">
        <v>11</v>
      </c>
      <c r="AD51" s="32">
        <v>6.8</v>
      </c>
      <c r="AE51" s="32">
        <v>14.2</v>
      </c>
      <c r="AF51" s="32">
        <v>1.8</v>
      </c>
      <c r="AG51" s="32">
        <v>3.07</v>
      </c>
      <c r="AH51" s="32">
        <v>2.62</v>
      </c>
      <c r="AI51" s="32">
        <v>0.45</v>
      </c>
      <c r="AJ51" s="32">
        <v>4.88</v>
      </c>
      <c r="AK51">
        <v>24</v>
      </c>
      <c r="AL51" s="30">
        <v>0.05</v>
      </c>
      <c r="AM51" s="30">
        <v>99.41</v>
      </c>
      <c r="AN51" s="4">
        <v>371.92</v>
      </c>
    </row>
    <row r="52" spans="1:40">
      <c r="A52" t="s">
        <v>154</v>
      </c>
      <c r="B52" t="s">
        <v>140</v>
      </c>
      <c r="C52" t="s">
        <v>89</v>
      </c>
      <c r="D52" t="s">
        <v>146</v>
      </c>
      <c r="E52" t="s">
        <v>96</v>
      </c>
      <c r="F52" t="s">
        <v>93</v>
      </c>
      <c r="G52" s="32" t="s">
        <v>94</v>
      </c>
      <c r="H52" s="32" t="s">
        <v>94</v>
      </c>
      <c r="I52" s="32" t="s">
        <v>94</v>
      </c>
      <c r="J52" s="32" t="s">
        <v>94</v>
      </c>
      <c r="K52" s="32" t="s">
        <v>94</v>
      </c>
      <c r="L52" s="32" t="s">
        <v>94</v>
      </c>
      <c r="M52" s="32" t="s">
        <v>94</v>
      </c>
      <c r="N52" s="32" t="s">
        <v>99</v>
      </c>
      <c r="O52" s="32" t="s">
        <v>99</v>
      </c>
      <c r="P52" s="32" t="s">
        <v>99</v>
      </c>
      <c r="Q52" s="32" t="s">
        <v>99</v>
      </c>
      <c r="R52" s="32" t="s">
        <v>99</v>
      </c>
      <c r="S52" s="32" t="s">
        <v>99</v>
      </c>
      <c r="T52" s="32" t="s">
        <v>99</v>
      </c>
      <c r="U52" s="32" t="s">
        <v>99</v>
      </c>
      <c r="V52" s="32" t="s">
        <v>99</v>
      </c>
      <c r="W52" s="32" t="s">
        <v>99</v>
      </c>
      <c r="X52" s="32" t="s">
        <v>99</v>
      </c>
      <c r="Y52" s="32" t="s">
        <v>99</v>
      </c>
      <c r="Z52" s="32" t="s">
        <v>99</v>
      </c>
      <c r="AA52" s="32" t="s">
        <v>99</v>
      </c>
      <c r="AB52" s="32" t="s">
        <v>99</v>
      </c>
      <c r="AC52" s="32" t="s">
        <v>99</v>
      </c>
      <c r="AD52" s="32" t="s">
        <v>99</v>
      </c>
      <c r="AE52" s="32" t="s">
        <v>99</v>
      </c>
      <c r="AF52" s="32" t="s">
        <v>99</v>
      </c>
      <c r="AG52" s="32" t="s">
        <v>99</v>
      </c>
      <c r="AH52" s="32" t="s">
        <v>99</v>
      </c>
      <c r="AI52" s="32" t="s">
        <v>99</v>
      </c>
      <c r="AJ52" s="32" t="s">
        <v>99</v>
      </c>
      <c r="AK52">
        <v>24</v>
      </c>
      <c r="AL52" s="30" t="s">
        <v>94</v>
      </c>
      <c r="AM52" s="30" t="s">
        <v>94</v>
      </c>
      <c r="AN52" s="4" t="s">
        <v>94</v>
      </c>
    </row>
    <row r="53" spans="1:40">
      <c r="A53" t="s">
        <v>154</v>
      </c>
      <c r="B53" t="s">
        <v>140</v>
      </c>
      <c r="C53" t="s">
        <v>89</v>
      </c>
      <c r="D53" t="s">
        <v>143</v>
      </c>
      <c r="E53" t="s">
        <v>123</v>
      </c>
      <c r="F53" t="s">
        <v>92</v>
      </c>
      <c r="G53" s="32" t="s">
        <v>94</v>
      </c>
      <c r="H53" s="32" t="s">
        <v>94</v>
      </c>
      <c r="I53" s="32" t="s">
        <v>94</v>
      </c>
      <c r="J53" s="32" t="s">
        <v>94</v>
      </c>
      <c r="K53" s="32" t="s">
        <v>94</v>
      </c>
      <c r="L53" s="32" t="s">
        <v>94</v>
      </c>
      <c r="M53" s="32" t="s">
        <v>94</v>
      </c>
      <c r="N53" s="32" t="s">
        <v>94</v>
      </c>
      <c r="O53" s="32" t="s">
        <v>94</v>
      </c>
      <c r="P53" s="32" t="s">
        <v>94</v>
      </c>
      <c r="Q53" s="32" t="s">
        <v>94</v>
      </c>
      <c r="R53" s="32" t="s">
        <v>94</v>
      </c>
      <c r="S53" s="32" t="s">
        <v>94</v>
      </c>
      <c r="T53" s="32" t="s">
        <v>94</v>
      </c>
      <c r="U53" s="32" t="s">
        <v>94</v>
      </c>
      <c r="V53" s="32" t="s">
        <v>94</v>
      </c>
      <c r="W53" s="32" t="s">
        <v>94</v>
      </c>
      <c r="X53" s="32" t="s">
        <v>94</v>
      </c>
      <c r="Y53" s="32" t="s">
        <v>94</v>
      </c>
      <c r="Z53" s="32" t="s">
        <v>94</v>
      </c>
      <c r="AA53" s="32" t="s">
        <v>94</v>
      </c>
      <c r="AB53" s="32">
        <v>140.602</v>
      </c>
      <c r="AC53" s="32">
        <v>217.73400000000001</v>
      </c>
      <c r="AD53" s="32" t="s">
        <v>94</v>
      </c>
      <c r="AE53" s="32" t="s">
        <v>94</v>
      </c>
      <c r="AF53" s="32" t="s">
        <v>94</v>
      </c>
      <c r="AG53" s="32" t="s">
        <v>94</v>
      </c>
      <c r="AH53" s="32" t="s">
        <v>94</v>
      </c>
      <c r="AI53" s="32" t="s">
        <v>94</v>
      </c>
      <c r="AJ53" s="32" t="s">
        <v>94</v>
      </c>
      <c r="AK53">
        <v>25</v>
      </c>
      <c r="AL53" s="30">
        <v>0.05</v>
      </c>
      <c r="AM53" s="30">
        <v>99.47</v>
      </c>
      <c r="AN53" s="4">
        <v>358.33600000000001</v>
      </c>
    </row>
    <row r="54" spans="1:40">
      <c r="A54" t="s">
        <v>154</v>
      </c>
      <c r="B54" t="s">
        <v>140</v>
      </c>
      <c r="C54" t="s">
        <v>89</v>
      </c>
      <c r="D54" t="s">
        <v>143</v>
      </c>
      <c r="E54" t="s">
        <v>123</v>
      </c>
      <c r="F54" t="s">
        <v>93</v>
      </c>
      <c r="G54" s="32" t="s">
        <v>94</v>
      </c>
      <c r="H54" s="32" t="s">
        <v>94</v>
      </c>
      <c r="I54" s="32" t="s">
        <v>94</v>
      </c>
      <c r="J54" s="32" t="s">
        <v>94</v>
      </c>
      <c r="K54" s="32" t="s">
        <v>94</v>
      </c>
      <c r="L54" s="32" t="s">
        <v>94</v>
      </c>
      <c r="M54" s="32" t="s">
        <v>94</v>
      </c>
      <c r="N54" s="32" t="s">
        <v>94</v>
      </c>
      <c r="O54" s="32" t="s">
        <v>94</v>
      </c>
      <c r="P54" s="32" t="s">
        <v>94</v>
      </c>
      <c r="Q54" s="32" t="s">
        <v>94</v>
      </c>
      <c r="R54" s="32" t="s">
        <v>94</v>
      </c>
      <c r="S54" s="32" t="s">
        <v>94</v>
      </c>
      <c r="T54" s="32" t="s">
        <v>94</v>
      </c>
      <c r="U54" s="32" t="s">
        <v>94</v>
      </c>
      <c r="V54" s="32" t="s">
        <v>94</v>
      </c>
      <c r="W54" s="32" t="s">
        <v>31</v>
      </c>
      <c r="X54" s="32" t="s">
        <v>94</v>
      </c>
      <c r="Y54" s="32" t="s">
        <v>94</v>
      </c>
      <c r="Z54" s="32" t="s">
        <v>94</v>
      </c>
      <c r="AA54" s="32" t="s">
        <v>94</v>
      </c>
      <c r="AB54" s="32" t="s">
        <v>99</v>
      </c>
      <c r="AC54" s="32" t="s">
        <v>99</v>
      </c>
      <c r="AD54" s="32" t="s">
        <v>94</v>
      </c>
      <c r="AE54" s="32" t="s">
        <v>94</v>
      </c>
      <c r="AF54" s="32" t="s">
        <v>94</v>
      </c>
      <c r="AG54" s="32" t="s">
        <v>94</v>
      </c>
      <c r="AH54" s="32" t="s">
        <v>94</v>
      </c>
      <c r="AI54" s="32" t="s">
        <v>94</v>
      </c>
      <c r="AJ54" s="32" t="s">
        <v>94</v>
      </c>
      <c r="AK54">
        <v>25</v>
      </c>
      <c r="AL54" s="30" t="s">
        <v>94</v>
      </c>
      <c r="AM54" s="30" t="s">
        <v>94</v>
      </c>
      <c r="AN54" s="4" t="s">
        <v>94</v>
      </c>
    </row>
    <row r="55" spans="1:40">
      <c r="A55" t="s">
        <v>154</v>
      </c>
      <c r="B55" t="s">
        <v>140</v>
      </c>
      <c r="C55" t="s">
        <v>89</v>
      </c>
      <c r="D55" t="s">
        <v>180</v>
      </c>
      <c r="E55" t="s">
        <v>117</v>
      </c>
      <c r="F55" t="s">
        <v>92</v>
      </c>
      <c r="G55" s="32" t="s">
        <v>94</v>
      </c>
      <c r="H55" s="32" t="s">
        <v>94</v>
      </c>
      <c r="I55" s="32" t="s">
        <v>94</v>
      </c>
      <c r="J55" s="32" t="s">
        <v>94</v>
      </c>
      <c r="K55" s="32" t="s">
        <v>94</v>
      </c>
      <c r="L55" s="32" t="s">
        <v>94</v>
      </c>
      <c r="M55" s="32" t="s">
        <v>94</v>
      </c>
      <c r="N55" s="32" t="s">
        <v>94</v>
      </c>
      <c r="O55" s="32" t="s">
        <v>94</v>
      </c>
      <c r="P55" s="32" t="s">
        <v>94</v>
      </c>
      <c r="Q55" s="32" t="s">
        <v>94</v>
      </c>
      <c r="R55" s="32" t="s">
        <v>94</v>
      </c>
      <c r="S55" s="32" t="s">
        <v>94</v>
      </c>
      <c r="T55" s="32" t="s">
        <v>94</v>
      </c>
      <c r="U55" s="32" t="s">
        <v>94</v>
      </c>
      <c r="V55" s="32">
        <v>13.704000000000001</v>
      </c>
      <c r="W55" s="32">
        <v>7.6680000000000001</v>
      </c>
      <c r="X55" s="32">
        <v>83.754000000000005</v>
      </c>
      <c r="Y55" s="32">
        <v>5.798</v>
      </c>
      <c r="Z55" s="32">
        <v>5.3949999999999996</v>
      </c>
      <c r="AA55" s="32">
        <v>7.7329999999999997</v>
      </c>
      <c r="AB55" s="32">
        <v>58.838000000000001</v>
      </c>
      <c r="AC55" s="32">
        <v>11.275</v>
      </c>
      <c r="AD55" s="32">
        <v>21.969000000000001</v>
      </c>
      <c r="AE55" s="32">
        <v>3.5139999999999998</v>
      </c>
      <c r="AF55" s="32">
        <v>29.148</v>
      </c>
      <c r="AG55" s="32">
        <v>1.33</v>
      </c>
      <c r="AH55" s="32">
        <v>39.456000000000003</v>
      </c>
      <c r="AI55" s="32">
        <v>1.25</v>
      </c>
      <c r="AJ55" s="32">
        <v>42.854999999999997</v>
      </c>
      <c r="AK55">
        <v>26</v>
      </c>
      <c r="AL55" s="30">
        <v>0.05</v>
      </c>
      <c r="AM55" s="30">
        <v>99.51</v>
      </c>
      <c r="AN55" s="4">
        <v>333.68700000000001</v>
      </c>
    </row>
    <row r="56" spans="1:40">
      <c r="A56" t="s">
        <v>154</v>
      </c>
      <c r="B56" t="s">
        <v>140</v>
      </c>
      <c r="C56" t="s">
        <v>89</v>
      </c>
      <c r="D56" t="s">
        <v>180</v>
      </c>
      <c r="E56" t="s">
        <v>117</v>
      </c>
      <c r="F56" t="s">
        <v>93</v>
      </c>
      <c r="G56" s="32" t="s">
        <v>94</v>
      </c>
      <c r="H56" s="32" t="s">
        <v>94</v>
      </c>
      <c r="I56" s="32" t="s">
        <v>94</v>
      </c>
      <c r="J56" s="32" t="s">
        <v>94</v>
      </c>
      <c r="K56" s="32" t="s">
        <v>94</v>
      </c>
      <c r="L56" s="32" t="s">
        <v>94</v>
      </c>
      <c r="M56" s="32" t="s">
        <v>94</v>
      </c>
      <c r="N56" s="32" t="s">
        <v>94</v>
      </c>
      <c r="O56" s="32" t="s">
        <v>94</v>
      </c>
      <c r="P56" s="32" t="s">
        <v>94</v>
      </c>
      <c r="Q56" s="32" t="s">
        <v>94</v>
      </c>
      <c r="R56" s="32" t="s">
        <v>94</v>
      </c>
      <c r="S56" s="32" t="s">
        <v>94</v>
      </c>
      <c r="T56" s="32" t="s">
        <v>94</v>
      </c>
      <c r="U56" s="32" t="s">
        <v>94</v>
      </c>
      <c r="V56" s="32" t="s">
        <v>14</v>
      </c>
      <c r="W56" s="32" t="s">
        <v>14</v>
      </c>
      <c r="X56" s="32" t="s">
        <v>14</v>
      </c>
      <c r="Y56" s="32" t="s">
        <v>14</v>
      </c>
      <c r="Z56" s="32" t="s">
        <v>14</v>
      </c>
      <c r="AA56" s="32" t="s">
        <v>14</v>
      </c>
      <c r="AB56" s="32" t="s">
        <v>14</v>
      </c>
      <c r="AC56" s="32" t="s">
        <v>14</v>
      </c>
      <c r="AD56" s="32" t="s">
        <v>14</v>
      </c>
      <c r="AE56" s="32" t="s">
        <v>14</v>
      </c>
      <c r="AF56" s="32" t="s">
        <v>14</v>
      </c>
      <c r="AG56" s="32" t="s">
        <v>14</v>
      </c>
      <c r="AH56" s="32" t="s">
        <v>14</v>
      </c>
      <c r="AI56" s="32" t="s">
        <v>14</v>
      </c>
      <c r="AJ56" s="32" t="s">
        <v>14</v>
      </c>
      <c r="AK56">
        <v>26</v>
      </c>
      <c r="AL56" s="30" t="s">
        <v>94</v>
      </c>
      <c r="AM56" s="30" t="s">
        <v>94</v>
      </c>
      <c r="AN56" s="4" t="s">
        <v>94</v>
      </c>
    </row>
    <row r="57" spans="1:40">
      <c r="A57" t="s">
        <v>154</v>
      </c>
      <c r="B57" t="s">
        <v>140</v>
      </c>
      <c r="C57" t="s">
        <v>89</v>
      </c>
      <c r="D57" t="s">
        <v>141</v>
      </c>
      <c r="E57" t="s">
        <v>101</v>
      </c>
      <c r="F57" t="s">
        <v>92</v>
      </c>
      <c r="G57" s="32" t="s">
        <v>94</v>
      </c>
      <c r="H57" s="32" t="s">
        <v>94</v>
      </c>
      <c r="I57" s="32" t="s">
        <v>94</v>
      </c>
      <c r="J57" s="32" t="s">
        <v>94</v>
      </c>
      <c r="K57" s="32" t="s">
        <v>94</v>
      </c>
      <c r="L57" s="32" t="s">
        <v>94</v>
      </c>
      <c r="M57" s="32" t="s">
        <v>94</v>
      </c>
      <c r="N57" s="32" t="s">
        <v>94</v>
      </c>
      <c r="O57" s="32" t="s">
        <v>94</v>
      </c>
      <c r="P57" s="32" t="s">
        <v>94</v>
      </c>
      <c r="Q57" s="32" t="s">
        <v>94</v>
      </c>
      <c r="R57" s="32" t="s">
        <v>94</v>
      </c>
      <c r="S57" s="32" t="s">
        <v>94</v>
      </c>
      <c r="T57" s="32" t="s">
        <v>94</v>
      </c>
      <c r="U57" s="32" t="s">
        <v>94</v>
      </c>
      <c r="V57" s="32" t="s">
        <v>94</v>
      </c>
      <c r="W57" s="32" t="s">
        <v>94</v>
      </c>
      <c r="X57" s="32" t="s">
        <v>94</v>
      </c>
      <c r="Y57" s="32" t="s">
        <v>94</v>
      </c>
      <c r="Z57" s="32" t="s">
        <v>94</v>
      </c>
      <c r="AA57" s="32" t="s">
        <v>94</v>
      </c>
      <c r="AB57" s="32" t="s">
        <v>94</v>
      </c>
      <c r="AC57" s="32" t="s">
        <v>94</v>
      </c>
      <c r="AD57" s="32" t="s">
        <v>94</v>
      </c>
      <c r="AE57" s="32" t="s">
        <v>94</v>
      </c>
      <c r="AF57" s="32" t="s">
        <v>94</v>
      </c>
      <c r="AG57" s="32" t="s">
        <v>94</v>
      </c>
      <c r="AH57" s="32" t="s">
        <v>94</v>
      </c>
      <c r="AI57" s="32">
        <v>44.371000000000002</v>
      </c>
      <c r="AJ57" s="32">
        <v>245.48099999999999</v>
      </c>
      <c r="AK57">
        <v>27</v>
      </c>
      <c r="AL57" s="30">
        <v>0.04</v>
      </c>
      <c r="AM57" s="30">
        <v>99.56</v>
      </c>
      <c r="AN57" s="4">
        <v>289.85199999999998</v>
      </c>
    </row>
    <row r="58" spans="1:40">
      <c r="A58" t="s">
        <v>154</v>
      </c>
      <c r="B58" t="s">
        <v>140</v>
      </c>
      <c r="C58" t="s">
        <v>89</v>
      </c>
      <c r="D58" t="s">
        <v>141</v>
      </c>
      <c r="E58" t="s">
        <v>101</v>
      </c>
      <c r="F58" t="s">
        <v>93</v>
      </c>
      <c r="G58" s="32" t="s">
        <v>94</v>
      </c>
      <c r="H58" s="32" t="s">
        <v>94</v>
      </c>
      <c r="I58" s="32" t="s">
        <v>94</v>
      </c>
      <c r="J58" s="32" t="s">
        <v>94</v>
      </c>
      <c r="K58" s="32" t="s">
        <v>94</v>
      </c>
      <c r="L58" s="32" t="s">
        <v>94</v>
      </c>
      <c r="M58" s="32" t="s">
        <v>94</v>
      </c>
      <c r="N58" s="32" t="s">
        <v>94</v>
      </c>
      <c r="O58" s="32" t="s">
        <v>94</v>
      </c>
      <c r="P58" s="32" t="s">
        <v>94</v>
      </c>
      <c r="Q58" s="32" t="s">
        <v>94</v>
      </c>
      <c r="R58" s="32" t="s">
        <v>94</v>
      </c>
      <c r="S58" s="32" t="s">
        <v>94</v>
      </c>
      <c r="T58" s="32" t="s">
        <v>94</v>
      </c>
      <c r="U58" s="32" t="s">
        <v>94</v>
      </c>
      <c r="V58" s="32" t="s">
        <v>94</v>
      </c>
      <c r="W58" s="32" t="s">
        <v>94</v>
      </c>
      <c r="X58" s="32" t="s">
        <v>94</v>
      </c>
      <c r="Y58" s="32" t="s">
        <v>94</v>
      </c>
      <c r="Z58" s="32" t="s">
        <v>94</v>
      </c>
      <c r="AA58" s="32" t="s">
        <v>94</v>
      </c>
      <c r="AB58" s="32" t="s">
        <v>94</v>
      </c>
      <c r="AC58" s="32" t="s">
        <v>94</v>
      </c>
      <c r="AD58" s="32" t="s">
        <v>94</v>
      </c>
      <c r="AE58" s="32" t="s">
        <v>94</v>
      </c>
      <c r="AF58" s="32" t="s">
        <v>94</v>
      </c>
      <c r="AG58" s="32" t="s">
        <v>94</v>
      </c>
      <c r="AH58" s="32" t="s">
        <v>94</v>
      </c>
      <c r="AI58" s="32" t="s">
        <v>99</v>
      </c>
      <c r="AJ58" s="32" t="s">
        <v>99</v>
      </c>
      <c r="AK58">
        <v>27</v>
      </c>
      <c r="AL58" s="30" t="s">
        <v>94</v>
      </c>
      <c r="AM58" s="30" t="s">
        <v>94</v>
      </c>
      <c r="AN58" s="4" t="s">
        <v>94</v>
      </c>
    </row>
    <row r="59" spans="1:40">
      <c r="A59" t="s">
        <v>154</v>
      </c>
      <c r="B59" t="s">
        <v>140</v>
      </c>
      <c r="C59" t="s">
        <v>89</v>
      </c>
      <c r="D59" t="s">
        <v>97</v>
      </c>
      <c r="E59" t="s">
        <v>123</v>
      </c>
      <c r="F59" t="s">
        <v>92</v>
      </c>
      <c r="G59" s="32" t="s">
        <v>94</v>
      </c>
      <c r="H59" s="32" t="s">
        <v>94</v>
      </c>
      <c r="I59" s="32" t="s">
        <v>94</v>
      </c>
      <c r="J59" s="32" t="s">
        <v>94</v>
      </c>
      <c r="K59" s="32" t="s">
        <v>94</v>
      </c>
      <c r="L59" s="32" t="s">
        <v>94</v>
      </c>
      <c r="M59" s="32" t="s">
        <v>94</v>
      </c>
      <c r="N59" s="32" t="s">
        <v>94</v>
      </c>
      <c r="O59" s="32" t="s">
        <v>94</v>
      </c>
      <c r="P59" s="32" t="s">
        <v>94</v>
      </c>
      <c r="Q59" s="32" t="s">
        <v>94</v>
      </c>
      <c r="R59" s="32" t="s">
        <v>94</v>
      </c>
      <c r="S59" s="32" t="s">
        <v>94</v>
      </c>
      <c r="T59" s="32" t="s">
        <v>94</v>
      </c>
      <c r="U59" s="32">
        <v>0.432</v>
      </c>
      <c r="V59" s="32">
        <v>0.61699999999999999</v>
      </c>
      <c r="W59" s="32">
        <v>0.46700000000000003</v>
      </c>
      <c r="X59" s="32">
        <v>1.869</v>
      </c>
      <c r="Y59" s="32">
        <v>4.681</v>
      </c>
      <c r="Z59" s="32">
        <v>5.5780000000000003</v>
      </c>
      <c r="AA59" s="32">
        <v>46.621000000000002</v>
      </c>
      <c r="AB59" s="32">
        <v>38.777000000000001</v>
      </c>
      <c r="AC59" s="32">
        <v>158.43</v>
      </c>
      <c r="AD59" s="32">
        <v>10.744999999999999</v>
      </c>
      <c r="AE59" s="32">
        <v>3.43</v>
      </c>
      <c r="AF59" s="32">
        <v>6.1840000000000002</v>
      </c>
      <c r="AG59" s="32" t="s">
        <v>94</v>
      </c>
      <c r="AH59" s="32" t="s">
        <v>94</v>
      </c>
      <c r="AI59" s="32" t="s">
        <v>94</v>
      </c>
      <c r="AJ59" s="32" t="s">
        <v>94</v>
      </c>
      <c r="AK59">
        <v>28</v>
      </c>
      <c r="AL59" s="30">
        <v>0.04</v>
      </c>
      <c r="AM59" s="30">
        <v>99.6</v>
      </c>
      <c r="AN59" s="4">
        <v>277.83100000000002</v>
      </c>
    </row>
    <row r="60" spans="1:40">
      <c r="A60" t="s">
        <v>154</v>
      </c>
      <c r="B60" t="s">
        <v>140</v>
      </c>
      <c r="C60" t="s">
        <v>89</v>
      </c>
      <c r="D60" t="s">
        <v>97</v>
      </c>
      <c r="E60" t="s">
        <v>123</v>
      </c>
      <c r="F60" t="s">
        <v>93</v>
      </c>
      <c r="G60" s="32" t="s">
        <v>94</v>
      </c>
      <c r="H60" s="32" t="s">
        <v>94</v>
      </c>
      <c r="I60" s="32" t="s">
        <v>94</v>
      </c>
      <c r="J60" s="32" t="s">
        <v>94</v>
      </c>
      <c r="K60" s="32" t="s">
        <v>94</v>
      </c>
      <c r="L60" s="32" t="s">
        <v>94</v>
      </c>
      <c r="M60" s="32" t="s">
        <v>94</v>
      </c>
      <c r="N60" s="32" t="s">
        <v>94</v>
      </c>
      <c r="O60" s="32" t="s">
        <v>94</v>
      </c>
      <c r="P60" s="32" t="s">
        <v>94</v>
      </c>
      <c r="Q60" s="32" t="s">
        <v>94</v>
      </c>
      <c r="R60" s="32" t="s">
        <v>94</v>
      </c>
      <c r="S60" s="32" t="s">
        <v>94</v>
      </c>
      <c r="T60" s="32" t="s">
        <v>94</v>
      </c>
      <c r="U60" s="32" t="s">
        <v>99</v>
      </c>
      <c r="V60" s="32" t="s">
        <v>99</v>
      </c>
      <c r="W60" s="32" t="s">
        <v>99</v>
      </c>
      <c r="X60" s="32" t="s">
        <v>99</v>
      </c>
      <c r="Y60" s="32" t="s">
        <v>99</v>
      </c>
      <c r="Z60" s="32" t="s">
        <v>17</v>
      </c>
      <c r="AA60" s="32" t="s">
        <v>99</v>
      </c>
      <c r="AB60" s="32" t="s">
        <v>99</v>
      </c>
      <c r="AC60" s="32" t="s">
        <v>14</v>
      </c>
      <c r="AD60" s="32" t="s">
        <v>99</v>
      </c>
      <c r="AE60" s="32" t="s">
        <v>99</v>
      </c>
      <c r="AF60" s="32" t="s">
        <v>99</v>
      </c>
      <c r="AG60" s="32" t="s">
        <v>94</v>
      </c>
      <c r="AH60" s="32" t="s">
        <v>94</v>
      </c>
      <c r="AI60" s="32" t="s">
        <v>94</v>
      </c>
      <c r="AJ60" s="32" t="s">
        <v>94</v>
      </c>
      <c r="AK60">
        <v>28</v>
      </c>
      <c r="AL60" s="30" t="s">
        <v>94</v>
      </c>
      <c r="AM60" s="30" t="s">
        <v>94</v>
      </c>
      <c r="AN60" s="4" t="s">
        <v>94</v>
      </c>
    </row>
    <row r="61" spans="1:40">
      <c r="A61" t="s">
        <v>154</v>
      </c>
      <c r="B61" t="s">
        <v>140</v>
      </c>
      <c r="C61" t="s">
        <v>89</v>
      </c>
      <c r="D61" t="s">
        <v>135</v>
      </c>
      <c r="E61" t="s">
        <v>117</v>
      </c>
      <c r="F61" t="s">
        <v>92</v>
      </c>
      <c r="G61" s="32" t="s">
        <v>94</v>
      </c>
      <c r="H61" s="32" t="s">
        <v>94</v>
      </c>
      <c r="I61" s="32" t="s">
        <v>94</v>
      </c>
      <c r="J61" s="32" t="s">
        <v>94</v>
      </c>
      <c r="K61" s="32" t="s">
        <v>94</v>
      </c>
      <c r="L61" s="32" t="s">
        <v>94</v>
      </c>
      <c r="M61" s="32" t="s">
        <v>94</v>
      </c>
      <c r="N61" s="32" t="s">
        <v>94</v>
      </c>
      <c r="O61" s="32" t="s">
        <v>94</v>
      </c>
      <c r="P61" s="32" t="s">
        <v>94</v>
      </c>
      <c r="Q61" s="32" t="s">
        <v>94</v>
      </c>
      <c r="R61" s="32" t="s">
        <v>94</v>
      </c>
      <c r="S61" s="32" t="s">
        <v>94</v>
      </c>
      <c r="T61" s="32" t="s">
        <v>94</v>
      </c>
      <c r="U61" s="32" t="s">
        <v>94</v>
      </c>
      <c r="V61" s="32" t="s">
        <v>94</v>
      </c>
      <c r="W61" s="32" t="s">
        <v>94</v>
      </c>
      <c r="X61" s="32" t="s">
        <v>94</v>
      </c>
      <c r="Y61" s="32" t="s">
        <v>94</v>
      </c>
      <c r="Z61" s="32" t="s">
        <v>94</v>
      </c>
      <c r="AA61" s="32" t="s">
        <v>94</v>
      </c>
      <c r="AB61" s="32" t="s">
        <v>94</v>
      </c>
      <c r="AC61" s="32" t="s">
        <v>94</v>
      </c>
      <c r="AD61" s="32" t="s">
        <v>94</v>
      </c>
      <c r="AE61" s="32" t="s">
        <v>94</v>
      </c>
      <c r="AF61" s="32">
        <v>75.653000000000006</v>
      </c>
      <c r="AG61" s="32">
        <v>44.8</v>
      </c>
      <c r="AH61" s="32">
        <v>47.834000000000003</v>
      </c>
      <c r="AI61" s="32">
        <v>66.718999999999994</v>
      </c>
      <c r="AJ61" s="32">
        <v>29.094999999999999</v>
      </c>
      <c r="AK61">
        <v>29</v>
      </c>
      <c r="AL61" s="30">
        <v>0.04</v>
      </c>
      <c r="AM61" s="30">
        <v>99.64</v>
      </c>
      <c r="AN61" s="4">
        <v>264.101</v>
      </c>
    </row>
    <row r="62" spans="1:40">
      <c r="A62" t="s">
        <v>154</v>
      </c>
      <c r="B62" t="s">
        <v>140</v>
      </c>
      <c r="C62" t="s">
        <v>89</v>
      </c>
      <c r="D62" t="s">
        <v>135</v>
      </c>
      <c r="E62" t="s">
        <v>117</v>
      </c>
      <c r="F62" t="s">
        <v>93</v>
      </c>
      <c r="G62" s="32" t="s">
        <v>94</v>
      </c>
      <c r="H62" s="32" t="s">
        <v>94</v>
      </c>
      <c r="I62" s="32" t="s">
        <v>94</v>
      </c>
      <c r="J62" s="32" t="s">
        <v>94</v>
      </c>
      <c r="K62" s="32" t="s">
        <v>94</v>
      </c>
      <c r="L62" s="32" t="s">
        <v>94</v>
      </c>
      <c r="M62" s="32" t="s">
        <v>94</v>
      </c>
      <c r="N62" s="32" t="s">
        <v>94</v>
      </c>
      <c r="O62" s="32" t="s">
        <v>94</v>
      </c>
      <c r="P62" s="32" t="s">
        <v>94</v>
      </c>
      <c r="Q62" s="32" t="s">
        <v>94</v>
      </c>
      <c r="R62" s="32" t="s">
        <v>94</v>
      </c>
      <c r="S62" s="32" t="s">
        <v>94</v>
      </c>
      <c r="T62" s="32" t="s">
        <v>94</v>
      </c>
      <c r="U62" s="32" t="s">
        <v>94</v>
      </c>
      <c r="V62" s="32" t="s">
        <v>94</v>
      </c>
      <c r="W62" s="32" t="s">
        <v>94</v>
      </c>
      <c r="X62" s="32" t="s">
        <v>94</v>
      </c>
      <c r="Y62" s="32" t="s">
        <v>94</v>
      </c>
      <c r="Z62" s="32" t="s">
        <v>94</v>
      </c>
      <c r="AA62" s="32" t="s">
        <v>94</v>
      </c>
      <c r="AB62" s="32" t="s">
        <v>94</v>
      </c>
      <c r="AC62" s="32" t="s">
        <v>94</v>
      </c>
      <c r="AD62" s="32" t="s">
        <v>94</v>
      </c>
      <c r="AE62" s="32" t="s">
        <v>94</v>
      </c>
      <c r="AF62" s="32" t="s">
        <v>14</v>
      </c>
      <c r="AG62" s="32" t="s">
        <v>14</v>
      </c>
      <c r="AH62" s="32" t="s">
        <v>14</v>
      </c>
      <c r="AI62" s="32" t="s">
        <v>34</v>
      </c>
      <c r="AJ62" s="32" t="s">
        <v>14</v>
      </c>
      <c r="AK62">
        <v>29</v>
      </c>
      <c r="AL62" s="30" t="s">
        <v>94</v>
      </c>
      <c r="AM62" s="30" t="s">
        <v>94</v>
      </c>
      <c r="AN62" s="4" t="s">
        <v>94</v>
      </c>
    </row>
    <row r="63" spans="1:40">
      <c r="A63" t="s">
        <v>154</v>
      </c>
      <c r="B63" t="s">
        <v>140</v>
      </c>
      <c r="C63" t="s">
        <v>89</v>
      </c>
      <c r="D63" t="s">
        <v>143</v>
      </c>
      <c r="E63" t="s">
        <v>119</v>
      </c>
      <c r="F63" t="s">
        <v>92</v>
      </c>
      <c r="G63" s="32" t="s">
        <v>94</v>
      </c>
      <c r="H63" s="32" t="s">
        <v>94</v>
      </c>
      <c r="I63" s="32" t="s">
        <v>94</v>
      </c>
      <c r="J63" s="32" t="s">
        <v>94</v>
      </c>
      <c r="K63" s="32" t="s">
        <v>94</v>
      </c>
      <c r="L63" s="32" t="s">
        <v>94</v>
      </c>
      <c r="M63" s="32" t="s">
        <v>94</v>
      </c>
      <c r="N63" s="32" t="s">
        <v>94</v>
      </c>
      <c r="O63" s="32" t="s">
        <v>94</v>
      </c>
      <c r="P63" s="32" t="s">
        <v>94</v>
      </c>
      <c r="Q63" s="32" t="s">
        <v>94</v>
      </c>
      <c r="R63" s="32" t="s">
        <v>94</v>
      </c>
      <c r="S63" s="32" t="s">
        <v>94</v>
      </c>
      <c r="T63" s="32" t="s">
        <v>94</v>
      </c>
      <c r="U63" s="32" t="s">
        <v>94</v>
      </c>
      <c r="V63" s="32" t="s">
        <v>94</v>
      </c>
      <c r="W63" s="32" t="s">
        <v>94</v>
      </c>
      <c r="X63" s="32" t="s">
        <v>94</v>
      </c>
      <c r="Y63" s="32" t="s">
        <v>94</v>
      </c>
      <c r="Z63" s="32" t="s">
        <v>94</v>
      </c>
      <c r="AA63" s="32">
        <v>68.784000000000006</v>
      </c>
      <c r="AB63" s="32">
        <v>27.044</v>
      </c>
      <c r="AC63" s="32">
        <v>22.765999999999998</v>
      </c>
      <c r="AD63" s="32">
        <v>26.398</v>
      </c>
      <c r="AE63" s="32">
        <v>39.472999999999999</v>
      </c>
      <c r="AF63" s="32">
        <v>16.966999999999999</v>
      </c>
      <c r="AG63" s="32">
        <v>13.948</v>
      </c>
      <c r="AH63" s="32">
        <v>14.965999999999999</v>
      </c>
      <c r="AI63" s="32">
        <v>16.335999999999999</v>
      </c>
      <c r="AJ63" s="32">
        <v>15.083</v>
      </c>
      <c r="AK63">
        <v>30</v>
      </c>
      <c r="AL63" s="30">
        <v>0.04</v>
      </c>
      <c r="AM63" s="30">
        <v>99.67</v>
      </c>
      <c r="AN63" s="4">
        <v>261.76499999999999</v>
      </c>
    </row>
    <row r="64" spans="1:40">
      <c r="A64" t="s">
        <v>154</v>
      </c>
      <c r="B64" t="s">
        <v>140</v>
      </c>
      <c r="C64" t="s">
        <v>89</v>
      </c>
      <c r="D64" t="s">
        <v>143</v>
      </c>
      <c r="E64" t="s">
        <v>119</v>
      </c>
      <c r="F64" t="s">
        <v>93</v>
      </c>
      <c r="G64" s="32" t="s">
        <v>94</v>
      </c>
      <c r="H64" s="32" t="s">
        <v>94</v>
      </c>
      <c r="I64" s="32" t="s">
        <v>94</v>
      </c>
      <c r="J64" s="32" t="s">
        <v>94</v>
      </c>
      <c r="K64" s="32" t="s">
        <v>94</v>
      </c>
      <c r="L64" s="32" t="s">
        <v>94</v>
      </c>
      <c r="M64" s="32" t="s">
        <v>94</v>
      </c>
      <c r="N64" s="32" t="s">
        <v>94</v>
      </c>
      <c r="O64" s="32" t="s">
        <v>94</v>
      </c>
      <c r="P64" s="32" t="s">
        <v>94</v>
      </c>
      <c r="Q64" s="32" t="s">
        <v>94</v>
      </c>
      <c r="R64" s="32" t="s">
        <v>94</v>
      </c>
      <c r="S64" s="32" t="s">
        <v>94</v>
      </c>
      <c r="T64" s="32" t="s">
        <v>94</v>
      </c>
      <c r="U64" s="32" t="s">
        <v>94</v>
      </c>
      <c r="V64" s="32" t="s">
        <v>94</v>
      </c>
      <c r="W64" s="32" t="s">
        <v>94</v>
      </c>
      <c r="X64" s="32" t="s">
        <v>94</v>
      </c>
      <c r="Y64" s="32" t="s">
        <v>94</v>
      </c>
      <c r="Z64" s="32" t="s">
        <v>94</v>
      </c>
      <c r="AA64" s="32" t="s">
        <v>99</v>
      </c>
      <c r="AB64" s="32" t="s">
        <v>99</v>
      </c>
      <c r="AC64" s="32" t="s">
        <v>34</v>
      </c>
      <c r="AD64" s="32" t="s">
        <v>99</v>
      </c>
      <c r="AE64" s="32" t="s">
        <v>99</v>
      </c>
      <c r="AF64" s="32" t="s">
        <v>99</v>
      </c>
      <c r="AG64" s="32" t="s">
        <v>99</v>
      </c>
      <c r="AH64" s="32" t="s">
        <v>99</v>
      </c>
      <c r="AI64" s="32" t="s">
        <v>99</v>
      </c>
      <c r="AJ64" s="32" t="s">
        <v>99</v>
      </c>
      <c r="AK64">
        <v>30</v>
      </c>
      <c r="AL64" s="30" t="s">
        <v>94</v>
      </c>
      <c r="AM64" s="30" t="s">
        <v>94</v>
      </c>
      <c r="AN64" s="4" t="s">
        <v>94</v>
      </c>
    </row>
    <row r="65" spans="1:40">
      <c r="A65" t="s">
        <v>154</v>
      </c>
      <c r="B65" t="s">
        <v>140</v>
      </c>
      <c r="C65" t="s">
        <v>89</v>
      </c>
      <c r="D65" t="s">
        <v>146</v>
      </c>
      <c r="E65" t="s">
        <v>117</v>
      </c>
      <c r="F65" t="s">
        <v>92</v>
      </c>
      <c r="G65" s="32">
        <v>37</v>
      </c>
      <c r="H65" s="32">
        <v>67</v>
      </c>
      <c r="I65" s="32">
        <v>41</v>
      </c>
      <c r="J65" s="32">
        <v>37</v>
      </c>
      <c r="K65" s="32">
        <v>55</v>
      </c>
      <c r="L65" s="32" t="s">
        <v>94</v>
      </c>
      <c r="M65" s="32" t="s">
        <v>94</v>
      </c>
      <c r="N65" s="32" t="s">
        <v>94</v>
      </c>
      <c r="O65" s="32" t="s">
        <v>94</v>
      </c>
      <c r="P65" s="32" t="s">
        <v>94</v>
      </c>
      <c r="Q65" s="32">
        <v>15</v>
      </c>
      <c r="R65" s="32">
        <v>1</v>
      </c>
      <c r="S65" s="32" t="s">
        <v>94</v>
      </c>
      <c r="T65" s="32" t="s">
        <v>94</v>
      </c>
      <c r="U65" s="32" t="s">
        <v>94</v>
      </c>
      <c r="V65" s="32" t="s">
        <v>94</v>
      </c>
      <c r="W65" s="32" t="s">
        <v>94</v>
      </c>
      <c r="X65" s="32" t="s">
        <v>94</v>
      </c>
      <c r="Y65" s="32" t="s">
        <v>94</v>
      </c>
      <c r="Z65" s="32" t="s">
        <v>94</v>
      </c>
      <c r="AA65" s="32" t="s">
        <v>94</v>
      </c>
      <c r="AB65" s="32" t="s">
        <v>94</v>
      </c>
      <c r="AC65" s="32" t="s">
        <v>94</v>
      </c>
      <c r="AD65" s="32" t="s">
        <v>94</v>
      </c>
      <c r="AE65" s="32" t="s">
        <v>94</v>
      </c>
      <c r="AF65" s="32" t="s">
        <v>94</v>
      </c>
      <c r="AG65" s="32" t="s">
        <v>94</v>
      </c>
      <c r="AH65" s="32" t="s">
        <v>94</v>
      </c>
      <c r="AI65" s="32" t="s">
        <v>94</v>
      </c>
      <c r="AJ65" s="32" t="s">
        <v>94</v>
      </c>
      <c r="AK65">
        <v>31</v>
      </c>
      <c r="AL65" s="30">
        <v>0.04</v>
      </c>
      <c r="AM65" s="30">
        <v>99.71</v>
      </c>
      <c r="AN65" s="4">
        <v>253</v>
      </c>
    </row>
    <row r="66" spans="1:40">
      <c r="A66" t="s">
        <v>154</v>
      </c>
      <c r="B66" t="s">
        <v>140</v>
      </c>
      <c r="C66" t="s">
        <v>89</v>
      </c>
      <c r="D66" t="s">
        <v>146</v>
      </c>
      <c r="E66" t="s">
        <v>117</v>
      </c>
      <c r="F66" t="s">
        <v>93</v>
      </c>
      <c r="G66" s="32" t="s">
        <v>99</v>
      </c>
      <c r="H66" s="32" t="s">
        <v>99</v>
      </c>
      <c r="I66" s="32" t="s">
        <v>99</v>
      </c>
      <c r="J66" s="32" t="s">
        <v>99</v>
      </c>
      <c r="K66" s="32" t="s">
        <v>99</v>
      </c>
      <c r="L66" s="32" t="s">
        <v>94</v>
      </c>
      <c r="M66" s="32" t="s">
        <v>94</v>
      </c>
      <c r="N66" s="32" t="s">
        <v>94</v>
      </c>
      <c r="O66" s="32" t="s">
        <v>94</v>
      </c>
      <c r="P66" s="32" t="s">
        <v>94</v>
      </c>
      <c r="Q66" s="32" t="s">
        <v>99</v>
      </c>
      <c r="R66" s="32" t="s">
        <v>99</v>
      </c>
      <c r="S66" s="32" t="s">
        <v>94</v>
      </c>
      <c r="T66" s="32" t="s">
        <v>94</v>
      </c>
      <c r="U66" s="32" t="s">
        <v>94</v>
      </c>
      <c r="V66" s="32" t="s">
        <v>94</v>
      </c>
      <c r="W66" s="32" t="s">
        <v>94</v>
      </c>
      <c r="X66" s="32" t="s">
        <v>94</v>
      </c>
      <c r="Y66" s="32" t="s">
        <v>94</v>
      </c>
      <c r="Z66" s="32" t="s">
        <v>94</v>
      </c>
      <c r="AA66" s="32" t="s">
        <v>94</v>
      </c>
      <c r="AB66" s="32" t="s">
        <v>94</v>
      </c>
      <c r="AC66" s="32" t="s">
        <v>94</v>
      </c>
      <c r="AD66" s="32" t="s">
        <v>94</v>
      </c>
      <c r="AE66" s="32" t="s">
        <v>94</v>
      </c>
      <c r="AF66" s="32" t="s">
        <v>94</v>
      </c>
      <c r="AG66" s="32" t="s">
        <v>94</v>
      </c>
      <c r="AH66" s="32" t="s">
        <v>94</v>
      </c>
      <c r="AI66" s="32" t="s">
        <v>94</v>
      </c>
      <c r="AJ66" s="32" t="s">
        <v>94</v>
      </c>
      <c r="AK66">
        <v>31</v>
      </c>
      <c r="AL66" s="30" t="s">
        <v>94</v>
      </c>
      <c r="AM66" s="30" t="s">
        <v>94</v>
      </c>
      <c r="AN66" s="4" t="s">
        <v>94</v>
      </c>
    </row>
    <row r="67" spans="1:40">
      <c r="A67" t="s">
        <v>154</v>
      </c>
      <c r="B67" t="s">
        <v>140</v>
      </c>
      <c r="C67" t="s">
        <v>89</v>
      </c>
      <c r="D67" t="s">
        <v>180</v>
      </c>
      <c r="E67" t="s">
        <v>98</v>
      </c>
      <c r="F67" t="s">
        <v>92</v>
      </c>
      <c r="G67" s="32">
        <v>25</v>
      </c>
      <c r="H67" s="32">
        <v>33</v>
      </c>
      <c r="I67" s="32">
        <v>16</v>
      </c>
      <c r="J67" s="32">
        <v>51</v>
      </c>
      <c r="K67" s="32">
        <v>20</v>
      </c>
      <c r="L67" s="32">
        <v>35</v>
      </c>
      <c r="M67" s="32">
        <v>35</v>
      </c>
      <c r="N67" s="32">
        <v>35</v>
      </c>
      <c r="O67" s="32" t="s">
        <v>94</v>
      </c>
      <c r="P67" s="32" t="s">
        <v>94</v>
      </c>
      <c r="Q67" s="32" t="s">
        <v>94</v>
      </c>
      <c r="R67" s="32" t="s">
        <v>94</v>
      </c>
      <c r="S67" s="32" t="s">
        <v>94</v>
      </c>
      <c r="T67" s="32" t="s">
        <v>94</v>
      </c>
      <c r="U67" s="32" t="s">
        <v>94</v>
      </c>
      <c r="V67" s="32" t="s">
        <v>94</v>
      </c>
      <c r="W67" s="32" t="s">
        <v>94</v>
      </c>
      <c r="X67" s="32" t="s">
        <v>94</v>
      </c>
      <c r="Y67" s="32" t="s">
        <v>94</v>
      </c>
      <c r="Z67" s="32" t="s">
        <v>94</v>
      </c>
      <c r="AA67" s="32" t="s">
        <v>94</v>
      </c>
      <c r="AB67" s="32" t="s">
        <v>94</v>
      </c>
      <c r="AC67" s="32" t="s">
        <v>94</v>
      </c>
      <c r="AD67" s="32" t="s">
        <v>94</v>
      </c>
      <c r="AE67" s="32" t="s">
        <v>94</v>
      </c>
      <c r="AF67" s="32" t="s">
        <v>94</v>
      </c>
      <c r="AG67" s="32" t="s">
        <v>94</v>
      </c>
      <c r="AH67" s="32" t="s">
        <v>94</v>
      </c>
      <c r="AI67" s="32" t="s">
        <v>94</v>
      </c>
      <c r="AJ67" s="32" t="s">
        <v>94</v>
      </c>
      <c r="AK67">
        <v>32</v>
      </c>
      <c r="AL67" s="30">
        <v>0.04</v>
      </c>
      <c r="AM67" s="30">
        <v>99.75</v>
      </c>
      <c r="AN67" s="4">
        <v>250</v>
      </c>
    </row>
    <row r="68" spans="1:40">
      <c r="A68" t="s">
        <v>154</v>
      </c>
      <c r="B68" t="s">
        <v>140</v>
      </c>
      <c r="C68" t="s">
        <v>89</v>
      </c>
      <c r="D68" t="s">
        <v>180</v>
      </c>
      <c r="E68" t="s">
        <v>98</v>
      </c>
      <c r="F68" t="s">
        <v>93</v>
      </c>
      <c r="G68" s="32" t="s">
        <v>99</v>
      </c>
      <c r="H68" s="32" t="s">
        <v>99</v>
      </c>
      <c r="I68" s="32" t="s">
        <v>99</v>
      </c>
      <c r="J68" s="32" t="s">
        <v>99</v>
      </c>
      <c r="K68" s="32" t="s">
        <v>99</v>
      </c>
      <c r="L68" s="32" t="s">
        <v>99</v>
      </c>
      <c r="M68" s="32" t="s">
        <v>99</v>
      </c>
      <c r="N68" s="32" t="s">
        <v>99</v>
      </c>
      <c r="O68" s="32" t="s">
        <v>94</v>
      </c>
      <c r="P68" s="32" t="s">
        <v>94</v>
      </c>
      <c r="Q68" s="32" t="s">
        <v>94</v>
      </c>
      <c r="R68" s="32" t="s">
        <v>94</v>
      </c>
      <c r="S68" s="32" t="s">
        <v>94</v>
      </c>
      <c r="T68" s="32" t="s">
        <v>94</v>
      </c>
      <c r="U68" s="32" t="s">
        <v>94</v>
      </c>
      <c r="V68" s="32" t="s">
        <v>94</v>
      </c>
      <c r="W68" s="32" t="s">
        <v>94</v>
      </c>
      <c r="X68" s="32" t="s">
        <v>94</v>
      </c>
      <c r="Y68" s="32" t="s">
        <v>94</v>
      </c>
      <c r="Z68" s="32" t="s">
        <v>94</v>
      </c>
      <c r="AA68" s="32" t="s">
        <v>94</v>
      </c>
      <c r="AB68" s="32" t="s">
        <v>14</v>
      </c>
      <c r="AC68" s="32" t="s">
        <v>94</v>
      </c>
      <c r="AD68" s="32" t="s">
        <v>94</v>
      </c>
      <c r="AE68" s="32" t="s">
        <v>94</v>
      </c>
      <c r="AF68" s="32" t="s">
        <v>94</v>
      </c>
      <c r="AG68" s="32" t="s">
        <v>94</v>
      </c>
      <c r="AH68" s="32" t="s">
        <v>94</v>
      </c>
      <c r="AI68" s="32" t="s">
        <v>94</v>
      </c>
      <c r="AJ68" s="32" t="s">
        <v>94</v>
      </c>
      <c r="AK68">
        <v>32</v>
      </c>
      <c r="AL68" s="30" t="s">
        <v>94</v>
      </c>
      <c r="AM68" s="30" t="s">
        <v>94</v>
      </c>
      <c r="AN68" s="4" t="s">
        <v>94</v>
      </c>
    </row>
    <row r="69" spans="1:40">
      <c r="A69" t="s">
        <v>154</v>
      </c>
      <c r="B69" t="s">
        <v>140</v>
      </c>
      <c r="C69" t="s">
        <v>89</v>
      </c>
      <c r="D69" t="s">
        <v>146</v>
      </c>
      <c r="E69" t="s">
        <v>101</v>
      </c>
      <c r="F69" t="s">
        <v>92</v>
      </c>
      <c r="G69" s="32" t="s">
        <v>94</v>
      </c>
      <c r="H69" s="32" t="s">
        <v>94</v>
      </c>
      <c r="I69" s="32" t="s">
        <v>94</v>
      </c>
      <c r="J69" s="32" t="s">
        <v>94</v>
      </c>
      <c r="K69" s="32" t="s">
        <v>94</v>
      </c>
      <c r="L69" s="32" t="s">
        <v>94</v>
      </c>
      <c r="M69" s="32" t="s">
        <v>94</v>
      </c>
      <c r="N69" s="32" t="s">
        <v>94</v>
      </c>
      <c r="O69" s="32" t="s">
        <v>94</v>
      </c>
      <c r="P69" s="32" t="s">
        <v>94</v>
      </c>
      <c r="Q69" s="32">
        <v>6</v>
      </c>
      <c r="R69" s="32">
        <v>18</v>
      </c>
      <c r="S69" s="32">
        <v>24</v>
      </c>
      <c r="T69" s="32">
        <v>38</v>
      </c>
      <c r="U69" s="32">
        <v>75</v>
      </c>
      <c r="V69" s="32">
        <v>42</v>
      </c>
      <c r="W69" s="32">
        <v>6</v>
      </c>
      <c r="X69" s="32">
        <v>0.5</v>
      </c>
      <c r="Y69" s="32" t="s">
        <v>94</v>
      </c>
      <c r="Z69" s="32" t="s">
        <v>94</v>
      </c>
      <c r="AA69" s="32" t="s">
        <v>94</v>
      </c>
      <c r="AB69" s="32" t="s">
        <v>94</v>
      </c>
      <c r="AC69" s="32" t="s">
        <v>94</v>
      </c>
      <c r="AD69" s="32" t="s">
        <v>94</v>
      </c>
      <c r="AE69" s="32" t="s">
        <v>94</v>
      </c>
      <c r="AF69" s="32" t="s">
        <v>94</v>
      </c>
      <c r="AG69" s="32" t="s">
        <v>94</v>
      </c>
      <c r="AH69" s="32" t="s">
        <v>94</v>
      </c>
      <c r="AI69" s="32" t="s">
        <v>94</v>
      </c>
      <c r="AJ69" s="32" t="s">
        <v>94</v>
      </c>
      <c r="AK69">
        <v>33</v>
      </c>
      <c r="AL69" s="30">
        <v>0.03</v>
      </c>
      <c r="AM69" s="30">
        <v>99.78</v>
      </c>
      <c r="AN69" s="4">
        <v>209.5</v>
      </c>
    </row>
    <row r="70" spans="1:40">
      <c r="A70" t="s">
        <v>154</v>
      </c>
      <c r="B70" t="s">
        <v>140</v>
      </c>
      <c r="C70" t="s">
        <v>89</v>
      </c>
      <c r="D70" t="s">
        <v>146</v>
      </c>
      <c r="E70" t="s">
        <v>101</v>
      </c>
      <c r="F70" t="s">
        <v>93</v>
      </c>
      <c r="G70" s="32" t="s">
        <v>94</v>
      </c>
      <c r="H70" s="32" t="s">
        <v>94</v>
      </c>
      <c r="I70" s="32" t="s">
        <v>94</v>
      </c>
      <c r="J70" s="32" t="s">
        <v>94</v>
      </c>
      <c r="K70" s="32" t="s">
        <v>94</v>
      </c>
      <c r="L70" s="32" t="s">
        <v>94</v>
      </c>
      <c r="M70" s="32" t="s">
        <v>94</v>
      </c>
      <c r="N70" s="32" t="s">
        <v>94</v>
      </c>
      <c r="O70" s="32" t="s">
        <v>94</v>
      </c>
      <c r="P70" s="32" t="s">
        <v>94</v>
      </c>
      <c r="Q70" s="32" t="s">
        <v>99</v>
      </c>
      <c r="R70" s="32" t="s">
        <v>99</v>
      </c>
      <c r="S70" s="32" t="s">
        <v>99</v>
      </c>
      <c r="T70" s="32" t="s">
        <v>99</v>
      </c>
      <c r="U70" s="32" t="s">
        <v>99</v>
      </c>
      <c r="V70" s="32" t="s">
        <v>99</v>
      </c>
      <c r="W70" s="32" t="s">
        <v>99</v>
      </c>
      <c r="X70" s="32" t="s">
        <v>99</v>
      </c>
      <c r="Y70" s="32" t="s">
        <v>94</v>
      </c>
      <c r="Z70" s="32" t="s">
        <v>94</v>
      </c>
      <c r="AA70" s="32" t="s">
        <v>94</v>
      </c>
      <c r="AB70" s="32" t="s">
        <v>94</v>
      </c>
      <c r="AC70" s="32" t="s">
        <v>94</v>
      </c>
      <c r="AD70" s="32" t="s">
        <v>94</v>
      </c>
      <c r="AE70" s="32" t="s">
        <v>94</v>
      </c>
      <c r="AF70" s="32" t="s">
        <v>94</v>
      </c>
      <c r="AG70" s="32" t="s">
        <v>94</v>
      </c>
      <c r="AH70" s="32" t="s">
        <v>94</v>
      </c>
      <c r="AI70" s="32" t="s">
        <v>94</v>
      </c>
      <c r="AJ70" s="32" t="s">
        <v>94</v>
      </c>
      <c r="AK70">
        <v>33</v>
      </c>
      <c r="AL70" s="30" t="s">
        <v>94</v>
      </c>
      <c r="AM70" s="30" t="s">
        <v>94</v>
      </c>
      <c r="AN70" s="4" t="s">
        <v>94</v>
      </c>
    </row>
    <row r="71" spans="1:40">
      <c r="A71" t="s">
        <v>154</v>
      </c>
      <c r="B71" t="s">
        <v>140</v>
      </c>
      <c r="C71" t="s">
        <v>89</v>
      </c>
      <c r="D71" t="s">
        <v>146</v>
      </c>
      <c r="E71" t="s">
        <v>120</v>
      </c>
      <c r="F71" t="s">
        <v>92</v>
      </c>
      <c r="G71" s="32" t="s">
        <v>94</v>
      </c>
      <c r="H71" s="32" t="s">
        <v>94</v>
      </c>
      <c r="I71" s="32">
        <v>4</v>
      </c>
      <c r="J71" s="32">
        <v>2</v>
      </c>
      <c r="K71" s="32">
        <v>65</v>
      </c>
      <c r="L71" s="32">
        <v>115</v>
      </c>
      <c r="M71" s="32">
        <v>5</v>
      </c>
      <c r="N71" s="32" t="s">
        <v>94</v>
      </c>
      <c r="O71" s="32" t="s">
        <v>94</v>
      </c>
      <c r="P71" s="32" t="s">
        <v>94</v>
      </c>
      <c r="Q71" s="32" t="s">
        <v>94</v>
      </c>
      <c r="R71" s="32" t="s">
        <v>94</v>
      </c>
      <c r="S71" s="32" t="s">
        <v>94</v>
      </c>
      <c r="T71" s="32" t="s">
        <v>94</v>
      </c>
      <c r="U71" s="32" t="s">
        <v>94</v>
      </c>
      <c r="V71" s="32" t="s">
        <v>94</v>
      </c>
      <c r="W71" s="32" t="s">
        <v>94</v>
      </c>
      <c r="X71" s="32" t="s">
        <v>94</v>
      </c>
      <c r="Y71" s="32" t="s">
        <v>94</v>
      </c>
      <c r="Z71" s="32" t="s">
        <v>94</v>
      </c>
      <c r="AA71" s="32" t="s">
        <v>94</v>
      </c>
      <c r="AB71" s="32" t="s">
        <v>94</v>
      </c>
      <c r="AC71" s="32" t="s">
        <v>94</v>
      </c>
      <c r="AD71" s="32" t="s">
        <v>94</v>
      </c>
      <c r="AE71" s="32" t="s">
        <v>94</v>
      </c>
      <c r="AF71" s="32" t="s">
        <v>94</v>
      </c>
      <c r="AG71" s="32" t="s">
        <v>94</v>
      </c>
      <c r="AH71" s="32" t="s">
        <v>94</v>
      </c>
      <c r="AI71" s="32" t="s">
        <v>94</v>
      </c>
      <c r="AJ71" s="32" t="s">
        <v>94</v>
      </c>
      <c r="AK71">
        <v>34</v>
      </c>
      <c r="AL71" s="30">
        <v>0.03</v>
      </c>
      <c r="AM71" s="30">
        <v>99.8</v>
      </c>
      <c r="AN71" s="4">
        <v>191</v>
      </c>
    </row>
    <row r="72" spans="1:40">
      <c r="A72" t="s">
        <v>154</v>
      </c>
      <c r="B72" t="s">
        <v>140</v>
      </c>
      <c r="C72" t="s">
        <v>89</v>
      </c>
      <c r="D72" t="s">
        <v>146</v>
      </c>
      <c r="E72" t="s">
        <v>120</v>
      </c>
      <c r="F72" t="s">
        <v>93</v>
      </c>
      <c r="G72" s="32" t="s">
        <v>94</v>
      </c>
      <c r="H72" s="32" t="s">
        <v>94</v>
      </c>
      <c r="I72" s="32" t="s">
        <v>99</v>
      </c>
      <c r="J72" s="32" t="s">
        <v>99</v>
      </c>
      <c r="K72" s="32" t="s">
        <v>99</v>
      </c>
      <c r="L72" s="32" t="s">
        <v>99</v>
      </c>
      <c r="M72" s="32" t="s">
        <v>99</v>
      </c>
      <c r="N72" s="32" t="s">
        <v>94</v>
      </c>
      <c r="O72" s="32" t="s">
        <v>94</v>
      </c>
      <c r="P72" s="32" t="s">
        <v>94</v>
      </c>
      <c r="Q72" s="32" t="s">
        <v>94</v>
      </c>
      <c r="R72" s="32" t="s">
        <v>94</v>
      </c>
      <c r="S72" s="32" t="s">
        <v>94</v>
      </c>
      <c r="T72" s="32" t="s">
        <v>94</v>
      </c>
      <c r="U72" s="32" t="s">
        <v>94</v>
      </c>
      <c r="V72" s="32" t="s">
        <v>94</v>
      </c>
      <c r="W72" s="32" t="s">
        <v>94</v>
      </c>
      <c r="X72" s="32" t="s">
        <v>94</v>
      </c>
      <c r="Y72" s="32" t="s">
        <v>94</v>
      </c>
      <c r="Z72" s="32" t="s">
        <v>94</v>
      </c>
      <c r="AA72" s="32" t="s">
        <v>94</v>
      </c>
      <c r="AB72" s="32" t="s">
        <v>94</v>
      </c>
      <c r="AC72" s="32" t="s">
        <v>94</v>
      </c>
      <c r="AD72" s="32" t="s">
        <v>94</v>
      </c>
      <c r="AE72" s="32" t="s">
        <v>94</v>
      </c>
      <c r="AF72" s="32" t="s">
        <v>94</v>
      </c>
      <c r="AG72" s="32" t="s">
        <v>94</v>
      </c>
      <c r="AH72" s="32" t="s">
        <v>94</v>
      </c>
      <c r="AI72" s="32" t="s">
        <v>94</v>
      </c>
      <c r="AJ72" s="32" t="s">
        <v>94</v>
      </c>
      <c r="AK72">
        <v>34</v>
      </c>
      <c r="AL72" s="30" t="s">
        <v>94</v>
      </c>
      <c r="AM72" s="30" t="s">
        <v>94</v>
      </c>
      <c r="AN72" s="4" t="s">
        <v>94</v>
      </c>
    </row>
    <row r="73" spans="1:40">
      <c r="A73" t="s">
        <v>154</v>
      </c>
      <c r="B73" t="s">
        <v>140</v>
      </c>
      <c r="C73" t="s">
        <v>89</v>
      </c>
      <c r="D73" t="s">
        <v>148</v>
      </c>
      <c r="E73" t="s">
        <v>117</v>
      </c>
      <c r="F73" t="s">
        <v>92</v>
      </c>
      <c r="G73" s="32" t="s">
        <v>94</v>
      </c>
      <c r="H73" s="32" t="s">
        <v>94</v>
      </c>
      <c r="I73" s="32" t="s">
        <v>94</v>
      </c>
      <c r="J73" s="32" t="s">
        <v>94</v>
      </c>
      <c r="K73" s="32" t="s">
        <v>94</v>
      </c>
      <c r="L73" s="32" t="s">
        <v>94</v>
      </c>
      <c r="M73" s="32" t="s">
        <v>94</v>
      </c>
      <c r="N73" s="32" t="s">
        <v>94</v>
      </c>
      <c r="O73" s="32" t="s">
        <v>94</v>
      </c>
      <c r="P73" s="32" t="s">
        <v>94</v>
      </c>
      <c r="Q73" s="32" t="s">
        <v>94</v>
      </c>
      <c r="R73" s="32" t="s">
        <v>94</v>
      </c>
      <c r="S73" s="32" t="s">
        <v>94</v>
      </c>
      <c r="T73" s="32" t="s">
        <v>94</v>
      </c>
      <c r="U73" s="32" t="s">
        <v>94</v>
      </c>
      <c r="V73" s="32">
        <v>12.045</v>
      </c>
      <c r="W73" s="32">
        <v>13.164999999999999</v>
      </c>
      <c r="X73" s="32">
        <v>11.938000000000001</v>
      </c>
      <c r="Y73" s="32">
        <v>12.97</v>
      </c>
      <c r="Z73" s="32">
        <v>12.106999999999999</v>
      </c>
      <c r="AA73" s="32">
        <v>11.625</v>
      </c>
      <c r="AB73" s="32">
        <v>7.38</v>
      </c>
      <c r="AC73" s="32">
        <v>7.8360000000000003</v>
      </c>
      <c r="AD73" s="32">
        <v>10.036</v>
      </c>
      <c r="AE73" s="32">
        <v>13.961</v>
      </c>
      <c r="AF73" s="32">
        <v>14.846</v>
      </c>
      <c r="AG73" s="32">
        <v>9.8510000000000009</v>
      </c>
      <c r="AH73" s="32">
        <v>9.3339999999999996</v>
      </c>
      <c r="AI73" s="32">
        <v>16.381</v>
      </c>
      <c r="AJ73" s="32">
        <v>13.69</v>
      </c>
      <c r="AK73">
        <v>35</v>
      </c>
      <c r="AL73" s="30">
        <v>0.03</v>
      </c>
      <c r="AM73" s="30">
        <v>99.83</v>
      </c>
      <c r="AN73" s="4">
        <v>177.16499999999999</v>
      </c>
    </row>
    <row r="74" spans="1:40">
      <c r="A74" t="s">
        <v>154</v>
      </c>
      <c r="B74" t="s">
        <v>140</v>
      </c>
      <c r="C74" t="s">
        <v>89</v>
      </c>
      <c r="D74" t="s">
        <v>148</v>
      </c>
      <c r="E74" t="s">
        <v>117</v>
      </c>
      <c r="F74" t="s">
        <v>93</v>
      </c>
      <c r="G74" s="32" t="s">
        <v>94</v>
      </c>
      <c r="H74" s="32" t="s">
        <v>94</v>
      </c>
      <c r="I74" s="32" t="s">
        <v>94</v>
      </c>
      <c r="J74" s="32" t="s">
        <v>94</v>
      </c>
      <c r="K74" s="32" t="s">
        <v>94</v>
      </c>
      <c r="L74" s="32" t="s">
        <v>94</v>
      </c>
      <c r="M74" s="32" t="s">
        <v>94</v>
      </c>
      <c r="N74" s="32" t="s">
        <v>94</v>
      </c>
      <c r="O74" s="32" t="s">
        <v>94</v>
      </c>
      <c r="P74" s="32" t="s">
        <v>94</v>
      </c>
      <c r="Q74" s="32" t="s">
        <v>94</v>
      </c>
      <c r="R74" s="32" t="s">
        <v>94</v>
      </c>
      <c r="S74" s="32" t="s">
        <v>94</v>
      </c>
      <c r="T74" s="32" t="s">
        <v>94</v>
      </c>
      <c r="U74" s="32" t="s">
        <v>94</v>
      </c>
      <c r="V74" s="32" t="s">
        <v>14</v>
      </c>
      <c r="W74" s="32" t="s">
        <v>14</v>
      </c>
      <c r="X74" s="32" t="s">
        <v>14</v>
      </c>
      <c r="Y74" s="32" t="s">
        <v>14</v>
      </c>
      <c r="Z74" s="32" t="s">
        <v>14</v>
      </c>
      <c r="AA74" s="32" t="s">
        <v>14</v>
      </c>
      <c r="AB74" s="32" t="s">
        <v>14</v>
      </c>
      <c r="AC74" s="32" t="s">
        <v>99</v>
      </c>
      <c r="AD74" s="32" t="s">
        <v>14</v>
      </c>
      <c r="AE74" s="32" t="s">
        <v>14</v>
      </c>
      <c r="AF74" s="32" t="s">
        <v>14</v>
      </c>
      <c r="AG74" s="32" t="s">
        <v>14</v>
      </c>
      <c r="AH74" s="32" t="s">
        <v>14</v>
      </c>
      <c r="AI74" s="32" t="s">
        <v>14</v>
      </c>
      <c r="AJ74" s="32" t="s">
        <v>14</v>
      </c>
      <c r="AK74">
        <v>35</v>
      </c>
      <c r="AL74" s="30" t="s">
        <v>94</v>
      </c>
      <c r="AM74" s="30" t="s">
        <v>94</v>
      </c>
      <c r="AN74" s="4" t="s">
        <v>94</v>
      </c>
    </row>
    <row r="75" spans="1:40">
      <c r="A75" t="s">
        <v>154</v>
      </c>
      <c r="B75" t="s">
        <v>140</v>
      </c>
      <c r="C75" t="s">
        <v>89</v>
      </c>
      <c r="D75" t="s">
        <v>97</v>
      </c>
      <c r="E75" t="s">
        <v>96</v>
      </c>
      <c r="F75" t="s">
        <v>92</v>
      </c>
      <c r="G75" s="32" t="s">
        <v>94</v>
      </c>
      <c r="H75" s="32" t="s">
        <v>94</v>
      </c>
      <c r="I75" s="32" t="s">
        <v>94</v>
      </c>
      <c r="J75" s="32" t="s">
        <v>94</v>
      </c>
      <c r="K75" s="32" t="s">
        <v>94</v>
      </c>
      <c r="L75" s="32" t="s">
        <v>94</v>
      </c>
      <c r="M75" s="32" t="s">
        <v>94</v>
      </c>
      <c r="N75" s="32" t="s">
        <v>94</v>
      </c>
      <c r="O75" s="32" t="s">
        <v>94</v>
      </c>
      <c r="P75" s="32" t="s">
        <v>94</v>
      </c>
      <c r="Q75" s="32" t="s">
        <v>94</v>
      </c>
      <c r="R75" s="32" t="s">
        <v>94</v>
      </c>
      <c r="S75" s="32" t="s">
        <v>94</v>
      </c>
      <c r="T75" s="32" t="s">
        <v>94</v>
      </c>
      <c r="U75" s="32">
        <v>2.9860000000000002</v>
      </c>
      <c r="V75" s="32">
        <v>3.61</v>
      </c>
      <c r="W75" s="32">
        <v>1.139</v>
      </c>
      <c r="X75" s="32" t="s">
        <v>94</v>
      </c>
      <c r="Y75" s="32">
        <v>0.02</v>
      </c>
      <c r="Z75" s="32">
        <v>2.4820000000000002</v>
      </c>
      <c r="AA75" s="32">
        <v>12.833</v>
      </c>
      <c r="AB75" s="32" t="s">
        <v>94</v>
      </c>
      <c r="AC75" s="32">
        <v>0.14599999999999999</v>
      </c>
      <c r="AD75" s="32" t="s">
        <v>94</v>
      </c>
      <c r="AE75" s="32">
        <v>40.11</v>
      </c>
      <c r="AF75" s="32">
        <v>11.547000000000001</v>
      </c>
      <c r="AG75" s="32">
        <v>5.96</v>
      </c>
      <c r="AH75" s="32">
        <v>13.798999999999999</v>
      </c>
      <c r="AI75" s="32">
        <v>1.7649999999999999</v>
      </c>
      <c r="AJ75" s="32">
        <v>19.303000000000001</v>
      </c>
      <c r="AK75">
        <v>36</v>
      </c>
      <c r="AL75" s="30">
        <v>0.02</v>
      </c>
      <c r="AM75" s="30">
        <v>99.85</v>
      </c>
      <c r="AN75" s="4">
        <v>115.70099999999999</v>
      </c>
    </row>
    <row r="76" spans="1:40">
      <c r="A76" t="s">
        <v>154</v>
      </c>
      <c r="B76" t="s">
        <v>140</v>
      </c>
      <c r="C76" t="s">
        <v>89</v>
      </c>
      <c r="D76" t="s">
        <v>97</v>
      </c>
      <c r="E76" t="s">
        <v>96</v>
      </c>
      <c r="F76" t="s">
        <v>93</v>
      </c>
      <c r="G76" s="32" t="s">
        <v>94</v>
      </c>
      <c r="H76" s="32" t="s">
        <v>94</v>
      </c>
      <c r="I76" s="32" t="s">
        <v>94</v>
      </c>
      <c r="J76" s="32" t="s">
        <v>94</v>
      </c>
      <c r="K76" s="32" t="s">
        <v>94</v>
      </c>
      <c r="L76" s="32" t="s">
        <v>94</v>
      </c>
      <c r="M76" s="32" t="s">
        <v>94</v>
      </c>
      <c r="N76" s="32" t="s">
        <v>94</v>
      </c>
      <c r="O76" s="32" t="s">
        <v>94</v>
      </c>
      <c r="P76" s="32" t="s">
        <v>94</v>
      </c>
      <c r="Q76" s="32" t="s">
        <v>94</v>
      </c>
      <c r="R76" s="32" t="s">
        <v>94</v>
      </c>
      <c r="S76" s="32" t="s">
        <v>94</v>
      </c>
      <c r="T76" s="32" t="s">
        <v>94</v>
      </c>
      <c r="U76" s="32" t="s">
        <v>99</v>
      </c>
      <c r="V76" s="32" t="s">
        <v>99</v>
      </c>
      <c r="W76" s="32" t="s">
        <v>99</v>
      </c>
      <c r="X76" s="32" t="s">
        <v>94</v>
      </c>
      <c r="Y76" s="32" t="s">
        <v>99</v>
      </c>
      <c r="Z76" s="32" t="s">
        <v>99</v>
      </c>
      <c r="AA76" s="32" t="s">
        <v>99</v>
      </c>
      <c r="AB76" s="32" t="s">
        <v>94</v>
      </c>
      <c r="AC76" s="32" t="s">
        <v>99</v>
      </c>
      <c r="AD76" s="32" t="s">
        <v>94</v>
      </c>
      <c r="AE76" s="32" t="s">
        <v>99</v>
      </c>
      <c r="AF76" s="32" t="s">
        <v>99</v>
      </c>
      <c r="AG76" s="32" t="s">
        <v>99</v>
      </c>
      <c r="AH76" s="32" t="s">
        <v>14</v>
      </c>
      <c r="AI76" s="32" t="s">
        <v>14</v>
      </c>
      <c r="AJ76" s="32" t="s">
        <v>14</v>
      </c>
      <c r="AK76">
        <v>36</v>
      </c>
      <c r="AL76" s="30" t="s">
        <v>94</v>
      </c>
      <c r="AM76" s="30" t="s">
        <v>94</v>
      </c>
      <c r="AN76" s="4" t="s">
        <v>94</v>
      </c>
    </row>
    <row r="77" spans="1:40">
      <c r="A77" t="s">
        <v>154</v>
      </c>
      <c r="B77" t="s">
        <v>140</v>
      </c>
      <c r="C77" t="s">
        <v>89</v>
      </c>
      <c r="D77" t="s">
        <v>135</v>
      </c>
      <c r="E77" t="s">
        <v>101</v>
      </c>
      <c r="F77" t="s">
        <v>92</v>
      </c>
      <c r="G77" s="32" t="s">
        <v>94</v>
      </c>
      <c r="H77" s="32" t="s">
        <v>94</v>
      </c>
      <c r="I77" s="32" t="s">
        <v>94</v>
      </c>
      <c r="J77" s="32" t="s">
        <v>94</v>
      </c>
      <c r="K77" s="32" t="s">
        <v>94</v>
      </c>
      <c r="L77" s="32" t="s">
        <v>94</v>
      </c>
      <c r="M77" s="32" t="s">
        <v>94</v>
      </c>
      <c r="N77" s="32" t="s">
        <v>94</v>
      </c>
      <c r="O77" s="32" t="s">
        <v>94</v>
      </c>
      <c r="P77" s="32" t="s">
        <v>94</v>
      </c>
      <c r="Q77" s="32" t="s">
        <v>94</v>
      </c>
      <c r="R77" s="32" t="s">
        <v>94</v>
      </c>
      <c r="S77" s="32" t="s">
        <v>94</v>
      </c>
      <c r="T77" s="32" t="s">
        <v>94</v>
      </c>
      <c r="U77" s="32" t="s">
        <v>94</v>
      </c>
      <c r="V77" s="32" t="s">
        <v>94</v>
      </c>
      <c r="W77" s="32" t="s">
        <v>94</v>
      </c>
      <c r="X77" s="32" t="s">
        <v>94</v>
      </c>
      <c r="Y77" s="32" t="s">
        <v>94</v>
      </c>
      <c r="Z77" s="32" t="s">
        <v>94</v>
      </c>
      <c r="AA77" s="32">
        <v>0.21</v>
      </c>
      <c r="AB77" s="32">
        <v>0.26700000000000002</v>
      </c>
      <c r="AC77" s="32">
        <v>0.24099999999999999</v>
      </c>
      <c r="AD77" s="32">
        <v>73.656000000000006</v>
      </c>
      <c r="AE77" s="32">
        <v>1.4E-2</v>
      </c>
      <c r="AF77" s="32" t="s">
        <v>94</v>
      </c>
      <c r="AG77" s="32">
        <v>0.80200000000000005</v>
      </c>
      <c r="AH77" s="32">
        <v>35.093000000000004</v>
      </c>
      <c r="AI77" s="32">
        <v>2.407</v>
      </c>
      <c r="AJ77" s="32">
        <v>1.228</v>
      </c>
      <c r="AK77">
        <v>37</v>
      </c>
      <c r="AL77" s="30">
        <v>0.02</v>
      </c>
      <c r="AM77" s="30">
        <v>99.86</v>
      </c>
      <c r="AN77" s="4">
        <v>113.919</v>
      </c>
    </row>
    <row r="78" spans="1:40">
      <c r="A78" t="s">
        <v>154</v>
      </c>
      <c r="B78" t="s">
        <v>140</v>
      </c>
      <c r="C78" t="s">
        <v>89</v>
      </c>
      <c r="D78" t="s">
        <v>135</v>
      </c>
      <c r="E78" t="s">
        <v>101</v>
      </c>
      <c r="F78" t="s">
        <v>93</v>
      </c>
      <c r="G78" s="32" t="s">
        <v>94</v>
      </c>
      <c r="H78" s="32" t="s">
        <v>94</v>
      </c>
      <c r="I78" s="32" t="s">
        <v>94</v>
      </c>
      <c r="J78" s="32" t="s">
        <v>94</v>
      </c>
      <c r="K78" s="32" t="s">
        <v>94</v>
      </c>
      <c r="L78" s="32" t="s">
        <v>94</v>
      </c>
      <c r="M78" s="32" t="s">
        <v>94</v>
      </c>
      <c r="N78" s="32" t="s">
        <v>94</v>
      </c>
      <c r="O78" s="32" t="s">
        <v>94</v>
      </c>
      <c r="P78" s="32" t="s">
        <v>94</v>
      </c>
      <c r="Q78" s="32" t="s">
        <v>14</v>
      </c>
      <c r="R78" s="32" t="s">
        <v>94</v>
      </c>
      <c r="S78" s="32" t="s">
        <v>94</v>
      </c>
      <c r="T78" s="32" t="s">
        <v>94</v>
      </c>
      <c r="U78" s="32" t="s">
        <v>94</v>
      </c>
      <c r="V78" s="32" t="s">
        <v>94</v>
      </c>
      <c r="W78" s="32" t="s">
        <v>94</v>
      </c>
      <c r="X78" s="32" t="s">
        <v>94</v>
      </c>
      <c r="Y78" s="32" t="s">
        <v>94</v>
      </c>
      <c r="Z78" s="32" t="s">
        <v>17</v>
      </c>
      <c r="AA78" s="32" t="s">
        <v>14</v>
      </c>
      <c r="AB78" s="32" t="s">
        <v>14</v>
      </c>
      <c r="AC78" s="32" t="s">
        <v>99</v>
      </c>
      <c r="AD78" s="32" t="s">
        <v>14</v>
      </c>
      <c r="AE78" s="32" t="s">
        <v>14</v>
      </c>
      <c r="AF78" s="32" t="s">
        <v>94</v>
      </c>
      <c r="AG78" s="32" t="s">
        <v>14</v>
      </c>
      <c r="AH78" s="32" t="s">
        <v>14</v>
      </c>
      <c r="AI78" s="32" t="s">
        <v>14</v>
      </c>
      <c r="AJ78" s="32" t="s">
        <v>14</v>
      </c>
      <c r="AK78">
        <v>37</v>
      </c>
      <c r="AL78" s="30" t="s">
        <v>94</v>
      </c>
      <c r="AM78" s="30" t="s">
        <v>94</v>
      </c>
      <c r="AN78" s="4" t="s">
        <v>94</v>
      </c>
    </row>
    <row r="79" spans="1:40">
      <c r="A79" t="s">
        <v>154</v>
      </c>
      <c r="B79" t="s">
        <v>140</v>
      </c>
      <c r="C79" t="s">
        <v>89</v>
      </c>
      <c r="D79" t="s">
        <v>135</v>
      </c>
      <c r="E79" t="s">
        <v>102</v>
      </c>
      <c r="F79" t="s">
        <v>92</v>
      </c>
      <c r="G79" s="32" t="s">
        <v>94</v>
      </c>
      <c r="H79" s="32" t="s">
        <v>94</v>
      </c>
      <c r="I79" s="32" t="s">
        <v>94</v>
      </c>
      <c r="J79" s="32" t="s">
        <v>94</v>
      </c>
      <c r="K79" s="32" t="s">
        <v>94</v>
      </c>
      <c r="L79" s="32" t="s">
        <v>94</v>
      </c>
      <c r="M79" s="32" t="s">
        <v>94</v>
      </c>
      <c r="N79" s="32" t="s">
        <v>94</v>
      </c>
      <c r="O79" s="32" t="s">
        <v>94</v>
      </c>
      <c r="P79" s="32" t="s">
        <v>94</v>
      </c>
      <c r="Q79" s="32" t="s">
        <v>94</v>
      </c>
      <c r="R79" s="32" t="s">
        <v>94</v>
      </c>
      <c r="S79" s="32" t="s">
        <v>94</v>
      </c>
      <c r="T79" s="32" t="s">
        <v>94</v>
      </c>
      <c r="U79" s="32" t="s">
        <v>94</v>
      </c>
      <c r="V79" s="32" t="s">
        <v>94</v>
      </c>
      <c r="W79" s="32" t="s">
        <v>94</v>
      </c>
      <c r="X79" s="32" t="s">
        <v>94</v>
      </c>
      <c r="Y79" s="32" t="s">
        <v>94</v>
      </c>
      <c r="Z79" s="32" t="s">
        <v>94</v>
      </c>
      <c r="AA79" s="32" t="s">
        <v>94</v>
      </c>
      <c r="AB79" s="32">
        <v>4.9000000000000002E-2</v>
      </c>
      <c r="AC79" s="32">
        <v>102.108</v>
      </c>
      <c r="AD79" s="32" t="s">
        <v>94</v>
      </c>
      <c r="AE79" s="32" t="s">
        <v>94</v>
      </c>
      <c r="AF79" s="32" t="s">
        <v>94</v>
      </c>
      <c r="AG79" s="32">
        <v>0.19400000000000001</v>
      </c>
      <c r="AH79" s="32">
        <v>4.9000000000000002E-2</v>
      </c>
      <c r="AI79" s="32">
        <v>4.0000000000000001E-3</v>
      </c>
      <c r="AJ79" s="32" t="s">
        <v>94</v>
      </c>
      <c r="AK79">
        <v>38</v>
      </c>
      <c r="AL79" s="30">
        <v>0.01</v>
      </c>
      <c r="AM79" s="30">
        <v>99.88</v>
      </c>
      <c r="AN79" s="4">
        <v>102.404</v>
      </c>
    </row>
    <row r="80" spans="1:40">
      <c r="A80" t="s">
        <v>154</v>
      </c>
      <c r="B80" t="s">
        <v>140</v>
      </c>
      <c r="C80" t="s">
        <v>89</v>
      </c>
      <c r="D80" t="s">
        <v>135</v>
      </c>
      <c r="E80" t="s">
        <v>102</v>
      </c>
      <c r="F80" t="s">
        <v>93</v>
      </c>
      <c r="G80" s="32" t="s">
        <v>94</v>
      </c>
      <c r="H80" s="32" t="s">
        <v>94</v>
      </c>
      <c r="I80" s="32" t="s">
        <v>94</v>
      </c>
      <c r="J80" s="32" t="s">
        <v>94</v>
      </c>
      <c r="K80" s="32" t="s">
        <v>94</v>
      </c>
      <c r="L80" s="32" t="s">
        <v>94</v>
      </c>
      <c r="M80" s="32" t="s">
        <v>94</v>
      </c>
      <c r="N80" s="32" t="s">
        <v>94</v>
      </c>
      <c r="O80" s="32" t="s">
        <v>94</v>
      </c>
      <c r="P80" s="32" t="s">
        <v>94</v>
      </c>
      <c r="Q80" s="32" t="s">
        <v>14</v>
      </c>
      <c r="R80" s="32" t="s">
        <v>94</v>
      </c>
      <c r="S80" s="32" t="s">
        <v>94</v>
      </c>
      <c r="T80" s="32" t="s">
        <v>94</v>
      </c>
      <c r="U80" s="32" t="s">
        <v>94</v>
      </c>
      <c r="V80" s="32" t="s">
        <v>94</v>
      </c>
      <c r="W80" s="32" t="s">
        <v>94</v>
      </c>
      <c r="X80" s="32" t="s">
        <v>94</v>
      </c>
      <c r="Y80" s="32" t="s">
        <v>94</v>
      </c>
      <c r="Z80" s="32" t="s">
        <v>94</v>
      </c>
      <c r="AA80" s="32" t="s">
        <v>14</v>
      </c>
      <c r="AB80" s="32" t="s">
        <v>14</v>
      </c>
      <c r="AC80" s="32" t="s">
        <v>34</v>
      </c>
      <c r="AD80" s="32" t="s">
        <v>94</v>
      </c>
      <c r="AE80" s="32" t="s">
        <v>94</v>
      </c>
      <c r="AF80" s="32" t="s">
        <v>94</v>
      </c>
      <c r="AG80" s="32" t="s">
        <v>14</v>
      </c>
      <c r="AH80" s="32" t="s">
        <v>14</v>
      </c>
      <c r="AI80" s="32" t="s">
        <v>99</v>
      </c>
      <c r="AJ80" s="32" t="s">
        <v>94</v>
      </c>
      <c r="AK80">
        <v>38</v>
      </c>
      <c r="AL80" s="30" t="s">
        <v>94</v>
      </c>
      <c r="AM80" s="30" t="s">
        <v>94</v>
      </c>
      <c r="AN80" s="4" t="s">
        <v>94</v>
      </c>
    </row>
    <row r="81" spans="1:40">
      <c r="A81" t="s">
        <v>154</v>
      </c>
      <c r="B81" t="s">
        <v>140</v>
      </c>
      <c r="C81" t="s">
        <v>89</v>
      </c>
      <c r="D81" t="s">
        <v>142</v>
      </c>
      <c r="E81" t="s">
        <v>119</v>
      </c>
      <c r="F81" t="s">
        <v>92</v>
      </c>
      <c r="G81" s="32" t="s">
        <v>94</v>
      </c>
      <c r="H81" s="32" t="s">
        <v>94</v>
      </c>
      <c r="I81" s="32" t="s">
        <v>94</v>
      </c>
      <c r="J81" s="32" t="s">
        <v>94</v>
      </c>
      <c r="K81" s="32" t="s">
        <v>94</v>
      </c>
      <c r="L81" s="32" t="s">
        <v>94</v>
      </c>
      <c r="M81" s="32" t="s">
        <v>94</v>
      </c>
      <c r="N81" s="32" t="s">
        <v>94</v>
      </c>
      <c r="O81" s="32" t="s">
        <v>94</v>
      </c>
      <c r="P81" s="32" t="s">
        <v>94</v>
      </c>
      <c r="Q81" s="32" t="s">
        <v>94</v>
      </c>
      <c r="R81" s="32" t="s">
        <v>94</v>
      </c>
      <c r="S81" s="32" t="s">
        <v>94</v>
      </c>
      <c r="T81" s="32" t="s">
        <v>94</v>
      </c>
      <c r="U81" s="32" t="s">
        <v>94</v>
      </c>
      <c r="V81" s="32" t="s">
        <v>94</v>
      </c>
      <c r="W81" s="32">
        <v>1.34</v>
      </c>
      <c r="X81" s="32">
        <v>8.2989999999999995</v>
      </c>
      <c r="Y81" s="32">
        <v>6.27</v>
      </c>
      <c r="Z81" s="32">
        <v>1.27</v>
      </c>
      <c r="AA81" s="32">
        <v>10.452999999999999</v>
      </c>
      <c r="AB81" s="32">
        <v>1.571</v>
      </c>
      <c r="AC81" s="32">
        <v>5.48</v>
      </c>
      <c r="AD81" s="32">
        <v>1.786</v>
      </c>
      <c r="AE81" s="32">
        <v>0.36</v>
      </c>
      <c r="AF81" s="32">
        <v>59.793999999999997</v>
      </c>
      <c r="AG81" s="32">
        <v>5.6989999999999998</v>
      </c>
      <c r="AH81" s="32" t="s">
        <v>94</v>
      </c>
      <c r="AI81" s="32" t="s">
        <v>94</v>
      </c>
      <c r="AJ81" s="32" t="s">
        <v>94</v>
      </c>
      <c r="AK81">
        <v>39</v>
      </c>
      <c r="AL81" s="30">
        <v>0.01</v>
      </c>
      <c r="AM81" s="30">
        <v>99.89</v>
      </c>
      <c r="AN81" s="4">
        <v>102.322</v>
      </c>
    </row>
    <row r="82" spans="1:40">
      <c r="A82" t="s">
        <v>154</v>
      </c>
      <c r="B82" t="s">
        <v>140</v>
      </c>
      <c r="C82" t="s">
        <v>89</v>
      </c>
      <c r="D82" t="s">
        <v>142</v>
      </c>
      <c r="E82" t="s">
        <v>119</v>
      </c>
      <c r="F82" t="s">
        <v>93</v>
      </c>
      <c r="G82" s="32" t="s">
        <v>94</v>
      </c>
      <c r="H82" s="32" t="s">
        <v>94</v>
      </c>
      <c r="I82" s="32" t="s">
        <v>94</v>
      </c>
      <c r="J82" s="32" t="s">
        <v>94</v>
      </c>
      <c r="K82" s="32" t="s">
        <v>94</v>
      </c>
      <c r="L82" s="32" t="s">
        <v>94</v>
      </c>
      <c r="M82" s="32" t="s">
        <v>94</v>
      </c>
      <c r="N82" s="32" t="s">
        <v>94</v>
      </c>
      <c r="O82" s="32" t="s">
        <v>94</v>
      </c>
      <c r="P82" s="32" t="s">
        <v>94</v>
      </c>
      <c r="Q82" s="32" t="s">
        <v>94</v>
      </c>
      <c r="R82" s="32" t="s">
        <v>94</v>
      </c>
      <c r="S82" s="32" t="s">
        <v>94</v>
      </c>
      <c r="T82" s="32" t="s">
        <v>94</v>
      </c>
      <c r="U82" s="32" t="s">
        <v>94</v>
      </c>
      <c r="V82" s="32" t="s">
        <v>94</v>
      </c>
      <c r="W82" s="32" t="s">
        <v>14</v>
      </c>
      <c r="X82" s="32" t="s">
        <v>14</v>
      </c>
      <c r="Y82" s="32" t="s">
        <v>14</v>
      </c>
      <c r="Z82" s="32" t="s">
        <v>14</v>
      </c>
      <c r="AA82" s="32" t="s">
        <v>14</v>
      </c>
      <c r="AB82" s="32" t="s">
        <v>99</v>
      </c>
      <c r="AC82" s="32" t="s">
        <v>99</v>
      </c>
      <c r="AD82" s="32" t="s">
        <v>99</v>
      </c>
      <c r="AE82" s="32" t="s">
        <v>14</v>
      </c>
      <c r="AF82" s="32" t="s">
        <v>14</v>
      </c>
      <c r="AG82" s="32" t="s">
        <v>14</v>
      </c>
      <c r="AH82" s="32" t="s">
        <v>94</v>
      </c>
      <c r="AI82" s="32" t="s">
        <v>94</v>
      </c>
      <c r="AJ82" s="32" t="s">
        <v>94</v>
      </c>
      <c r="AK82">
        <v>39</v>
      </c>
      <c r="AL82" s="30" t="s">
        <v>94</v>
      </c>
      <c r="AM82" s="30" t="s">
        <v>94</v>
      </c>
      <c r="AN82" s="4" t="s">
        <v>94</v>
      </c>
    </row>
    <row r="83" spans="1:40">
      <c r="A83" t="s">
        <v>154</v>
      </c>
      <c r="B83" t="s">
        <v>140</v>
      </c>
      <c r="C83" t="s">
        <v>89</v>
      </c>
      <c r="D83" t="s">
        <v>97</v>
      </c>
      <c r="E83" t="s">
        <v>98</v>
      </c>
      <c r="F83" t="s">
        <v>92</v>
      </c>
      <c r="G83" s="32" t="s">
        <v>94</v>
      </c>
      <c r="H83" s="32" t="s">
        <v>94</v>
      </c>
      <c r="I83" s="32" t="s">
        <v>94</v>
      </c>
      <c r="J83" s="32" t="s">
        <v>94</v>
      </c>
      <c r="K83" s="32" t="s">
        <v>94</v>
      </c>
      <c r="L83" s="32" t="s">
        <v>94</v>
      </c>
      <c r="M83" s="32" t="s">
        <v>94</v>
      </c>
      <c r="N83" s="32">
        <v>27</v>
      </c>
      <c r="O83" s="32" t="s">
        <v>94</v>
      </c>
      <c r="P83" s="32" t="s">
        <v>94</v>
      </c>
      <c r="Q83" s="32" t="s">
        <v>94</v>
      </c>
      <c r="R83" s="32" t="s">
        <v>94</v>
      </c>
      <c r="S83" s="32">
        <v>14.919</v>
      </c>
      <c r="T83" s="32">
        <v>33.518999999999998</v>
      </c>
      <c r="U83" s="32">
        <v>12.307</v>
      </c>
      <c r="V83" s="32">
        <v>5.056</v>
      </c>
      <c r="W83" s="32">
        <v>2.4329999999999998</v>
      </c>
      <c r="X83" s="32">
        <v>0.83699999999999997</v>
      </c>
      <c r="Y83" s="32">
        <v>1.014</v>
      </c>
      <c r="Z83" s="32">
        <v>9.8000000000000004E-2</v>
      </c>
      <c r="AA83" s="32">
        <v>0.11700000000000001</v>
      </c>
      <c r="AB83" s="32" t="s">
        <v>94</v>
      </c>
      <c r="AC83" s="32" t="s">
        <v>94</v>
      </c>
      <c r="AD83" s="32" t="s">
        <v>94</v>
      </c>
      <c r="AE83" s="32">
        <v>0.42899999999999999</v>
      </c>
      <c r="AF83" s="32">
        <v>0.154</v>
      </c>
      <c r="AG83" s="32">
        <v>0.33700000000000002</v>
      </c>
      <c r="AH83" s="32">
        <v>7.9000000000000001E-2</v>
      </c>
      <c r="AI83" s="32">
        <v>0.09</v>
      </c>
      <c r="AJ83" s="32" t="s">
        <v>94</v>
      </c>
      <c r="AK83">
        <v>40</v>
      </c>
      <c r="AL83" s="30">
        <v>0.01</v>
      </c>
      <c r="AM83" s="30">
        <v>99.91</v>
      </c>
      <c r="AN83" s="4">
        <v>98.388000000000005</v>
      </c>
    </row>
    <row r="84" spans="1:40">
      <c r="A84" t="s">
        <v>154</v>
      </c>
      <c r="B84" t="s">
        <v>140</v>
      </c>
      <c r="C84" t="s">
        <v>89</v>
      </c>
      <c r="D84" t="s">
        <v>97</v>
      </c>
      <c r="E84" t="s">
        <v>98</v>
      </c>
      <c r="F84" t="s">
        <v>93</v>
      </c>
      <c r="G84" s="32" t="s">
        <v>94</v>
      </c>
      <c r="H84" s="32" t="s">
        <v>94</v>
      </c>
      <c r="I84" s="32" t="s">
        <v>94</v>
      </c>
      <c r="J84" s="32" t="s">
        <v>94</v>
      </c>
      <c r="K84" s="32" t="s">
        <v>94</v>
      </c>
      <c r="L84" s="32" t="s">
        <v>94</v>
      </c>
      <c r="M84" s="32" t="s">
        <v>94</v>
      </c>
      <c r="N84" s="32" t="s">
        <v>99</v>
      </c>
      <c r="O84" s="32" t="s">
        <v>94</v>
      </c>
      <c r="P84" s="32" t="s">
        <v>94</v>
      </c>
      <c r="Q84" s="32" t="s">
        <v>94</v>
      </c>
      <c r="R84" s="32" t="s">
        <v>94</v>
      </c>
      <c r="S84" s="32" t="s">
        <v>99</v>
      </c>
      <c r="T84" s="32" t="s">
        <v>99</v>
      </c>
      <c r="U84" s="32" t="s">
        <v>99</v>
      </c>
      <c r="V84" s="32" t="s">
        <v>99</v>
      </c>
      <c r="W84" s="32" t="s">
        <v>99</v>
      </c>
      <c r="X84" s="32" t="s">
        <v>99</v>
      </c>
      <c r="Y84" s="32" t="s">
        <v>99</v>
      </c>
      <c r="Z84" s="32" t="s">
        <v>99</v>
      </c>
      <c r="AA84" s="32" t="s">
        <v>99</v>
      </c>
      <c r="AB84" s="32" t="s">
        <v>94</v>
      </c>
      <c r="AC84" s="32" t="s">
        <v>14</v>
      </c>
      <c r="AD84" s="32" t="s">
        <v>94</v>
      </c>
      <c r="AE84" s="32" t="s">
        <v>99</v>
      </c>
      <c r="AF84" s="32" t="s">
        <v>99</v>
      </c>
      <c r="AG84" s="32" t="s">
        <v>99</v>
      </c>
      <c r="AH84" s="32" t="s">
        <v>14</v>
      </c>
      <c r="AI84" s="32" t="s">
        <v>14</v>
      </c>
      <c r="AJ84" s="32" t="s">
        <v>94</v>
      </c>
      <c r="AK84">
        <v>40</v>
      </c>
      <c r="AL84" s="30" t="s">
        <v>94</v>
      </c>
      <c r="AM84" s="30" t="s">
        <v>94</v>
      </c>
      <c r="AN84" s="4" t="s">
        <v>94</v>
      </c>
    </row>
    <row r="85" spans="1:40">
      <c r="A85" t="s">
        <v>154</v>
      </c>
      <c r="B85" t="s">
        <v>140</v>
      </c>
      <c r="C85" t="s">
        <v>106</v>
      </c>
      <c r="D85" t="s">
        <v>151</v>
      </c>
      <c r="E85" t="s">
        <v>96</v>
      </c>
      <c r="F85" t="s">
        <v>92</v>
      </c>
      <c r="G85" s="32">
        <v>6</v>
      </c>
      <c r="H85" s="32">
        <v>10</v>
      </c>
      <c r="I85" s="32">
        <v>12</v>
      </c>
      <c r="J85" s="32">
        <v>12</v>
      </c>
      <c r="K85" s="32">
        <v>14</v>
      </c>
      <c r="L85" s="32">
        <v>17</v>
      </c>
      <c r="M85" s="32">
        <v>17</v>
      </c>
      <c r="N85" s="32" t="s">
        <v>94</v>
      </c>
      <c r="O85" s="32" t="s">
        <v>94</v>
      </c>
      <c r="P85" s="32" t="s">
        <v>94</v>
      </c>
      <c r="Q85" s="32" t="s">
        <v>94</v>
      </c>
      <c r="R85" s="32" t="s">
        <v>94</v>
      </c>
      <c r="S85" s="32" t="s">
        <v>94</v>
      </c>
      <c r="T85" s="32" t="s">
        <v>94</v>
      </c>
      <c r="U85" s="32" t="s">
        <v>94</v>
      </c>
      <c r="V85" s="32" t="s">
        <v>94</v>
      </c>
      <c r="W85" s="32" t="s">
        <v>94</v>
      </c>
      <c r="X85" s="32" t="s">
        <v>94</v>
      </c>
      <c r="Y85" s="32" t="s">
        <v>94</v>
      </c>
      <c r="Z85" s="32" t="s">
        <v>94</v>
      </c>
      <c r="AA85" s="32" t="s">
        <v>94</v>
      </c>
      <c r="AB85" s="32" t="s">
        <v>94</v>
      </c>
      <c r="AC85" s="32" t="s">
        <v>94</v>
      </c>
      <c r="AD85" s="32" t="s">
        <v>94</v>
      </c>
      <c r="AE85" s="32" t="s">
        <v>94</v>
      </c>
      <c r="AF85" s="32" t="s">
        <v>94</v>
      </c>
      <c r="AG85" s="32" t="s">
        <v>94</v>
      </c>
      <c r="AH85" s="32" t="s">
        <v>94</v>
      </c>
      <c r="AI85" s="32" t="s">
        <v>94</v>
      </c>
      <c r="AJ85" s="32" t="s">
        <v>94</v>
      </c>
      <c r="AK85">
        <v>41</v>
      </c>
      <c r="AL85" s="30">
        <v>0.01</v>
      </c>
      <c r="AM85" s="30">
        <v>99.92</v>
      </c>
      <c r="AN85" s="4">
        <v>88</v>
      </c>
    </row>
    <row r="86" spans="1:40">
      <c r="A86" t="s">
        <v>154</v>
      </c>
      <c r="B86" t="s">
        <v>140</v>
      </c>
      <c r="C86" t="s">
        <v>106</v>
      </c>
      <c r="D86" t="s">
        <v>151</v>
      </c>
      <c r="E86" t="s">
        <v>96</v>
      </c>
      <c r="F86" t="s">
        <v>93</v>
      </c>
      <c r="G86" s="32" t="s">
        <v>99</v>
      </c>
      <c r="H86" s="32" t="s">
        <v>99</v>
      </c>
      <c r="I86" s="32" t="s">
        <v>99</v>
      </c>
      <c r="J86" s="32" t="s">
        <v>99</v>
      </c>
      <c r="K86" s="32" t="s">
        <v>99</v>
      </c>
      <c r="L86" s="32" t="s">
        <v>99</v>
      </c>
      <c r="M86" s="32" t="s">
        <v>99</v>
      </c>
      <c r="N86" s="32" t="s">
        <v>94</v>
      </c>
      <c r="O86" s="32" t="s">
        <v>94</v>
      </c>
      <c r="P86" s="32" t="s">
        <v>94</v>
      </c>
      <c r="Q86" s="32" t="s">
        <v>94</v>
      </c>
      <c r="R86" s="32" t="s">
        <v>94</v>
      </c>
      <c r="S86" s="32" t="s">
        <v>94</v>
      </c>
      <c r="T86" s="32" t="s">
        <v>94</v>
      </c>
      <c r="U86" s="32" t="s">
        <v>94</v>
      </c>
      <c r="V86" s="32" t="s">
        <v>94</v>
      </c>
      <c r="W86" s="32" t="s">
        <v>94</v>
      </c>
      <c r="X86" s="32" t="s">
        <v>94</v>
      </c>
      <c r="Y86" s="32" t="s">
        <v>94</v>
      </c>
      <c r="Z86" s="32" t="s">
        <v>94</v>
      </c>
      <c r="AA86" s="32" t="s">
        <v>94</v>
      </c>
      <c r="AB86" s="32" t="s">
        <v>94</v>
      </c>
      <c r="AC86" s="32" t="s">
        <v>94</v>
      </c>
      <c r="AD86" s="32" t="s">
        <v>94</v>
      </c>
      <c r="AE86" s="32" t="s">
        <v>94</v>
      </c>
      <c r="AF86" s="32" t="s">
        <v>94</v>
      </c>
      <c r="AG86" s="32" t="s">
        <v>94</v>
      </c>
      <c r="AH86" s="32" t="s">
        <v>94</v>
      </c>
      <c r="AI86" s="32" t="s">
        <v>94</v>
      </c>
      <c r="AJ86" s="32" t="s">
        <v>94</v>
      </c>
      <c r="AK86">
        <v>41</v>
      </c>
      <c r="AL86" s="30" t="s">
        <v>94</v>
      </c>
      <c r="AM86" s="30" t="s">
        <v>94</v>
      </c>
      <c r="AN86" s="4" t="s">
        <v>94</v>
      </c>
    </row>
    <row r="87" spans="1:40">
      <c r="A87" t="s">
        <v>154</v>
      </c>
      <c r="B87" t="s">
        <v>140</v>
      </c>
      <c r="C87" t="s">
        <v>89</v>
      </c>
      <c r="D87" t="s">
        <v>142</v>
      </c>
      <c r="E87" t="s">
        <v>101</v>
      </c>
      <c r="F87" t="s">
        <v>92</v>
      </c>
      <c r="G87" s="32" t="s">
        <v>94</v>
      </c>
      <c r="H87" s="32" t="s">
        <v>94</v>
      </c>
      <c r="I87" s="32" t="s">
        <v>94</v>
      </c>
      <c r="J87" s="32" t="s">
        <v>94</v>
      </c>
      <c r="K87" s="32" t="s">
        <v>94</v>
      </c>
      <c r="L87" s="32" t="s">
        <v>94</v>
      </c>
      <c r="M87" s="32" t="s">
        <v>94</v>
      </c>
      <c r="N87" s="32" t="s">
        <v>94</v>
      </c>
      <c r="O87" s="32" t="s">
        <v>94</v>
      </c>
      <c r="P87" s="32">
        <v>18</v>
      </c>
      <c r="Q87" s="32">
        <v>33</v>
      </c>
      <c r="R87" s="32">
        <v>10</v>
      </c>
      <c r="S87" s="32">
        <v>6</v>
      </c>
      <c r="T87" s="32" t="s">
        <v>94</v>
      </c>
      <c r="U87" s="32">
        <v>3</v>
      </c>
      <c r="V87" s="32">
        <v>1.5</v>
      </c>
      <c r="W87" s="32" t="s">
        <v>94</v>
      </c>
      <c r="X87" s="32" t="s">
        <v>94</v>
      </c>
      <c r="Y87" s="32" t="s">
        <v>94</v>
      </c>
      <c r="Z87" s="32" t="s">
        <v>94</v>
      </c>
      <c r="AA87" s="32" t="s">
        <v>94</v>
      </c>
      <c r="AB87" s="32" t="s">
        <v>94</v>
      </c>
      <c r="AC87" s="32" t="s">
        <v>94</v>
      </c>
      <c r="AD87" s="32" t="s">
        <v>94</v>
      </c>
      <c r="AE87" s="32" t="s">
        <v>94</v>
      </c>
      <c r="AF87" s="32" t="s">
        <v>94</v>
      </c>
      <c r="AG87" s="32" t="s">
        <v>94</v>
      </c>
      <c r="AH87" s="32" t="s">
        <v>94</v>
      </c>
      <c r="AI87" s="32" t="s">
        <v>94</v>
      </c>
      <c r="AJ87" s="32" t="s">
        <v>94</v>
      </c>
      <c r="AK87">
        <v>42</v>
      </c>
      <c r="AL87" s="30">
        <v>0.01</v>
      </c>
      <c r="AM87" s="30">
        <v>99.93</v>
      </c>
      <c r="AN87" s="4">
        <v>71.5</v>
      </c>
    </row>
    <row r="88" spans="1:40">
      <c r="A88" t="s">
        <v>154</v>
      </c>
      <c r="B88" t="s">
        <v>140</v>
      </c>
      <c r="C88" t="s">
        <v>89</v>
      </c>
      <c r="D88" t="s">
        <v>142</v>
      </c>
      <c r="E88" t="s">
        <v>101</v>
      </c>
      <c r="F88" t="s">
        <v>93</v>
      </c>
      <c r="G88" s="32" t="s">
        <v>94</v>
      </c>
      <c r="H88" s="32" t="s">
        <v>94</v>
      </c>
      <c r="I88" s="32" t="s">
        <v>94</v>
      </c>
      <c r="J88" s="32" t="s">
        <v>94</v>
      </c>
      <c r="K88" s="32" t="s">
        <v>94</v>
      </c>
      <c r="L88" s="32" t="s">
        <v>94</v>
      </c>
      <c r="M88" s="32" t="s">
        <v>94</v>
      </c>
      <c r="N88" s="32" t="s">
        <v>94</v>
      </c>
      <c r="O88" s="32" t="s">
        <v>94</v>
      </c>
      <c r="P88" s="32" t="s">
        <v>99</v>
      </c>
      <c r="Q88" s="32" t="s">
        <v>99</v>
      </c>
      <c r="R88" s="32" t="s">
        <v>99</v>
      </c>
      <c r="S88" s="32" t="s">
        <v>99</v>
      </c>
      <c r="T88" s="32" t="s">
        <v>94</v>
      </c>
      <c r="U88" s="32" t="s">
        <v>99</v>
      </c>
      <c r="V88" s="32" t="s">
        <v>99</v>
      </c>
      <c r="W88" s="32" t="s">
        <v>94</v>
      </c>
      <c r="X88" s="32" t="s">
        <v>94</v>
      </c>
      <c r="Y88" s="32" t="s">
        <v>94</v>
      </c>
      <c r="Z88" s="32" t="s">
        <v>94</v>
      </c>
      <c r="AA88" s="32" t="s">
        <v>94</v>
      </c>
      <c r="AB88" s="32" t="s">
        <v>94</v>
      </c>
      <c r="AC88" s="32" t="s">
        <v>94</v>
      </c>
      <c r="AD88" s="32" t="s">
        <v>94</v>
      </c>
      <c r="AE88" s="32" t="s">
        <v>94</v>
      </c>
      <c r="AF88" s="32" t="s">
        <v>94</v>
      </c>
      <c r="AG88" s="32" t="s">
        <v>94</v>
      </c>
      <c r="AH88" s="32" t="s">
        <v>94</v>
      </c>
      <c r="AI88" s="32" t="s">
        <v>94</v>
      </c>
      <c r="AJ88" s="32" t="s">
        <v>94</v>
      </c>
      <c r="AK88">
        <v>42</v>
      </c>
      <c r="AL88" s="30" t="s">
        <v>94</v>
      </c>
      <c r="AM88" s="30" t="s">
        <v>94</v>
      </c>
      <c r="AN88" s="4" t="s">
        <v>94</v>
      </c>
    </row>
    <row r="89" spans="1:40">
      <c r="A89" t="s">
        <v>154</v>
      </c>
      <c r="B89" t="s">
        <v>140</v>
      </c>
      <c r="C89" t="s">
        <v>89</v>
      </c>
      <c r="D89" t="s">
        <v>143</v>
      </c>
      <c r="E89" t="s">
        <v>101</v>
      </c>
      <c r="F89" t="s">
        <v>92</v>
      </c>
      <c r="G89" s="32" t="s">
        <v>94</v>
      </c>
      <c r="H89" s="32" t="s">
        <v>94</v>
      </c>
      <c r="I89" s="32" t="s">
        <v>94</v>
      </c>
      <c r="J89" s="32" t="s">
        <v>94</v>
      </c>
      <c r="K89" s="32" t="s">
        <v>94</v>
      </c>
      <c r="L89" s="32" t="s">
        <v>94</v>
      </c>
      <c r="M89" s="32" t="s">
        <v>94</v>
      </c>
      <c r="N89" s="32" t="s">
        <v>94</v>
      </c>
      <c r="O89" s="32">
        <v>29</v>
      </c>
      <c r="P89" s="32">
        <v>23</v>
      </c>
      <c r="Q89" s="32">
        <v>19</v>
      </c>
      <c r="R89" s="32" t="s">
        <v>94</v>
      </c>
      <c r="S89" s="32" t="s">
        <v>94</v>
      </c>
      <c r="T89" s="32" t="s">
        <v>94</v>
      </c>
      <c r="U89" s="32" t="s">
        <v>94</v>
      </c>
      <c r="V89" s="32" t="s">
        <v>94</v>
      </c>
      <c r="W89" s="32" t="s">
        <v>94</v>
      </c>
      <c r="X89" s="32" t="s">
        <v>94</v>
      </c>
      <c r="Y89" s="32" t="s">
        <v>94</v>
      </c>
      <c r="Z89" s="32" t="s">
        <v>94</v>
      </c>
      <c r="AA89" s="32" t="s">
        <v>94</v>
      </c>
      <c r="AB89" s="32" t="s">
        <v>94</v>
      </c>
      <c r="AC89" s="32" t="s">
        <v>94</v>
      </c>
      <c r="AD89" s="32" t="s">
        <v>94</v>
      </c>
      <c r="AE89" s="32" t="s">
        <v>94</v>
      </c>
      <c r="AF89" s="32" t="s">
        <v>94</v>
      </c>
      <c r="AG89" s="32" t="s">
        <v>94</v>
      </c>
      <c r="AH89" s="32" t="s">
        <v>94</v>
      </c>
      <c r="AI89" s="32" t="s">
        <v>94</v>
      </c>
      <c r="AJ89" s="32" t="s">
        <v>94</v>
      </c>
      <c r="AK89">
        <v>43</v>
      </c>
      <c r="AL89" s="30">
        <v>0.01</v>
      </c>
      <c r="AM89" s="30">
        <v>99.94</v>
      </c>
      <c r="AN89" s="4">
        <v>71</v>
      </c>
    </row>
    <row r="90" spans="1:40">
      <c r="A90" t="s">
        <v>154</v>
      </c>
      <c r="B90" t="s">
        <v>140</v>
      </c>
      <c r="C90" t="s">
        <v>89</v>
      </c>
      <c r="D90" t="s">
        <v>143</v>
      </c>
      <c r="E90" t="s">
        <v>101</v>
      </c>
      <c r="F90" t="s">
        <v>93</v>
      </c>
      <c r="G90" s="32" t="s">
        <v>94</v>
      </c>
      <c r="H90" s="32" t="s">
        <v>94</v>
      </c>
      <c r="I90" s="32" t="s">
        <v>94</v>
      </c>
      <c r="J90" s="32" t="s">
        <v>94</v>
      </c>
      <c r="K90" s="32" t="s">
        <v>94</v>
      </c>
      <c r="L90" s="32" t="s">
        <v>94</v>
      </c>
      <c r="M90" s="32" t="s">
        <v>94</v>
      </c>
      <c r="N90" s="32" t="s">
        <v>94</v>
      </c>
      <c r="O90" s="32" t="s">
        <v>99</v>
      </c>
      <c r="P90" s="32" t="s">
        <v>17</v>
      </c>
      <c r="Q90" s="32" t="s">
        <v>17</v>
      </c>
      <c r="R90" s="32" t="s">
        <v>94</v>
      </c>
      <c r="S90" s="32" t="s">
        <v>17</v>
      </c>
      <c r="T90" s="32" t="s">
        <v>94</v>
      </c>
      <c r="U90" s="32" t="s">
        <v>94</v>
      </c>
      <c r="V90" s="32" t="s">
        <v>94</v>
      </c>
      <c r="W90" s="32" t="s">
        <v>94</v>
      </c>
      <c r="X90" s="32" t="s">
        <v>94</v>
      </c>
      <c r="Y90" s="32" t="s">
        <v>94</v>
      </c>
      <c r="Z90" s="32" t="s">
        <v>94</v>
      </c>
      <c r="AA90" s="32" t="s">
        <v>94</v>
      </c>
      <c r="AB90" s="32" t="s">
        <v>94</v>
      </c>
      <c r="AC90" s="32" t="s">
        <v>94</v>
      </c>
      <c r="AD90" s="32" t="s">
        <v>94</v>
      </c>
      <c r="AE90" s="32" t="s">
        <v>94</v>
      </c>
      <c r="AF90" s="32" t="s">
        <v>94</v>
      </c>
      <c r="AG90" s="32" t="s">
        <v>94</v>
      </c>
      <c r="AH90" s="32" t="s">
        <v>94</v>
      </c>
      <c r="AI90" s="32" t="s">
        <v>94</v>
      </c>
      <c r="AJ90" s="32" t="s">
        <v>94</v>
      </c>
      <c r="AK90">
        <v>43</v>
      </c>
      <c r="AL90" s="30" t="s">
        <v>94</v>
      </c>
      <c r="AM90" s="30" t="s">
        <v>94</v>
      </c>
      <c r="AN90" s="4" t="s">
        <v>94</v>
      </c>
    </row>
    <row r="91" spans="1:40">
      <c r="A91" t="s">
        <v>154</v>
      </c>
      <c r="B91" t="s">
        <v>140</v>
      </c>
      <c r="C91" t="s">
        <v>89</v>
      </c>
      <c r="D91" t="s">
        <v>142</v>
      </c>
      <c r="E91" t="s">
        <v>120</v>
      </c>
      <c r="F91" t="s">
        <v>92</v>
      </c>
      <c r="G91" s="32" t="s">
        <v>94</v>
      </c>
      <c r="H91" s="32" t="s">
        <v>94</v>
      </c>
      <c r="I91" s="32" t="s">
        <v>94</v>
      </c>
      <c r="J91" s="32" t="s">
        <v>94</v>
      </c>
      <c r="K91" s="32" t="s">
        <v>94</v>
      </c>
      <c r="L91" s="32" t="s">
        <v>94</v>
      </c>
      <c r="M91" s="32" t="s">
        <v>94</v>
      </c>
      <c r="N91" s="32">
        <v>56</v>
      </c>
      <c r="O91" s="32" t="s">
        <v>94</v>
      </c>
      <c r="P91" s="32" t="s">
        <v>94</v>
      </c>
      <c r="Q91" s="32" t="s">
        <v>94</v>
      </c>
      <c r="R91" s="32" t="s">
        <v>94</v>
      </c>
      <c r="S91" s="32" t="s">
        <v>94</v>
      </c>
      <c r="T91" s="32" t="s">
        <v>94</v>
      </c>
      <c r="U91" s="32" t="s">
        <v>94</v>
      </c>
      <c r="V91" s="32" t="s">
        <v>94</v>
      </c>
      <c r="W91" s="32" t="s">
        <v>94</v>
      </c>
      <c r="X91" s="32" t="s">
        <v>94</v>
      </c>
      <c r="Y91" s="32" t="s">
        <v>94</v>
      </c>
      <c r="Z91" s="32" t="s">
        <v>94</v>
      </c>
      <c r="AA91" s="32" t="s">
        <v>94</v>
      </c>
      <c r="AB91" s="32" t="s">
        <v>94</v>
      </c>
      <c r="AC91" s="32" t="s">
        <v>94</v>
      </c>
      <c r="AD91" s="32" t="s">
        <v>94</v>
      </c>
      <c r="AE91" s="32" t="s">
        <v>94</v>
      </c>
      <c r="AF91" s="32" t="s">
        <v>94</v>
      </c>
      <c r="AG91" s="32" t="s">
        <v>94</v>
      </c>
      <c r="AH91" s="32" t="s">
        <v>94</v>
      </c>
      <c r="AI91" s="32" t="s">
        <v>94</v>
      </c>
      <c r="AJ91" s="32" t="s">
        <v>94</v>
      </c>
      <c r="AK91">
        <v>44</v>
      </c>
      <c r="AL91" s="30">
        <v>0.01</v>
      </c>
      <c r="AM91" s="30">
        <v>99.95</v>
      </c>
      <c r="AN91" s="4">
        <v>56</v>
      </c>
    </row>
    <row r="92" spans="1:40">
      <c r="A92" t="s">
        <v>154</v>
      </c>
      <c r="B92" t="s">
        <v>140</v>
      </c>
      <c r="C92" t="s">
        <v>89</v>
      </c>
      <c r="D92" t="s">
        <v>142</v>
      </c>
      <c r="E92" t="s">
        <v>120</v>
      </c>
      <c r="F92" t="s">
        <v>93</v>
      </c>
      <c r="G92" s="32" t="s">
        <v>94</v>
      </c>
      <c r="H92" s="32" t="s">
        <v>94</v>
      </c>
      <c r="I92" s="32" t="s">
        <v>94</v>
      </c>
      <c r="J92" s="32" t="s">
        <v>94</v>
      </c>
      <c r="K92" s="32" t="s">
        <v>94</v>
      </c>
      <c r="L92" s="32" t="s">
        <v>94</v>
      </c>
      <c r="M92" s="32" t="s">
        <v>94</v>
      </c>
      <c r="N92" s="32" t="s">
        <v>99</v>
      </c>
      <c r="O92" s="32" t="s">
        <v>94</v>
      </c>
      <c r="P92" s="32" t="s">
        <v>94</v>
      </c>
      <c r="Q92" s="32" t="s">
        <v>94</v>
      </c>
      <c r="R92" s="32" t="s">
        <v>94</v>
      </c>
      <c r="S92" s="32" t="s">
        <v>94</v>
      </c>
      <c r="T92" s="32" t="s">
        <v>94</v>
      </c>
      <c r="U92" s="32" t="s">
        <v>94</v>
      </c>
      <c r="V92" s="32" t="s">
        <v>94</v>
      </c>
      <c r="W92" s="32" t="s">
        <v>94</v>
      </c>
      <c r="X92" s="32" t="s">
        <v>94</v>
      </c>
      <c r="Y92" s="32" t="s">
        <v>94</v>
      </c>
      <c r="Z92" s="32" t="s">
        <v>94</v>
      </c>
      <c r="AA92" s="32" t="s">
        <v>94</v>
      </c>
      <c r="AB92" s="32" t="s">
        <v>94</v>
      </c>
      <c r="AC92" s="32" t="s">
        <v>94</v>
      </c>
      <c r="AD92" s="32" t="s">
        <v>94</v>
      </c>
      <c r="AE92" s="32" t="s">
        <v>94</v>
      </c>
      <c r="AF92" s="32" t="s">
        <v>94</v>
      </c>
      <c r="AG92" s="32" t="s">
        <v>94</v>
      </c>
      <c r="AH92" s="32" t="s">
        <v>94</v>
      </c>
      <c r="AI92" s="32" t="s">
        <v>94</v>
      </c>
      <c r="AJ92" s="32" t="s">
        <v>94</v>
      </c>
      <c r="AK92">
        <v>44</v>
      </c>
      <c r="AL92" s="30" t="s">
        <v>94</v>
      </c>
      <c r="AM92" s="30" t="s">
        <v>94</v>
      </c>
      <c r="AN92" s="4" t="s">
        <v>94</v>
      </c>
    </row>
    <row r="93" spans="1:40">
      <c r="A93" t="s">
        <v>154</v>
      </c>
      <c r="B93" t="s">
        <v>140</v>
      </c>
      <c r="C93" t="s">
        <v>89</v>
      </c>
      <c r="D93" t="s">
        <v>143</v>
      </c>
      <c r="E93" t="s">
        <v>152</v>
      </c>
      <c r="F93" t="s">
        <v>92</v>
      </c>
      <c r="G93" s="32" t="s">
        <v>94</v>
      </c>
      <c r="H93" s="32" t="s">
        <v>94</v>
      </c>
      <c r="I93" s="32" t="s">
        <v>94</v>
      </c>
      <c r="J93" s="32" t="s">
        <v>94</v>
      </c>
      <c r="K93" s="32" t="s">
        <v>94</v>
      </c>
      <c r="L93" s="32" t="s">
        <v>94</v>
      </c>
      <c r="M93" s="32" t="s">
        <v>94</v>
      </c>
      <c r="N93" s="32" t="s">
        <v>94</v>
      </c>
      <c r="O93" s="32" t="s">
        <v>94</v>
      </c>
      <c r="P93" s="32" t="s">
        <v>94</v>
      </c>
      <c r="Q93" s="32" t="s">
        <v>94</v>
      </c>
      <c r="R93" s="32" t="s">
        <v>94</v>
      </c>
      <c r="S93" s="32" t="s">
        <v>94</v>
      </c>
      <c r="T93" s="32" t="s">
        <v>94</v>
      </c>
      <c r="U93" s="32" t="s">
        <v>94</v>
      </c>
      <c r="V93" s="32" t="s">
        <v>94</v>
      </c>
      <c r="W93" s="32" t="s">
        <v>94</v>
      </c>
      <c r="X93" s="32" t="s">
        <v>94</v>
      </c>
      <c r="Y93" s="32" t="s">
        <v>94</v>
      </c>
      <c r="Z93" s="32" t="s">
        <v>94</v>
      </c>
      <c r="AA93" s="32" t="s">
        <v>94</v>
      </c>
      <c r="AB93" s="32" t="s">
        <v>94</v>
      </c>
      <c r="AC93" s="32" t="s">
        <v>94</v>
      </c>
      <c r="AD93" s="32" t="s">
        <v>94</v>
      </c>
      <c r="AE93" s="32">
        <v>2.298</v>
      </c>
      <c r="AF93" s="32">
        <v>0.98699999999999999</v>
      </c>
      <c r="AG93" s="32">
        <v>21.280999999999999</v>
      </c>
      <c r="AH93" s="32">
        <v>4.2859999999999996</v>
      </c>
      <c r="AI93" s="32">
        <v>8.8510000000000009</v>
      </c>
      <c r="AJ93" s="32">
        <v>11.473000000000001</v>
      </c>
      <c r="AK93">
        <v>45</v>
      </c>
      <c r="AL93" s="30">
        <v>0.01</v>
      </c>
      <c r="AM93" s="30">
        <v>99.96</v>
      </c>
      <c r="AN93" s="4">
        <v>49.176000000000002</v>
      </c>
    </row>
    <row r="94" spans="1:40">
      <c r="A94" t="s">
        <v>154</v>
      </c>
      <c r="B94" t="s">
        <v>140</v>
      </c>
      <c r="C94" t="s">
        <v>89</v>
      </c>
      <c r="D94" t="s">
        <v>143</v>
      </c>
      <c r="E94" t="s">
        <v>152</v>
      </c>
      <c r="F94" t="s">
        <v>93</v>
      </c>
      <c r="G94" s="32" t="s">
        <v>94</v>
      </c>
      <c r="H94" s="32" t="s">
        <v>94</v>
      </c>
      <c r="I94" s="32" t="s">
        <v>94</v>
      </c>
      <c r="J94" s="32" t="s">
        <v>94</v>
      </c>
      <c r="K94" s="32" t="s">
        <v>94</v>
      </c>
      <c r="L94" s="32" t="s">
        <v>94</v>
      </c>
      <c r="M94" s="32" t="s">
        <v>94</v>
      </c>
      <c r="N94" s="32" t="s">
        <v>94</v>
      </c>
      <c r="O94" s="32" t="s">
        <v>94</v>
      </c>
      <c r="P94" s="32" t="s">
        <v>94</v>
      </c>
      <c r="Q94" s="32" t="s">
        <v>94</v>
      </c>
      <c r="R94" s="32" t="s">
        <v>94</v>
      </c>
      <c r="S94" s="32" t="s">
        <v>94</v>
      </c>
      <c r="T94" s="32" t="s">
        <v>94</v>
      </c>
      <c r="U94" s="32" t="s">
        <v>94</v>
      </c>
      <c r="V94" s="32" t="s">
        <v>94</v>
      </c>
      <c r="W94" s="32" t="s">
        <v>94</v>
      </c>
      <c r="X94" s="32" t="s">
        <v>94</v>
      </c>
      <c r="Y94" s="32" t="s">
        <v>94</v>
      </c>
      <c r="Z94" s="32" t="s">
        <v>94</v>
      </c>
      <c r="AA94" s="32" t="s">
        <v>94</v>
      </c>
      <c r="AB94" s="32" t="s">
        <v>94</v>
      </c>
      <c r="AC94" s="32" t="s">
        <v>94</v>
      </c>
      <c r="AD94" s="32" t="s">
        <v>94</v>
      </c>
      <c r="AE94" s="32" t="s">
        <v>99</v>
      </c>
      <c r="AF94" s="32" t="s">
        <v>99</v>
      </c>
      <c r="AG94" s="32" t="s">
        <v>99</v>
      </c>
      <c r="AH94" s="32" t="s">
        <v>99</v>
      </c>
      <c r="AI94" s="32" t="s">
        <v>99</v>
      </c>
      <c r="AJ94" s="32" t="s">
        <v>99</v>
      </c>
      <c r="AK94">
        <v>45</v>
      </c>
      <c r="AL94" s="30" t="s">
        <v>94</v>
      </c>
      <c r="AM94" s="30" t="s">
        <v>94</v>
      </c>
      <c r="AN94" s="4" t="s">
        <v>94</v>
      </c>
    </row>
    <row r="95" spans="1:40">
      <c r="A95" t="s">
        <v>154</v>
      </c>
      <c r="B95" t="s">
        <v>140</v>
      </c>
      <c r="C95" t="s">
        <v>89</v>
      </c>
      <c r="D95" t="s">
        <v>97</v>
      </c>
      <c r="E95" t="s">
        <v>119</v>
      </c>
      <c r="F95" t="s">
        <v>92</v>
      </c>
      <c r="G95" s="32" t="s">
        <v>94</v>
      </c>
      <c r="H95" s="32" t="s">
        <v>94</v>
      </c>
      <c r="I95" s="32" t="s">
        <v>94</v>
      </c>
      <c r="J95" s="32" t="s">
        <v>94</v>
      </c>
      <c r="K95" s="32" t="s">
        <v>94</v>
      </c>
      <c r="L95" s="32" t="s">
        <v>94</v>
      </c>
      <c r="M95" s="32" t="s">
        <v>94</v>
      </c>
      <c r="N95" s="32" t="s">
        <v>94</v>
      </c>
      <c r="O95" s="32" t="s">
        <v>94</v>
      </c>
      <c r="P95" s="32" t="s">
        <v>94</v>
      </c>
      <c r="Q95" s="32" t="s">
        <v>94</v>
      </c>
      <c r="R95" s="32" t="s">
        <v>94</v>
      </c>
      <c r="S95" s="32" t="s">
        <v>94</v>
      </c>
      <c r="T95" s="32" t="s">
        <v>94</v>
      </c>
      <c r="U95" s="32">
        <v>2.665</v>
      </c>
      <c r="V95" s="32">
        <v>6.8090000000000002</v>
      </c>
      <c r="W95" s="32">
        <v>2.3820000000000001</v>
      </c>
      <c r="X95" s="32">
        <v>6.8310000000000004</v>
      </c>
      <c r="Y95" s="32">
        <v>2.9740000000000002</v>
      </c>
      <c r="Z95" s="32">
        <v>4.351</v>
      </c>
      <c r="AA95" s="32">
        <v>6.1059999999999999</v>
      </c>
      <c r="AB95" s="32" t="s">
        <v>94</v>
      </c>
      <c r="AC95" s="32" t="s">
        <v>94</v>
      </c>
      <c r="AD95" s="32" t="s">
        <v>94</v>
      </c>
      <c r="AE95" s="32">
        <v>5.9160000000000004</v>
      </c>
      <c r="AF95" s="32">
        <v>1.8939999999999999</v>
      </c>
      <c r="AG95" s="32">
        <v>2.2610000000000001</v>
      </c>
      <c r="AH95" s="32">
        <v>0.871</v>
      </c>
      <c r="AI95" s="32">
        <v>0.53800000000000003</v>
      </c>
      <c r="AJ95" s="32">
        <v>0.61899999999999999</v>
      </c>
      <c r="AK95">
        <v>46</v>
      </c>
      <c r="AL95" s="30">
        <v>0.01</v>
      </c>
      <c r="AM95" s="30">
        <v>99.96</v>
      </c>
      <c r="AN95" s="4">
        <v>44.215000000000003</v>
      </c>
    </row>
    <row r="96" spans="1:40">
      <c r="A96" t="s">
        <v>154</v>
      </c>
      <c r="B96" t="s">
        <v>140</v>
      </c>
      <c r="C96" t="s">
        <v>89</v>
      </c>
      <c r="D96" t="s">
        <v>97</v>
      </c>
      <c r="E96" t="s">
        <v>119</v>
      </c>
      <c r="F96" t="s">
        <v>93</v>
      </c>
      <c r="G96" s="32" t="s">
        <v>94</v>
      </c>
      <c r="H96" s="32" t="s">
        <v>94</v>
      </c>
      <c r="I96" s="32" t="s">
        <v>94</v>
      </c>
      <c r="J96" s="32" t="s">
        <v>94</v>
      </c>
      <c r="K96" s="32" t="s">
        <v>94</v>
      </c>
      <c r="L96" s="32" t="s">
        <v>94</v>
      </c>
      <c r="M96" s="32" t="s">
        <v>94</v>
      </c>
      <c r="N96" s="32" t="s">
        <v>94</v>
      </c>
      <c r="O96" s="32" t="s">
        <v>94</v>
      </c>
      <c r="P96" s="32" t="s">
        <v>94</v>
      </c>
      <c r="Q96" s="32" t="s">
        <v>94</v>
      </c>
      <c r="R96" s="32" t="s">
        <v>94</v>
      </c>
      <c r="S96" s="32" t="s">
        <v>94</v>
      </c>
      <c r="T96" s="32" t="s">
        <v>94</v>
      </c>
      <c r="U96" s="32" t="s">
        <v>99</v>
      </c>
      <c r="V96" s="32" t="s">
        <v>99</v>
      </c>
      <c r="W96" s="32" t="s">
        <v>99</v>
      </c>
      <c r="X96" s="32" t="s">
        <v>99</v>
      </c>
      <c r="Y96" s="32" t="s">
        <v>99</v>
      </c>
      <c r="Z96" s="32" t="s">
        <v>99</v>
      </c>
      <c r="AA96" s="32" t="s">
        <v>99</v>
      </c>
      <c r="AB96" s="32" t="s">
        <v>94</v>
      </c>
      <c r="AC96" s="32" t="s">
        <v>94</v>
      </c>
      <c r="AD96" s="32" t="s">
        <v>94</v>
      </c>
      <c r="AE96" s="32" t="s">
        <v>14</v>
      </c>
      <c r="AF96" s="32" t="s">
        <v>99</v>
      </c>
      <c r="AG96" s="32" t="s">
        <v>34</v>
      </c>
      <c r="AH96" s="32" t="s">
        <v>14</v>
      </c>
      <c r="AI96" s="32" t="s">
        <v>14</v>
      </c>
      <c r="AJ96" s="32" t="s">
        <v>14</v>
      </c>
      <c r="AK96">
        <v>46</v>
      </c>
      <c r="AL96" s="30" t="s">
        <v>94</v>
      </c>
      <c r="AM96" s="30" t="s">
        <v>94</v>
      </c>
      <c r="AN96" s="4" t="s">
        <v>94</v>
      </c>
    </row>
    <row r="97" spans="1:40">
      <c r="A97" t="s">
        <v>154</v>
      </c>
      <c r="B97" t="s">
        <v>140</v>
      </c>
      <c r="C97" t="s">
        <v>89</v>
      </c>
      <c r="D97" t="s">
        <v>148</v>
      </c>
      <c r="E97" t="s">
        <v>152</v>
      </c>
      <c r="F97" t="s">
        <v>92</v>
      </c>
      <c r="G97" s="32" t="s">
        <v>94</v>
      </c>
      <c r="H97" s="32" t="s">
        <v>94</v>
      </c>
      <c r="I97" s="32" t="s">
        <v>94</v>
      </c>
      <c r="J97" s="32" t="s">
        <v>94</v>
      </c>
      <c r="K97" s="32" t="s">
        <v>94</v>
      </c>
      <c r="L97" s="32" t="s">
        <v>94</v>
      </c>
      <c r="M97" s="32" t="s">
        <v>94</v>
      </c>
      <c r="N97" s="32" t="s">
        <v>94</v>
      </c>
      <c r="O97" s="32" t="s">
        <v>94</v>
      </c>
      <c r="P97" s="32" t="s">
        <v>94</v>
      </c>
      <c r="Q97" s="32" t="s">
        <v>94</v>
      </c>
      <c r="R97" s="32" t="s">
        <v>94</v>
      </c>
      <c r="S97" s="32" t="s">
        <v>94</v>
      </c>
      <c r="T97" s="32" t="s">
        <v>94</v>
      </c>
      <c r="U97" s="32" t="s">
        <v>94</v>
      </c>
      <c r="V97" s="32">
        <v>4.673</v>
      </c>
      <c r="W97" s="32">
        <v>4.2439999999999998</v>
      </c>
      <c r="X97" s="32">
        <v>6.0949999999999998</v>
      </c>
      <c r="Y97" s="32">
        <v>3.532</v>
      </c>
      <c r="Z97" s="32">
        <v>4.26</v>
      </c>
      <c r="AA97" s="32">
        <v>1.843</v>
      </c>
      <c r="AB97" s="32">
        <v>1.554</v>
      </c>
      <c r="AC97" s="32">
        <v>2.8650000000000002</v>
      </c>
      <c r="AD97" s="32">
        <v>0.93500000000000005</v>
      </c>
      <c r="AE97" s="32">
        <v>2.8069999999999999</v>
      </c>
      <c r="AF97" s="32">
        <v>0.98599999999999999</v>
      </c>
      <c r="AG97" s="32">
        <v>1.712</v>
      </c>
      <c r="AH97" s="32">
        <v>0.26</v>
      </c>
      <c r="AI97" s="32" t="s">
        <v>94</v>
      </c>
      <c r="AJ97" s="32" t="s">
        <v>94</v>
      </c>
      <c r="AK97">
        <v>47</v>
      </c>
      <c r="AL97" s="30">
        <v>0.01</v>
      </c>
      <c r="AM97" s="30">
        <v>99.97</v>
      </c>
      <c r="AN97" s="4">
        <v>35.765999999999998</v>
      </c>
    </row>
    <row r="98" spans="1:40">
      <c r="A98" t="s">
        <v>154</v>
      </c>
      <c r="B98" t="s">
        <v>140</v>
      </c>
      <c r="C98" t="s">
        <v>89</v>
      </c>
      <c r="D98" t="s">
        <v>148</v>
      </c>
      <c r="E98" t="s">
        <v>152</v>
      </c>
      <c r="F98" t="s">
        <v>93</v>
      </c>
      <c r="G98" s="32" t="s">
        <v>94</v>
      </c>
      <c r="H98" s="32" t="s">
        <v>94</v>
      </c>
      <c r="I98" s="32" t="s">
        <v>94</v>
      </c>
      <c r="J98" s="32" t="s">
        <v>94</v>
      </c>
      <c r="K98" s="32" t="s">
        <v>94</v>
      </c>
      <c r="L98" s="32" t="s">
        <v>94</v>
      </c>
      <c r="M98" s="32" t="s">
        <v>94</v>
      </c>
      <c r="N98" s="32" t="s">
        <v>94</v>
      </c>
      <c r="O98" s="32" t="s">
        <v>94</v>
      </c>
      <c r="P98" s="32" t="s">
        <v>94</v>
      </c>
      <c r="Q98" s="32" t="s">
        <v>94</v>
      </c>
      <c r="R98" s="32" t="s">
        <v>94</v>
      </c>
      <c r="S98" s="32" t="s">
        <v>94</v>
      </c>
      <c r="T98" s="32" t="s">
        <v>94</v>
      </c>
      <c r="U98" s="32" t="s">
        <v>94</v>
      </c>
      <c r="V98" s="32" t="s">
        <v>14</v>
      </c>
      <c r="W98" s="32" t="s">
        <v>14</v>
      </c>
      <c r="X98" s="32" t="s">
        <v>14</v>
      </c>
      <c r="Y98" s="32" t="s">
        <v>14</v>
      </c>
      <c r="Z98" s="32" t="s">
        <v>14</v>
      </c>
      <c r="AA98" s="32" t="s">
        <v>14</v>
      </c>
      <c r="AB98" s="32" t="s">
        <v>14</v>
      </c>
      <c r="AC98" s="32" t="s">
        <v>99</v>
      </c>
      <c r="AD98" s="32" t="s">
        <v>14</v>
      </c>
      <c r="AE98" s="32" t="s">
        <v>14</v>
      </c>
      <c r="AF98" s="32" t="s">
        <v>14</v>
      </c>
      <c r="AG98" s="32" t="s">
        <v>14</v>
      </c>
      <c r="AH98" s="32" t="s">
        <v>14</v>
      </c>
      <c r="AI98" s="32" t="s">
        <v>94</v>
      </c>
      <c r="AJ98" s="32" t="s">
        <v>94</v>
      </c>
      <c r="AK98">
        <v>47</v>
      </c>
      <c r="AL98" s="30" t="s">
        <v>94</v>
      </c>
      <c r="AM98" s="30" t="s">
        <v>94</v>
      </c>
      <c r="AN98" s="4" t="s">
        <v>94</v>
      </c>
    </row>
    <row r="99" spans="1:40">
      <c r="A99" t="s">
        <v>154</v>
      </c>
      <c r="B99" t="s">
        <v>140</v>
      </c>
      <c r="C99" t="s">
        <v>89</v>
      </c>
      <c r="D99" t="s">
        <v>181</v>
      </c>
      <c r="E99" t="s">
        <v>117</v>
      </c>
      <c r="F99" t="s">
        <v>92</v>
      </c>
      <c r="G99" s="32" t="s">
        <v>94</v>
      </c>
      <c r="H99" s="32" t="s">
        <v>94</v>
      </c>
      <c r="I99" s="32" t="s">
        <v>94</v>
      </c>
      <c r="J99" s="32" t="s">
        <v>94</v>
      </c>
      <c r="K99" s="32" t="s">
        <v>94</v>
      </c>
      <c r="L99" s="32">
        <v>14.13</v>
      </c>
      <c r="M99" s="32" t="s">
        <v>94</v>
      </c>
      <c r="N99" s="32">
        <v>9.6300000000000008</v>
      </c>
      <c r="O99" s="32">
        <v>10.35</v>
      </c>
      <c r="P99" s="32" t="s">
        <v>94</v>
      </c>
      <c r="Q99" s="32" t="s">
        <v>94</v>
      </c>
      <c r="R99" s="32" t="s">
        <v>94</v>
      </c>
      <c r="S99" s="32" t="s">
        <v>94</v>
      </c>
      <c r="T99" s="32" t="s">
        <v>94</v>
      </c>
      <c r="U99" s="32" t="s">
        <v>94</v>
      </c>
      <c r="V99" s="32" t="s">
        <v>94</v>
      </c>
      <c r="W99" s="32" t="s">
        <v>94</v>
      </c>
      <c r="X99" s="32" t="s">
        <v>94</v>
      </c>
      <c r="Y99" s="32" t="s">
        <v>94</v>
      </c>
      <c r="Z99" s="32" t="s">
        <v>94</v>
      </c>
      <c r="AA99" s="32" t="s">
        <v>94</v>
      </c>
      <c r="AB99" s="32" t="s">
        <v>94</v>
      </c>
      <c r="AC99" s="32" t="s">
        <v>94</v>
      </c>
      <c r="AD99" s="32" t="s">
        <v>94</v>
      </c>
      <c r="AE99" s="32" t="s">
        <v>94</v>
      </c>
      <c r="AF99" s="32" t="s">
        <v>94</v>
      </c>
      <c r="AG99" s="32" t="s">
        <v>94</v>
      </c>
      <c r="AH99" s="32" t="s">
        <v>94</v>
      </c>
      <c r="AI99" s="32" t="s">
        <v>94</v>
      </c>
      <c r="AJ99" s="32" t="s">
        <v>94</v>
      </c>
      <c r="AK99">
        <v>48</v>
      </c>
      <c r="AL99" s="30">
        <v>0</v>
      </c>
      <c r="AM99" s="30">
        <v>99.97</v>
      </c>
      <c r="AN99" s="4">
        <v>34.11</v>
      </c>
    </row>
    <row r="100" spans="1:40">
      <c r="A100" t="s">
        <v>154</v>
      </c>
      <c r="B100" t="s">
        <v>140</v>
      </c>
      <c r="C100" t="s">
        <v>89</v>
      </c>
      <c r="D100" t="s">
        <v>181</v>
      </c>
      <c r="E100" t="s">
        <v>117</v>
      </c>
      <c r="F100" t="s">
        <v>93</v>
      </c>
      <c r="G100" s="32" t="s">
        <v>94</v>
      </c>
      <c r="H100" s="32" t="s">
        <v>94</v>
      </c>
      <c r="I100" s="32" t="s">
        <v>94</v>
      </c>
      <c r="J100" s="32" t="s">
        <v>94</v>
      </c>
      <c r="K100" s="32" t="s">
        <v>94</v>
      </c>
      <c r="L100" s="32" t="s">
        <v>14</v>
      </c>
      <c r="M100" s="32" t="s">
        <v>94</v>
      </c>
      <c r="N100" s="32" t="s">
        <v>14</v>
      </c>
      <c r="O100" s="32" t="s">
        <v>14</v>
      </c>
      <c r="P100" s="32" t="s">
        <v>94</v>
      </c>
      <c r="Q100" s="32" t="s">
        <v>94</v>
      </c>
      <c r="R100" s="32" t="s">
        <v>94</v>
      </c>
      <c r="S100" s="32" t="s">
        <v>94</v>
      </c>
      <c r="T100" s="32" t="s">
        <v>94</v>
      </c>
      <c r="U100" s="32" t="s">
        <v>94</v>
      </c>
      <c r="V100" s="32" t="s">
        <v>94</v>
      </c>
      <c r="W100" s="32" t="s">
        <v>94</v>
      </c>
      <c r="X100" s="32" t="s">
        <v>94</v>
      </c>
      <c r="Y100" s="32" t="s">
        <v>94</v>
      </c>
      <c r="Z100" s="32" t="s">
        <v>94</v>
      </c>
      <c r="AA100" s="32" t="s">
        <v>94</v>
      </c>
      <c r="AB100" s="32" t="s">
        <v>94</v>
      </c>
      <c r="AC100" s="32" t="s">
        <v>94</v>
      </c>
      <c r="AD100" s="32" t="s">
        <v>94</v>
      </c>
      <c r="AE100" s="32" t="s">
        <v>94</v>
      </c>
      <c r="AF100" s="32" t="s">
        <v>94</v>
      </c>
      <c r="AG100" s="32" t="s">
        <v>94</v>
      </c>
      <c r="AH100" s="32" t="s">
        <v>94</v>
      </c>
      <c r="AI100" s="32" t="s">
        <v>94</v>
      </c>
      <c r="AJ100" s="32" t="s">
        <v>94</v>
      </c>
      <c r="AK100">
        <v>48</v>
      </c>
      <c r="AL100" s="30" t="s">
        <v>94</v>
      </c>
      <c r="AM100" s="30" t="s">
        <v>94</v>
      </c>
      <c r="AN100" s="4" t="s">
        <v>94</v>
      </c>
    </row>
    <row r="101" spans="1:40">
      <c r="A101" t="s">
        <v>154</v>
      </c>
      <c r="B101" t="s">
        <v>140</v>
      </c>
      <c r="C101" t="s">
        <v>89</v>
      </c>
      <c r="D101" t="s">
        <v>150</v>
      </c>
      <c r="E101" t="s">
        <v>104</v>
      </c>
      <c r="F101" t="s">
        <v>92</v>
      </c>
      <c r="G101" s="32" t="s">
        <v>94</v>
      </c>
      <c r="H101" s="32" t="s">
        <v>94</v>
      </c>
      <c r="I101" s="32" t="s">
        <v>94</v>
      </c>
      <c r="J101" s="32" t="s">
        <v>94</v>
      </c>
      <c r="K101" s="32" t="s">
        <v>94</v>
      </c>
      <c r="L101" s="32" t="s">
        <v>94</v>
      </c>
      <c r="M101" s="32" t="s">
        <v>94</v>
      </c>
      <c r="N101" s="32" t="s">
        <v>94</v>
      </c>
      <c r="O101" s="32" t="s">
        <v>94</v>
      </c>
      <c r="P101" s="32" t="s">
        <v>94</v>
      </c>
      <c r="Q101" s="32" t="s">
        <v>94</v>
      </c>
      <c r="R101" s="32">
        <v>8.1430000000000007</v>
      </c>
      <c r="S101" s="32">
        <v>6.17</v>
      </c>
      <c r="T101" s="32">
        <v>5.8209999999999997</v>
      </c>
      <c r="U101" s="32">
        <v>0.85599999999999998</v>
      </c>
      <c r="V101" s="32">
        <v>3.79</v>
      </c>
      <c r="W101" s="32" t="s">
        <v>94</v>
      </c>
      <c r="X101" s="32">
        <v>0.747</v>
      </c>
      <c r="Y101" s="32">
        <v>0.57399999999999995</v>
      </c>
      <c r="Z101" s="32" t="s">
        <v>94</v>
      </c>
      <c r="AA101" s="32">
        <v>9.7000000000000003E-2</v>
      </c>
      <c r="AB101" s="32">
        <v>0.04</v>
      </c>
      <c r="AC101" s="32" t="s">
        <v>94</v>
      </c>
      <c r="AD101" s="32" t="s">
        <v>94</v>
      </c>
      <c r="AE101" s="32" t="s">
        <v>94</v>
      </c>
      <c r="AF101" s="32" t="s">
        <v>94</v>
      </c>
      <c r="AG101" s="32" t="s">
        <v>94</v>
      </c>
      <c r="AH101" s="32" t="s">
        <v>94</v>
      </c>
      <c r="AI101" s="32" t="s">
        <v>94</v>
      </c>
      <c r="AJ101" s="32" t="s">
        <v>94</v>
      </c>
      <c r="AK101">
        <v>49</v>
      </c>
      <c r="AL101" s="30">
        <v>0</v>
      </c>
      <c r="AM101" s="30">
        <v>99.98</v>
      </c>
      <c r="AN101" s="4">
        <v>26.238</v>
      </c>
    </row>
    <row r="102" spans="1:40">
      <c r="A102" t="s">
        <v>154</v>
      </c>
      <c r="B102" t="s">
        <v>140</v>
      </c>
      <c r="C102" t="s">
        <v>89</v>
      </c>
      <c r="D102" t="s">
        <v>150</v>
      </c>
      <c r="E102" t="s">
        <v>104</v>
      </c>
      <c r="F102" t="s">
        <v>93</v>
      </c>
      <c r="G102" s="32" t="s">
        <v>94</v>
      </c>
      <c r="H102" s="32" t="s">
        <v>94</v>
      </c>
      <c r="I102" s="32" t="s">
        <v>94</v>
      </c>
      <c r="J102" s="32" t="s">
        <v>94</v>
      </c>
      <c r="K102" s="32" t="s">
        <v>94</v>
      </c>
      <c r="L102" s="32" t="s">
        <v>94</v>
      </c>
      <c r="M102" s="32" t="s">
        <v>94</v>
      </c>
      <c r="N102" s="32" t="s">
        <v>94</v>
      </c>
      <c r="O102" s="32" t="s">
        <v>94</v>
      </c>
      <c r="P102" s="32" t="s">
        <v>94</v>
      </c>
      <c r="Q102" s="32" t="s">
        <v>94</v>
      </c>
      <c r="R102" s="32" t="s">
        <v>99</v>
      </c>
      <c r="S102" s="32" t="s">
        <v>99</v>
      </c>
      <c r="T102" s="32" t="s">
        <v>99</v>
      </c>
      <c r="U102" s="32" t="s">
        <v>99</v>
      </c>
      <c r="V102" s="32" t="s">
        <v>99</v>
      </c>
      <c r="W102" s="32" t="s">
        <v>94</v>
      </c>
      <c r="X102" s="32" t="s">
        <v>99</v>
      </c>
      <c r="Y102" s="32" t="s">
        <v>99</v>
      </c>
      <c r="Z102" s="32" t="s">
        <v>17</v>
      </c>
      <c r="AA102" s="32" t="s">
        <v>17</v>
      </c>
      <c r="AB102" s="32" t="s">
        <v>99</v>
      </c>
      <c r="AC102" s="32" t="s">
        <v>94</v>
      </c>
      <c r="AD102" s="32" t="s">
        <v>94</v>
      </c>
      <c r="AE102" s="32" t="s">
        <v>94</v>
      </c>
      <c r="AF102" s="32" t="s">
        <v>94</v>
      </c>
      <c r="AG102" s="32" t="s">
        <v>94</v>
      </c>
      <c r="AH102" s="32" t="s">
        <v>94</v>
      </c>
      <c r="AI102" s="32" t="s">
        <v>94</v>
      </c>
      <c r="AJ102" s="32" t="s">
        <v>94</v>
      </c>
      <c r="AK102">
        <v>49</v>
      </c>
      <c r="AL102" s="30" t="s">
        <v>94</v>
      </c>
      <c r="AM102" s="30" t="s">
        <v>94</v>
      </c>
      <c r="AN102" s="4" t="s">
        <v>94</v>
      </c>
    </row>
    <row r="103" spans="1:40">
      <c r="A103" t="s">
        <v>154</v>
      </c>
      <c r="B103" t="s">
        <v>140</v>
      </c>
      <c r="C103" t="s">
        <v>89</v>
      </c>
      <c r="D103" t="s">
        <v>148</v>
      </c>
      <c r="E103" t="s">
        <v>123</v>
      </c>
      <c r="F103" t="s">
        <v>92</v>
      </c>
      <c r="G103" s="32" t="s">
        <v>94</v>
      </c>
      <c r="H103" s="32" t="s">
        <v>94</v>
      </c>
      <c r="I103" s="32" t="s">
        <v>94</v>
      </c>
      <c r="J103" s="32" t="s">
        <v>94</v>
      </c>
      <c r="K103" s="32" t="s">
        <v>94</v>
      </c>
      <c r="L103" s="32" t="s">
        <v>94</v>
      </c>
      <c r="M103" s="32" t="s">
        <v>94</v>
      </c>
      <c r="N103" s="32" t="s">
        <v>94</v>
      </c>
      <c r="O103" s="32" t="s">
        <v>94</v>
      </c>
      <c r="P103" s="32" t="s">
        <v>94</v>
      </c>
      <c r="Q103" s="32" t="s">
        <v>94</v>
      </c>
      <c r="R103" s="32" t="s">
        <v>94</v>
      </c>
      <c r="S103" s="32" t="s">
        <v>94</v>
      </c>
      <c r="T103" s="32" t="s">
        <v>94</v>
      </c>
      <c r="U103" s="32" t="s">
        <v>94</v>
      </c>
      <c r="V103" s="32" t="s">
        <v>94</v>
      </c>
      <c r="W103" s="32" t="s">
        <v>94</v>
      </c>
      <c r="X103" s="32" t="s">
        <v>94</v>
      </c>
      <c r="Y103" s="32" t="s">
        <v>94</v>
      </c>
      <c r="Z103" s="32">
        <v>2.5129999999999999</v>
      </c>
      <c r="AA103" s="32">
        <v>2.1789999999999998</v>
      </c>
      <c r="AB103" s="32">
        <v>2.048</v>
      </c>
      <c r="AC103" s="32">
        <v>1.55</v>
      </c>
      <c r="AD103" s="32">
        <v>2.1</v>
      </c>
      <c r="AE103" s="32">
        <v>2.407</v>
      </c>
      <c r="AF103" s="32">
        <v>3.5680000000000001</v>
      </c>
      <c r="AG103" s="32">
        <v>2.5910000000000002</v>
      </c>
      <c r="AH103" s="32" t="s">
        <v>94</v>
      </c>
      <c r="AI103" s="32">
        <v>0.1</v>
      </c>
      <c r="AJ103" s="32" t="s">
        <v>94</v>
      </c>
      <c r="AK103">
        <v>50</v>
      </c>
      <c r="AL103" s="30">
        <v>0</v>
      </c>
      <c r="AM103" s="30">
        <v>99.98</v>
      </c>
      <c r="AN103" s="4">
        <v>19.056000000000001</v>
      </c>
    </row>
    <row r="104" spans="1:40">
      <c r="A104" t="s">
        <v>154</v>
      </c>
      <c r="B104" t="s">
        <v>140</v>
      </c>
      <c r="C104" t="s">
        <v>89</v>
      </c>
      <c r="D104" t="s">
        <v>148</v>
      </c>
      <c r="E104" t="s">
        <v>123</v>
      </c>
      <c r="F104" t="s">
        <v>93</v>
      </c>
      <c r="G104" s="32" t="s">
        <v>94</v>
      </c>
      <c r="H104" s="32" t="s">
        <v>94</v>
      </c>
      <c r="I104" s="32" t="s">
        <v>94</v>
      </c>
      <c r="J104" s="32" t="s">
        <v>94</v>
      </c>
      <c r="K104" s="32" t="s">
        <v>94</v>
      </c>
      <c r="L104" s="32" t="s">
        <v>94</v>
      </c>
      <c r="M104" s="32" t="s">
        <v>94</v>
      </c>
      <c r="N104" s="32" t="s">
        <v>94</v>
      </c>
      <c r="O104" s="32" t="s">
        <v>94</v>
      </c>
      <c r="P104" s="32" t="s">
        <v>94</v>
      </c>
      <c r="Q104" s="32" t="s">
        <v>94</v>
      </c>
      <c r="R104" s="32" t="s">
        <v>94</v>
      </c>
      <c r="S104" s="32" t="s">
        <v>94</v>
      </c>
      <c r="T104" s="32" t="s">
        <v>94</v>
      </c>
      <c r="U104" s="32" t="s">
        <v>94</v>
      </c>
      <c r="V104" s="32" t="s">
        <v>94</v>
      </c>
      <c r="W104" s="32" t="s">
        <v>94</v>
      </c>
      <c r="X104" s="32" t="s">
        <v>94</v>
      </c>
      <c r="Y104" s="32" t="s">
        <v>94</v>
      </c>
      <c r="Z104" s="32" t="s">
        <v>14</v>
      </c>
      <c r="AA104" s="32" t="s">
        <v>14</v>
      </c>
      <c r="AB104" s="32" t="s">
        <v>14</v>
      </c>
      <c r="AC104" s="32" t="s">
        <v>99</v>
      </c>
      <c r="AD104" s="32" t="s">
        <v>14</v>
      </c>
      <c r="AE104" s="32" t="s">
        <v>14</v>
      </c>
      <c r="AF104" s="32" t="s">
        <v>14</v>
      </c>
      <c r="AG104" s="32" t="s">
        <v>14</v>
      </c>
      <c r="AH104" s="32" t="s">
        <v>94</v>
      </c>
      <c r="AI104" s="32" t="s">
        <v>14</v>
      </c>
      <c r="AJ104" s="32" t="s">
        <v>94</v>
      </c>
      <c r="AK104">
        <v>50</v>
      </c>
      <c r="AL104" s="30" t="s">
        <v>94</v>
      </c>
      <c r="AM104" s="30" t="s">
        <v>94</v>
      </c>
      <c r="AN104" s="4" t="s">
        <v>94</v>
      </c>
    </row>
    <row r="105" spans="1:40">
      <c r="A105" t="s">
        <v>154</v>
      </c>
      <c r="B105" t="s">
        <v>140</v>
      </c>
      <c r="C105" t="s">
        <v>89</v>
      </c>
      <c r="D105" t="s">
        <v>150</v>
      </c>
      <c r="E105" t="s">
        <v>98</v>
      </c>
      <c r="F105" t="s">
        <v>92</v>
      </c>
      <c r="G105" s="32">
        <v>0.23899999999999999</v>
      </c>
      <c r="H105" s="32">
        <v>2.0739999999999998</v>
      </c>
      <c r="I105" s="32">
        <v>6.6509999999999998</v>
      </c>
      <c r="J105" s="32">
        <v>1.5669999999999999</v>
      </c>
      <c r="K105" s="32">
        <v>1.8280000000000001</v>
      </c>
      <c r="L105" s="32">
        <v>1.0529999999999999</v>
      </c>
      <c r="M105" s="32">
        <v>0.42599999999999999</v>
      </c>
      <c r="N105" s="32">
        <v>0.70499999999999996</v>
      </c>
      <c r="O105" s="32">
        <v>0.27</v>
      </c>
      <c r="P105" s="32">
        <v>0.56899999999999995</v>
      </c>
      <c r="Q105" s="32">
        <v>1.0449999999999999</v>
      </c>
      <c r="R105" s="32" t="s">
        <v>94</v>
      </c>
      <c r="S105" s="32" t="s">
        <v>94</v>
      </c>
      <c r="T105" s="32" t="s">
        <v>94</v>
      </c>
      <c r="U105" s="32" t="s">
        <v>94</v>
      </c>
      <c r="V105" s="32" t="s">
        <v>94</v>
      </c>
      <c r="W105" s="32">
        <v>0.54800000000000004</v>
      </c>
      <c r="X105" s="32" t="s">
        <v>94</v>
      </c>
      <c r="Y105" s="32">
        <v>0.123</v>
      </c>
      <c r="Z105" s="32" t="s">
        <v>94</v>
      </c>
      <c r="AA105" s="32" t="s">
        <v>94</v>
      </c>
      <c r="AB105" s="32" t="s">
        <v>94</v>
      </c>
      <c r="AC105" s="32" t="s">
        <v>94</v>
      </c>
      <c r="AD105" s="32" t="s">
        <v>94</v>
      </c>
      <c r="AE105" s="32" t="s">
        <v>94</v>
      </c>
      <c r="AF105" s="32" t="s">
        <v>94</v>
      </c>
      <c r="AG105" s="32" t="s">
        <v>94</v>
      </c>
      <c r="AH105" s="32" t="s">
        <v>94</v>
      </c>
      <c r="AI105" s="32" t="s">
        <v>94</v>
      </c>
      <c r="AJ105" s="32" t="s">
        <v>94</v>
      </c>
      <c r="AK105">
        <v>51</v>
      </c>
      <c r="AL105" s="30">
        <v>0</v>
      </c>
      <c r="AM105" s="30">
        <v>99.98</v>
      </c>
      <c r="AN105" s="4">
        <v>17.099</v>
      </c>
    </row>
    <row r="106" spans="1:40">
      <c r="A106" t="s">
        <v>154</v>
      </c>
      <c r="B106" t="s">
        <v>140</v>
      </c>
      <c r="C106" t="s">
        <v>89</v>
      </c>
      <c r="D106" t="s">
        <v>150</v>
      </c>
      <c r="E106" t="s">
        <v>98</v>
      </c>
      <c r="F106" t="s">
        <v>93</v>
      </c>
      <c r="G106" s="32" t="s">
        <v>99</v>
      </c>
      <c r="H106" s="32" t="s">
        <v>99</v>
      </c>
      <c r="I106" s="32" t="s">
        <v>99</v>
      </c>
      <c r="J106" s="32" t="s">
        <v>99</v>
      </c>
      <c r="K106" s="32" t="s">
        <v>99</v>
      </c>
      <c r="L106" s="32" t="s">
        <v>99</v>
      </c>
      <c r="M106" s="32" t="s">
        <v>99</v>
      </c>
      <c r="N106" s="32" t="s">
        <v>99</v>
      </c>
      <c r="O106" s="32" t="s">
        <v>99</v>
      </c>
      <c r="P106" s="32" t="s">
        <v>99</v>
      </c>
      <c r="Q106" s="32" t="s">
        <v>99</v>
      </c>
      <c r="R106" s="32" t="s">
        <v>94</v>
      </c>
      <c r="S106" s="32" t="s">
        <v>94</v>
      </c>
      <c r="T106" s="32" t="s">
        <v>94</v>
      </c>
      <c r="U106" s="32" t="s">
        <v>94</v>
      </c>
      <c r="V106" s="32" t="s">
        <v>94</v>
      </c>
      <c r="W106" s="32" t="s">
        <v>99</v>
      </c>
      <c r="X106" s="32" t="s">
        <v>94</v>
      </c>
      <c r="Y106" s="32" t="s">
        <v>99</v>
      </c>
      <c r="Z106" s="32" t="s">
        <v>94</v>
      </c>
      <c r="AA106" s="32" t="s">
        <v>94</v>
      </c>
      <c r="AB106" s="32" t="s">
        <v>94</v>
      </c>
      <c r="AC106" s="32" t="s">
        <v>94</v>
      </c>
      <c r="AD106" s="32" t="s">
        <v>94</v>
      </c>
      <c r="AE106" s="32" t="s">
        <v>94</v>
      </c>
      <c r="AF106" s="32" t="s">
        <v>94</v>
      </c>
      <c r="AG106" s="32" t="s">
        <v>94</v>
      </c>
      <c r="AH106" s="32" t="s">
        <v>94</v>
      </c>
      <c r="AI106" s="32" t="s">
        <v>94</v>
      </c>
      <c r="AJ106" s="32" t="s">
        <v>94</v>
      </c>
      <c r="AK106">
        <v>51</v>
      </c>
      <c r="AL106" s="30" t="s">
        <v>94</v>
      </c>
      <c r="AM106" s="30" t="s">
        <v>94</v>
      </c>
      <c r="AN106" s="4" t="s">
        <v>94</v>
      </c>
    </row>
    <row r="107" spans="1:40">
      <c r="A107" t="s">
        <v>154</v>
      </c>
      <c r="B107" t="s">
        <v>140</v>
      </c>
      <c r="C107" t="s">
        <v>89</v>
      </c>
      <c r="D107" t="s">
        <v>97</v>
      </c>
      <c r="E107" t="s">
        <v>102</v>
      </c>
      <c r="F107" t="s">
        <v>92</v>
      </c>
      <c r="G107" s="32" t="s">
        <v>94</v>
      </c>
      <c r="H107" s="32" t="s">
        <v>94</v>
      </c>
      <c r="I107" s="32" t="s">
        <v>94</v>
      </c>
      <c r="J107" s="32" t="s">
        <v>94</v>
      </c>
      <c r="K107" s="32" t="s">
        <v>94</v>
      </c>
      <c r="L107" s="32" t="s">
        <v>94</v>
      </c>
      <c r="M107" s="32" t="s">
        <v>94</v>
      </c>
      <c r="N107" s="32" t="s">
        <v>94</v>
      </c>
      <c r="O107" s="32" t="s">
        <v>94</v>
      </c>
      <c r="P107" s="32" t="s">
        <v>94</v>
      </c>
      <c r="Q107" s="32" t="s">
        <v>94</v>
      </c>
      <c r="R107" s="32" t="s">
        <v>94</v>
      </c>
      <c r="S107" s="32" t="s">
        <v>94</v>
      </c>
      <c r="T107" s="32" t="s">
        <v>94</v>
      </c>
      <c r="U107" s="32">
        <v>0.19400000000000001</v>
      </c>
      <c r="V107" s="32">
        <v>0.84499999999999997</v>
      </c>
      <c r="W107" s="32">
        <v>1.59</v>
      </c>
      <c r="X107" s="32">
        <v>0.89300000000000002</v>
      </c>
      <c r="Y107" s="32">
        <v>4.1429999999999998</v>
      </c>
      <c r="Z107" s="32">
        <v>1.92</v>
      </c>
      <c r="AA107" s="32">
        <v>0.14399999999999999</v>
      </c>
      <c r="AB107" s="32" t="s">
        <v>94</v>
      </c>
      <c r="AC107" s="32" t="s">
        <v>94</v>
      </c>
      <c r="AD107" s="32">
        <v>0.35499999999999998</v>
      </c>
      <c r="AE107" s="32">
        <v>0.51100000000000001</v>
      </c>
      <c r="AF107" s="32">
        <v>1.3360000000000001</v>
      </c>
      <c r="AG107" s="32">
        <v>1.1559999999999999</v>
      </c>
      <c r="AH107" s="32">
        <v>1.0269999999999999</v>
      </c>
      <c r="AI107" s="32">
        <v>1.048</v>
      </c>
      <c r="AJ107" s="32">
        <v>0.85899999999999999</v>
      </c>
      <c r="AK107">
        <v>52</v>
      </c>
      <c r="AL107" s="30">
        <v>0</v>
      </c>
      <c r="AM107" s="30">
        <v>99.98</v>
      </c>
      <c r="AN107" s="4">
        <v>16.021000000000001</v>
      </c>
    </row>
    <row r="108" spans="1:40">
      <c r="A108" t="s">
        <v>154</v>
      </c>
      <c r="B108" t="s">
        <v>140</v>
      </c>
      <c r="C108" t="s">
        <v>89</v>
      </c>
      <c r="D108" t="s">
        <v>97</v>
      </c>
      <c r="E108" t="s">
        <v>102</v>
      </c>
      <c r="F108" t="s">
        <v>93</v>
      </c>
      <c r="G108" s="32" t="s">
        <v>94</v>
      </c>
      <c r="H108" s="32" t="s">
        <v>94</v>
      </c>
      <c r="I108" s="32" t="s">
        <v>94</v>
      </c>
      <c r="J108" s="32" t="s">
        <v>94</v>
      </c>
      <c r="K108" s="32" t="s">
        <v>94</v>
      </c>
      <c r="L108" s="32" t="s">
        <v>94</v>
      </c>
      <c r="M108" s="32" t="s">
        <v>94</v>
      </c>
      <c r="N108" s="32" t="s">
        <v>94</v>
      </c>
      <c r="O108" s="32" t="s">
        <v>94</v>
      </c>
      <c r="P108" s="32" t="s">
        <v>94</v>
      </c>
      <c r="Q108" s="32" t="s">
        <v>94</v>
      </c>
      <c r="R108" s="32" t="s">
        <v>94</v>
      </c>
      <c r="S108" s="32" t="s">
        <v>94</v>
      </c>
      <c r="T108" s="32" t="s">
        <v>94</v>
      </c>
      <c r="U108" s="32" t="s">
        <v>99</v>
      </c>
      <c r="V108" s="32" t="s">
        <v>99</v>
      </c>
      <c r="W108" s="32" t="s">
        <v>99</v>
      </c>
      <c r="X108" s="32" t="s">
        <v>99</v>
      </c>
      <c r="Y108" s="32" t="s">
        <v>99</v>
      </c>
      <c r="Z108" s="32" t="s">
        <v>99</v>
      </c>
      <c r="AA108" s="32" t="s">
        <v>99</v>
      </c>
      <c r="AB108" s="32" t="s">
        <v>94</v>
      </c>
      <c r="AC108" s="32" t="s">
        <v>94</v>
      </c>
      <c r="AD108" s="32" t="s">
        <v>99</v>
      </c>
      <c r="AE108" s="32" t="s">
        <v>99</v>
      </c>
      <c r="AF108" s="32" t="s">
        <v>99</v>
      </c>
      <c r="AG108" s="32" t="s">
        <v>99</v>
      </c>
      <c r="AH108" s="32" t="s">
        <v>14</v>
      </c>
      <c r="AI108" s="32" t="s">
        <v>14</v>
      </c>
      <c r="AJ108" s="32" t="s">
        <v>14</v>
      </c>
      <c r="AK108">
        <v>52</v>
      </c>
      <c r="AL108" s="30" t="s">
        <v>94</v>
      </c>
      <c r="AM108" s="30" t="s">
        <v>94</v>
      </c>
      <c r="AN108" s="4" t="s">
        <v>94</v>
      </c>
    </row>
    <row r="109" spans="1:40">
      <c r="A109" t="s">
        <v>154</v>
      </c>
      <c r="B109" t="s">
        <v>140</v>
      </c>
      <c r="C109" t="s">
        <v>89</v>
      </c>
      <c r="D109" t="s">
        <v>180</v>
      </c>
      <c r="E109" t="s">
        <v>120</v>
      </c>
      <c r="F109" t="s">
        <v>92</v>
      </c>
      <c r="G109" s="32" t="s">
        <v>94</v>
      </c>
      <c r="H109" s="32" t="s">
        <v>94</v>
      </c>
      <c r="I109" s="32" t="s">
        <v>94</v>
      </c>
      <c r="J109" s="32" t="s">
        <v>94</v>
      </c>
      <c r="K109" s="32" t="s">
        <v>94</v>
      </c>
      <c r="L109" s="32" t="s">
        <v>94</v>
      </c>
      <c r="M109" s="32" t="s">
        <v>94</v>
      </c>
      <c r="N109" s="32" t="s">
        <v>94</v>
      </c>
      <c r="O109" s="32" t="s">
        <v>94</v>
      </c>
      <c r="P109" s="32" t="s">
        <v>94</v>
      </c>
      <c r="Q109" s="32" t="s">
        <v>94</v>
      </c>
      <c r="R109" s="32" t="s">
        <v>94</v>
      </c>
      <c r="S109" s="32" t="s">
        <v>94</v>
      </c>
      <c r="T109" s="32" t="s">
        <v>94</v>
      </c>
      <c r="U109" s="32" t="s">
        <v>94</v>
      </c>
      <c r="V109" s="32">
        <v>1.556</v>
      </c>
      <c r="W109" s="32">
        <v>0.24299999999999999</v>
      </c>
      <c r="X109" s="32">
        <v>8.5470000000000006</v>
      </c>
      <c r="Y109" s="32">
        <v>0.106</v>
      </c>
      <c r="Z109" s="32" t="s">
        <v>94</v>
      </c>
      <c r="AA109" s="32" t="s">
        <v>94</v>
      </c>
      <c r="AB109" s="32">
        <v>2.1339999999999999</v>
      </c>
      <c r="AC109" s="32">
        <v>0.11799999999999999</v>
      </c>
      <c r="AD109" s="32">
        <v>0.28999999999999998</v>
      </c>
      <c r="AE109" s="32">
        <v>0.13300000000000001</v>
      </c>
      <c r="AF109" s="32">
        <v>0.52900000000000003</v>
      </c>
      <c r="AG109" s="32">
        <v>0.127</v>
      </c>
      <c r="AH109" s="32">
        <v>0.68100000000000005</v>
      </c>
      <c r="AI109" s="32">
        <v>0.04</v>
      </c>
      <c r="AJ109" s="32">
        <v>0.378</v>
      </c>
      <c r="AK109">
        <v>53</v>
      </c>
      <c r="AL109" s="30">
        <v>0</v>
      </c>
      <c r="AM109" s="30">
        <v>99.99</v>
      </c>
      <c r="AN109" s="4">
        <v>14.882999999999999</v>
      </c>
    </row>
    <row r="110" spans="1:40">
      <c r="A110" t="s">
        <v>154</v>
      </c>
      <c r="B110" t="s">
        <v>140</v>
      </c>
      <c r="C110" t="s">
        <v>89</v>
      </c>
      <c r="D110" t="s">
        <v>180</v>
      </c>
      <c r="E110" t="s">
        <v>120</v>
      </c>
      <c r="F110" t="s">
        <v>93</v>
      </c>
      <c r="G110" s="32" t="s">
        <v>94</v>
      </c>
      <c r="H110" s="32" t="s">
        <v>94</v>
      </c>
      <c r="I110" s="32" t="s">
        <v>94</v>
      </c>
      <c r="J110" s="32" t="s">
        <v>94</v>
      </c>
      <c r="K110" s="32" t="s">
        <v>94</v>
      </c>
      <c r="L110" s="32" t="s">
        <v>94</v>
      </c>
      <c r="M110" s="32" t="s">
        <v>94</v>
      </c>
      <c r="N110" s="32" t="s">
        <v>94</v>
      </c>
      <c r="O110" s="32" t="s">
        <v>94</v>
      </c>
      <c r="P110" s="32" t="s">
        <v>94</v>
      </c>
      <c r="Q110" s="32" t="s">
        <v>94</v>
      </c>
      <c r="R110" s="32" t="s">
        <v>94</v>
      </c>
      <c r="S110" s="32" t="s">
        <v>94</v>
      </c>
      <c r="T110" s="32" t="s">
        <v>94</v>
      </c>
      <c r="U110" s="32" t="s">
        <v>94</v>
      </c>
      <c r="V110" s="32" t="s">
        <v>14</v>
      </c>
      <c r="W110" s="32" t="s">
        <v>14</v>
      </c>
      <c r="X110" s="32" t="s">
        <v>14</v>
      </c>
      <c r="Y110" s="32" t="s">
        <v>14</v>
      </c>
      <c r="Z110" s="32" t="s">
        <v>94</v>
      </c>
      <c r="AA110" s="32" t="s">
        <v>94</v>
      </c>
      <c r="AB110" s="32" t="s">
        <v>14</v>
      </c>
      <c r="AC110" s="32" t="s">
        <v>14</v>
      </c>
      <c r="AD110" s="32" t="s">
        <v>14</v>
      </c>
      <c r="AE110" s="32" t="s">
        <v>14</v>
      </c>
      <c r="AF110" s="32" t="s">
        <v>14</v>
      </c>
      <c r="AG110" s="32" t="s">
        <v>14</v>
      </c>
      <c r="AH110" s="32" t="s">
        <v>14</v>
      </c>
      <c r="AI110" s="32" t="s">
        <v>14</v>
      </c>
      <c r="AJ110" s="32" t="s">
        <v>14</v>
      </c>
      <c r="AK110">
        <v>53</v>
      </c>
      <c r="AL110" s="30" t="s">
        <v>94</v>
      </c>
      <c r="AM110" s="30" t="s">
        <v>94</v>
      </c>
      <c r="AN110" s="4" t="s">
        <v>94</v>
      </c>
    </row>
    <row r="111" spans="1:40">
      <c r="A111" t="s">
        <v>154</v>
      </c>
      <c r="B111" t="s">
        <v>140</v>
      </c>
      <c r="C111" t="s">
        <v>89</v>
      </c>
      <c r="D111" t="s">
        <v>148</v>
      </c>
      <c r="E111" t="s">
        <v>101</v>
      </c>
      <c r="F111" t="s">
        <v>92</v>
      </c>
      <c r="G111" s="32" t="s">
        <v>94</v>
      </c>
      <c r="H111" s="32" t="s">
        <v>94</v>
      </c>
      <c r="I111" s="32" t="s">
        <v>94</v>
      </c>
      <c r="J111" s="32" t="s">
        <v>94</v>
      </c>
      <c r="K111" s="32" t="s">
        <v>94</v>
      </c>
      <c r="L111" s="32" t="s">
        <v>94</v>
      </c>
      <c r="M111" s="32" t="s">
        <v>94</v>
      </c>
      <c r="N111" s="32" t="s">
        <v>94</v>
      </c>
      <c r="O111" s="32" t="s">
        <v>94</v>
      </c>
      <c r="P111" s="32" t="s">
        <v>94</v>
      </c>
      <c r="Q111" s="32" t="s">
        <v>94</v>
      </c>
      <c r="R111" s="32" t="s">
        <v>94</v>
      </c>
      <c r="S111" s="32" t="s">
        <v>94</v>
      </c>
      <c r="T111" s="32" t="s">
        <v>94</v>
      </c>
      <c r="U111" s="32" t="s">
        <v>94</v>
      </c>
      <c r="V111" s="32">
        <v>0.95499999999999996</v>
      </c>
      <c r="W111" s="32">
        <v>0.81699999999999995</v>
      </c>
      <c r="X111" s="32">
        <v>0.74299999999999999</v>
      </c>
      <c r="Y111" s="32">
        <v>0.95</v>
      </c>
      <c r="Z111" s="32">
        <v>1.3779999999999999</v>
      </c>
      <c r="AA111" s="32">
        <v>0.96199999999999997</v>
      </c>
      <c r="AB111" s="32">
        <v>0.59799999999999998</v>
      </c>
      <c r="AC111" s="32">
        <v>1.512</v>
      </c>
      <c r="AD111" s="32">
        <v>0.68700000000000006</v>
      </c>
      <c r="AE111" s="32">
        <v>0.90700000000000003</v>
      </c>
      <c r="AF111" s="32">
        <v>0.82199999999999995</v>
      </c>
      <c r="AG111" s="32">
        <v>1.06</v>
      </c>
      <c r="AH111" s="32">
        <v>1.034</v>
      </c>
      <c r="AI111" s="32">
        <v>1.04</v>
      </c>
      <c r="AJ111" s="32">
        <v>0.24099999999999999</v>
      </c>
      <c r="AK111">
        <v>54</v>
      </c>
      <c r="AL111" s="30">
        <v>0</v>
      </c>
      <c r="AM111" s="30">
        <v>99.99</v>
      </c>
      <c r="AN111" s="4">
        <v>13.705</v>
      </c>
    </row>
    <row r="112" spans="1:40">
      <c r="A112" t="s">
        <v>154</v>
      </c>
      <c r="B112" t="s">
        <v>140</v>
      </c>
      <c r="C112" t="s">
        <v>89</v>
      </c>
      <c r="D112" t="s">
        <v>148</v>
      </c>
      <c r="E112" t="s">
        <v>101</v>
      </c>
      <c r="F112" t="s">
        <v>93</v>
      </c>
      <c r="G112" s="32" t="s">
        <v>94</v>
      </c>
      <c r="H112" s="32" t="s">
        <v>94</v>
      </c>
      <c r="I112" s="32" t="s">
        <v>94</v>
      </c>
      <c r="J112" s="32" t="s">
        <v>94</v>
      </c>
      <c r="K112" s="32" t="s">
        <v>94</v>
      </c>
      <c r="L112" s="32" t="s">
        <v>94</v>
      </c>
      <c r="M112" s="32" t="s">
        <v>94</v>
      </c>
      <c r="N112" s="32" t="s">
        <v>94</v>
      </c>
      <c r="O112" s="32" t="s">
        <v>94</v>
      </c>
      <c r="P112" s="32" t="s">
        <v>94</v>
      </c>
      <c r="Q112" s="32" t="s">
        <v>94</v>
      </c>
      <c r="R112" s="32" t="s">
        <v>94</v>
      </c>
      <c r="S112" s="32" t="s">
        <v>94</v>
      </c>
      <c r="T112" s="32" t="s">
        <v>94</v>
      </c>
      <c r="U112" s="32" t="s">
        <v>94</v>
      </c>
      <c r="V112" s="32" t="s">
        <v>14</v>
      </c>
      <c r="W112" s="32" t="s">
        <v>14</v>
      </c>
      <c r="X112" s="32" t="s">
        <v>14</v>
      </c>
      <c r="Y112" s="32" t="s">
        <v>14</v>
      </c>
      <c r="Z112" s="32" t="s">
        <v>14</v>
      </c>
      <c r="AA112" s="32" t="s">
        <v>14</v>
      </c>
      <c r="AB112" s="32" t="s">
        <v>14</v>
      </c>
      <c r="AC112" s="32" t="s">
        <v>14</v>
      </c>
      <c r="AD112" s="32" t="s">
        <v>14</v>
      </c>
      <c r="AE112" s="32" t="s">
        <v>14</v>
      </c>
      <c r="AF112" s="32" t="s">
        <v>14</v>
      </c>
      <c r="AG112" s="32" t="s">
        <v>14</v>
      </c>
      <c r="AH112" s="32" t="s">
        <v>14</v>
      </c>
      <c r="AI112" s="32" t="s">
        <v>14</v>
      </c>
      <c r="AJ112" s="32" t="s">
        <v>14</v>
      </c>
      <c r="AK112">
        <v>54</v>
      </c>
      <c r="AL112" s="30" t="s">
        <v>94</v>
      </c>
      <c r="AM112" s="30" t="s">
        <v>94</v>
      </c>
      <c r="AN112" s="4" t="s">
        <v>94</v>
      </c>
    </row>
    <row r="113" spans="1:40">
      <c r="A113" t="s">
        <v>154</v>
      </c>
      <c r="B113" t="s">
        <v>140</v>
      </c>
      <c r="C113" t="s">
        <v>89</v>
      </c>
      <c r="D113" t="s">
        <v>181</v>
      </c>
      <c r="E113" t="s">
        <v>123</v>
      </c>
      <c r="F113" t="s">
        <v>92</v>
      </c>
      <c r="G113" s="32" t="s">
        <v>94</v>
      </c>
      <c r="H113" s="32" t="s">
        <v>94</v>
      </c>
      <c r="I113" s="32" t="s">
        <v>94</v>
      </c>
      <c r="J113" s="32" t="s">
        <v>94</v>
      </c>
      <c r="K113" s="32" t="s">
        <v>94</v>
      </c>
      <c r="L113" s="32" t="s">
        <v>94</v>
      </c>
      <c r="M113" s="32" t="s">
        <v>94</v>
      </c>
      <c r="N113" s="32" t="s">
        <v>94</v>
      </c>
      <c r="O113" s="32" t="s">
        <v>94</v>
      </c>
      <c r="P113" s="32">
        <v>5.524</v>
      </c>
      <c r="Q113" s="32">
        <v>3.6429999999999998</v>
      </c>
      <c r="R113" s="32">
        <v>2.843</v>
      </c>
      <c r="S113" s="32" t="s">
        <v>94</v>
      </c>
      <c r="T113" s="32" t="s">
        <v>94</v>
      </c>
      <c r="U113" s="32" t="s">
        <v>94</v>
      </c>
      <c r="V113" s="32" t="s">
        <v>94</v>
      </c>
      <c r="W113" s="32" t="s">
        <v>94</v>
      </c>
      <c r="X113" s="32" t="s">
        <v>94</v>
      </c>
      <c r="Y113" s="32" t="s">
        <v>94</v>
      </c>
      <c r="Z113" s="32" t="s">
        <v>94</v>
      </c>
      <c r="AA113" s="32" t="s">
        <v>94</v>
      </c>
      <c r="AB113" s="32" t="s">
        <v>94</v>
      </c>
      <c r="AC113" s="32" t="s">
        <v>94</v>
      </c>
      <c r="AD113" s="32" t="s">
        <v>94</v>
      </c>
      <c r="AE113" s="32" t="s">
        <v>94</v>
      </c>
      <c r="AF113" s="32" t="s">
        <v>94</v>
      </c>
      <c r="AG113" s="32" t="s">
        <v>94</v>
      </c>
      <c r="AH113" s="32" t="s">
        <v>94</v>
      </c>
      <c r="AI113" s="32" t="s">
        <v>94</v>
      </c>
      <c r="AJ113" s="32" t="s">
        <v>94</v>
      </c>
      <c r="AK113">
        <v>55</v>
      </c>
      <c r="AL113" s="30">
        <v>0</v>
      </c>
      <c r="AM113" s="30">
        <v>99.99</v>
      </c>
      <c r="AN113" s="4">
        <v>12.01</v>
      </c>
    </row>
    <row r="114" spans="1:40">
      <c r="A114" t="s">
        <v>154</v>
      </c>
      <c r="B114" t="s">
        <v>140</v>
      </c>
      <c r="C114" t="s">
        <v>89</v>
      </c>
      <c r="D114" t="s">
        <v>181</v>
      </c>
      <c r="E114" t="s">
        <v>123</v>
      </c>
      <c r="F114" t="s">
        <v>93</v>
      </c>
      <c r="G114" s="32" t="s">
        <v>94</v>
      </c>
      <c r="H114" s="32" t="s">
        <v>94</v>
      </c>
      <c r="I114" s="32" t="s">
        <v>94</v>
      </c>
      <c r="J114" s="32" t="s">
        <v>94</v>
      </c>
      <c r="K114" s="32" t="s">
        <v>94</v>
      </c>
      <c r="L114" s="32" t="s">
        <v>94</v>
      </c>
      <c r="M114" s="32" t="s">
        <v>94</v>
      </c>
      <c r="N114" s="32" t="s">
        <v>94</v>
      </c>
      <c r="O114" s="32" t="s">
        <v>94</v>
      </c>
      <c r="P114" s="32" t="s">
        <v>14</v>
      </c>
      <c r="Q114" s="32" t="s">
        <v>14</v>
      </c>
      <c r="R114" s="32" t="s">
        <v>99</v>
      </c>
      <c r="S114" s="32" t="s">
        <v>94</v>
      </c>
      <c r="T114" s="32" t="s">
        <v>94</v>
      </c>
      <c r="U114" s="32" t="s">
        <v>94</v>
      </c>
      <c r="V114" s="32" t="s">
        <v>94</v>
      </c>
      <c r="W114" s="32" t="s">
        <v>94</v>
      </c>
      <c r="X114" s="32" t="s">
        <v>94</v>
      </c>
      <c r="Y114" s="32" t="s">
        <v>94</v>
      </c>
      <c r="Z114" s="32" t="s">
        <v>94</v>
      </c>
      <c r="AA114" s="32" t="s">
        <v>94</v>
      </c>
      <c r="AB114" s="32" t="s">
        <v>94</v>
      </c>
      <c r="AC114" s="32" t="s">
        <v>94</v>
      </c>
      <c r="AD114" s="32" t="s">
        <v>94</v>
      </c>
      <c r="AE114" s="32" t="s">
        <v>94</v>
      </c>
      <c r="AF114" s="32" t="s">
        <v>94</v>
      </c>
      <c r="AG114" s="32" t="s">
        <v>94</v>
      </c>
      <c r="AH114" s="32" t="s">
        <v>94</v>
      </c>
      <c r="AI114" s="32" t="s">
        <v>94</v>
      </c>
      <c r="AJ114" s="32" t="s">
        <v>94</v>
      </c>
      <c r="AK114">
        <v>55</v>
      </c>
      <c r="AL114" s="30" t="s">
        <v>94</v>
      </c>
      <c r="AM114" s="30" t="s">
        <v>94</v>
      </c>
      <c r="AN114" s="4" t="s">
        <v>94</v>
      </c>
    </row>
    <row r="115" spans="1:40">
      <c r="A115" t="s">
        <v>154</v>
      </c>
      <c r="B115" t="s">
        <v>140</v>
      </c>
      <c r="C115" t="s">
        <v>89</v>
      </c>
      <c r="D115" t="s">
        <v>180</v>
      </c>
      <c r="E115" t="s">
        <v>119</v>
      </c>
      <c r="F115" t="s">
        <v>92</v>
      </c>
      <c r="G115" s="32" t="s">
        <v>94</v>
      </c>
      <c r="H115" s="32" t="s">
        <v>94</v>
      </c>
      <c r="I115" s="32" t="s">
        <v>94</v>
      </c>
      <c r="J115" s="32" t="s">
        <v>94</v>
      </c>
      <c r="K115" s="32" t="s">
        <v>94</v>
      </c>
      <c r="L115" s="32" t="s">
        <v>94</v>
      </c>
      <c r="M115" s="32" t="s">
        <v>94</v>
      </c>
      <c r="N115" s="32" t="s">
        <v>94</v>
      </c>
      <c r="O115" s="32" t="s">
        <v>94</v>
      </c>
      <c r="P115" s="32" t="s">
        <v>94</v>
      </c>
      <c r="Q115" s="32" t="s">
        <v>94</v>
      </c>
      <c r="R115" s="32" t="s">
        <v>94</v>
      </c>
      <c r="S115" s="32" t="s">
        <v>94</v>
      </c>
      <c r="T115" s="32" t="s">
        <v>94</v>
      </c>
      <c r="U115" s="32" t="s">
        <v>94</v>
      </c>
      <c r="V115" s="32">
        <v>0.89</v>
      </c>
      <c r="W115" s="32">
        <v>4.1000000000000002E-2</v>
      </c>
      <c r="X115" s="32">
        <v>1.845</v>
      </c>
      <c r="Y115" s="32" t="s">
        <v>94</v>
      </c>
      <c r="Z115" s="32" t="s">
        <v>94</v>
      </c>
      <c r="AA115" s="32" t="s">
        <v>94</v>
      </c>
      <c r="AB115" s="32">
        <v>0.40600000000000003</v>
      </c>
      <c r="AC115" s="32" t="s">
        <v>94</v>
      </c>
      <c r="AD115" s="32">
        <v>0.502</v>
      </c>
      <c r="AE115" s="32" t="s">
        <v>94</v>
      </c>
      <c r="AF115" s="32">
        <v>1.5289999999999999</v>
      </c>
      <c r="AG115" s="32">
        <v>2.5999999999999999E-2</v>
      </c>
      <c r="AH115" s="32">
        <v>3.488</v>
      </c>
      <c r="AI115" s="32">
        <v>1E-3</v>
      </c>
      <c r="AJ115" s="32">
        <v>1.163</v>
      </c>
      <c r="AK115">
        <v>56</v>
      </c>
      <c r="AL115" s="30">
        <v>0</v>
      </c>
      <c r="AM115" s="30">
        <v>99.99</v>
      </c>
      <c r="AN115" s="4">
        <v>9.891</v>
      </c>
    </row>
    <row r="116" spans="1:40">
      <c r="A116" t="s">
        <v>154</v>
      </c>
      <c r="B116" t="s">
        <v>140</v>
      </c>
      <c r="C116" t="s">
        <v>89</v>
      </c>
      <c r="D116" t="s">
        <v>180</v>
      </c>
      <c r="E116" t="s">
        <v>119</v>
      </c>
      <c r="F116" t="s">
        <v>93</v>
      </c>
      <c r="G116" s="32" t="s">
        <v>94</v>
      </c>
      <c r="H116" s="32" t="s">
        <v>94</v>
      </c>
      <c r="I116" s="32" t="s">
        <v>94</v>
      </c>
      <c r="J116" s="32" t="s">
        <v>94</v>
      </c>
      <c r="K116" s="32" t="s">
        <v>94</v>
      </c>
      <c r="L116" s="32" t="s">
        <v>94</v>
      </c>
      <c r="M116" s="32" t="s">
        <v>94</v>
      </c>
      <c r="N116" s="32" t="s">
        <v>94</v>
      </c>
      <c r="O116" s="32" t="s">
        <v>94</v>
      </c>
      <c r="P116" s="32" t="s">
        <v>94</v>
      </c>
      <c r="Q116" s="32" t="s">
        <v>94</v>
      </c>
      <c r="R116" s="32" t="s">
        <v>94</v>
      </c>
      <c r="S116" s="32" t="s">
        <v>94</v>
      </c>
      <c r="T116" s="32" t="s">
        <v>94</v>
      </c>
      <c r="U116" s="32" t="s">
        <v>94</v>
      </c>
      <c r="V116" s="32" t="s">
        <v>14</v>
      </c>
      <c r="W116" s="32" t="s">
        <v>14</v>
      </c>
      <c r="X116" s="32" t="s">
        <v>14</v>
      </c>
      <c r="Y116" s="32" t="s">
        <v>94</v>
      </c>
      <c r="Z116" s="32" t="s">
        <v>94</v>
      </c>
      <c r="AA116" s="32" t="s">
        <v>94</v>
      </c>
      <c r="AB116" s="32" t="s">
        <v>14</v>
      </c>
      <c r="AC116" s="32" t="s">
        <v>94</v>
      </c>
      <c r="AD116" s="32" t="s">
        <v>14</v>
      </c>
      <c r="AE116" s="32" t="s">
        <v>94</v>
      </c>
      <c r="AF116" s="32" t="s">
        <v>14</v>
      </c>
      <c r="AG116" s="32" t="s">
        <v>14</v>
      </c>
      <c r="AH116" s="32" t="s">
        <v>14</v>
      </c>
      <c r="AI116" s="32" t="s">
        <v>14</v>
      </c>
      <c r="AJ116" s="32" t="s">
        <v>99</v>
      </c>
      <c r="AK116">
        <v>56</v>
      </c>
      <c r="AL116" s="30" t="s">
        <v>94</v>
      </c>
      <c r="AM116" s="30" t="s">
        <v>94</v>
      </c>
      <c r="AN116" s="4" t="s">
        <v>94</v>
      </c>
    </row>
    <row r="117" spans="1:40">
      <c r="A117" t="s">
        <v>154</v>
      </c>
      <c r="B117" t="s">
        <v>140</v>
      </c>
      <c r="C117" t="s">
        <v>89</v>
      </c>
      <c r="D117" t="s">
        <v>150</v>
      </c>
      <c r="E117" t="s">
        <v>117</v>
      </c>
      <c r="F117" t="s">
        <v>92</v>
      </c>
      <c r="G117" s="32" t="s">
        <v>94</v>
      </c>
      <c r="H117" s="32" t="s">
        <v>94</v>
      </c>
      <c r="I117" s="32" t="s">
        <v>94</v>
      </c>
      <c r="J117" s="32" t="s">
        <v>94</v>
      </c>
      <c r="K117" s="32" t="s">
        <v>94</v>
      </c>
      <c r="L117" s="32" t="s">
        <v>94</v>
      </c>
      <c r="M117" s="32" t="s">
        <v>94</v>
      </c>
      <c r="N117" s="32" t="s">
        <v>94</v>
      </c>
      <c r="O117" s="32" t="s">
        <v>94</v>
      </c>
      <c r="P117" s="32" t="s">
        <v>94</v>
      </c>
      <c r="Q117" s="32" t="s">
        <v>94</v>
      </c>
      <c r="R117" s="32">
        <v>1.6539999999999999</v>
      </c>
      <c r="S117" s="32">
        <v>0.128</v>
      </c>
      <c r="T117" s="32">
        <v>0.93899999999999995</v>
      </c>
      <c r="U117" s="32">
        <v>0.90500000000000003</v>
      </c>
      <c r="V117" s="32">
        <v>2.1240000000000001</v>
      </c>
      <c r="W117" s="32" t="s">
        <v>94</v>
      </c>
      <c r="X117" s="32" t="s">
        <v>94</v>
      </c>
      <c r="Y117" s="32">
        <v>0.88400000000000001</v>
      </c>
      <c r="Z117" s="32">
        <v>0.19500000000000001</v>
      </c>
      <c r="AA117" s="32">
        <v>0.86</v>
      </c>
      <c r="AB117" s="32" t="s">
        <v>94</v>
      </c>
      <c r="AC117" s="32">
        <v>0.126</v>
      </c>
      <c r="AD117" s="32">
        <v>0.25700000000000001</v>
      </c>
      <c r="AE117" s="32">
        <v>0.52</v>
      </c>
      <c r="AF117" s="32">
        <v>0.20200000000000001</v>
      </c>
      <c r="AG117" s="32" t="s">
        <v>94</v>
      </c>
      <c r="AH117" s="32">
        <v>1.0609999999999999</v>
      </c>
      <c r="AI117" s="32">
        <v>8.9999999999999993E-3</v>
      </c>
      <c r="AJ117" s="32" t="s">
        <v>94</v>
      </c>
      <c r="AK117">
        <v>57</v>
      </c>
      <c r="AL117" s="30">
        <v>0</v>
      </c>
      <c r="AM117" s="30">
        <v>99.99</v>
      </c>
      <c r="AN117" s="4">
        <v>9.8629999999999995</v>
      </c>
    </row>
    <row r="118" spans="1:40">
      <c r="A118" t="s">
        <v>154</v>
      </c>
      <c r="B118" t="s">
        <v>140</v>
      </c>
      <c r="C118" t="s">
        <v>89</v>
      </c>
      <c r="D118" t="s">
        <v>150</v>
      </c>
      <c r="E118" t="s">
        <v>117</v>
      </c>
      <c r="F118" t="s">
        <v>93</v>
      </c>
      <c r="G118" s="32" t="s">
        <v>94</v>
      </c>
      <c r="H118" s="32" t="s">
        <v>94</v>
      </c>
      <c r="I118" s="32" t="s">
        <v>94</v>
      </c>
      <c r="J118" s="32" t="s">
        <v>94</v>
      </c>
      <c r="K118" s="32" t="s">
        <v>94</v>
      </c>
      <c r="L118" s="32" t="s">
        <v>94</v>
      </c>
      <c r="M118" s="32" t="s">
        <v>94</v>
      </c>
      <c r="N118" s="32" t="s">
        <v>94</v>
      </c>
      <c r="O118" s="32" t="s">
        <v>94</v>
      </c>
      <c r="P118" s="32" t="s">
        <v>94</v>
      </c>
      <c r="Q118" s="32" t="s">
        <v>94</v>
      </c>
      <c r="R118" s="32" t="s">
        <v>99</v>
      </c>
      <c r="S118" s="32" t="s">
        <v>99</v>
      </c>
      <c r="T118" s="32" t="s">
        <v>99</v>
      </c>
      <c r="U118" s="32" t="s">
        <v>99</v>
      </c>
      <c r="V118" s="32" t="s">
        <v>99</v>
      </c>
      <c r="W118" s="32" t="s">
        <v>94</v>
      </c>
      <c r="X118" s="32" t="s">
        <v>94</v>
      </c>
      <c r="Y118" s="32" t="s">
        <v>99</v>
      </c>
      <c r="Z118" s="32" t="s">
        <v>99</v>
      </c>
      <c r="AA118" s="32" t="s">
        <v>99</v>
      </c>
      <c r="AB118" s="32" t="s">
        <v>94</v>
      </c>
      <c r="AC118" s="32" t="s">
        <v>99</v>
      </c>
      <c r="AD118" s="32" t="s">
        <v>99</v>
      </c>
      <c r="AE118" s="32" t="s">
        <v>99</v>
      </c>
      <c r="AF118" s="32" t="s">
        <v>99</v>
      </c>
      <c r="AG118" s="32" t="s">
        <v>94</v>
      </c>
      <c r="AH118" s="32" t="s">
        <v>99</v>
      </c>
      <c r="AI118" s="32" t="s">
        <v>99</v>
      </c>
      <c r="AJ118" s="32" t="s">
        <v>94</v>
      </c>
      <c r="AK118">
        <v>57</v>
      </c>
      <c r="AL118" s="30" t="s">
        <v>94</v>
      </c>
      <c r="AM118" s="30" t="s">
        <v>94</v>
      </c>
      <c r="AN118" s="4" t="s">
        <v>94</v>
      </c>
    </row>
    <row r="119" spans="1:40">
      <c r="A119" t="s">
        <v>154</v>
      </c>
      <c r="B119" t="s">
        <v>140</v>
      </c>
      <c r="C119" t="s">
        <v>89</v>
      </c>
      <c r="D119" t="s">
        <v>180</v>
      </c>
      <c r="E119" t="s">
        <v>96</v>
      </c>
      <c r="F119" t="s">
        <v>92</v>
      </c>
      <c r="G119" s="32" t="s">
        <v>94</v>
      </c>
      <c r="H119" s="32" t="s">
        <v>94</v>
      </c>
      <c r="I119" s="32" t="s">
        <v>94</v>
      </c>
      <c r="J119" s="32" t="s">
        <v>94</v>
      </c>
      <c r="K119" s="32" t="s">
        <v>94</v>
      </c>
      <c r="L119" s="32" t="s">
        <v>94</v>
      </c>
      <c r="M119" s="32" t="s">
        <v>94</v>
      </c>
      <c r="N119" s="32" t="s">
        <v>94</v>
      </c>
      <c r="O119" s="32" t="s">
        <v>94</v>
      </c>
      <c r="P119" s="32" t="s">
        <v>94</v>
      </c>
      <c r="Q119" s="32" t="s">
        <v>94</v>
      </c>
      <c r="R119" s="32" t="s">
        <v>94</v>
      </c>
      <c r="S119" s="32" t="s">
        <v>94</v>
      </c>
      <c r="T119" s="32" t="s">
        <v>94</v>
      </c>
      <c r="U119" s="32" t="s">
        <v>94</v>
      </c>
      <c r="V119" s="32">
        <v>5.6000000000000001E-2</v>
      </c>
      <c r="W119" s="32">
        <v>9.0999999999999998E-2</v>
      </c>
      <c r="X119" s="32">
        <v>1.0429999999999999</v>
      </c>
      <c r="Y119" s="32" t="s">
        <v>94</v>
      </c>
      <c r="Z119" s="32" t="s">
        <v>94</v>
      </c>
      <c r="AA119" s="32" t="s">
        <v>94</v>
      </c>
      <c r="AB119" s="32">
        <v>6.1349999999999998</v>
      </c>
      <c r="AC119" s="32">
        <v>1.3919999999999999</v>
      </c>
      <c r="AD119" s="32">
        <v>0.04</v>
      </c>
      <c r="AE119" s="32" t="s">
        <v>94</v>
      </c>
      <c r="AF119" s="32">
        <v>0.3</v>
      </c>
      <c r="AG119" s="32" t="s">
        <v>94</v>
      </c>
      <c r="AH119" s="32">
        <v>0.57099999999999995</v>
      </c>
      <c r="AI119" s="32" t="s">
        <v>94</v>
      </c>
      <c r="AJ119" s="32">
        <v>6.8000000000000005E-2</v>
      </c>
      <c r="AK119">
        <v>58</v>
      </c>
      <c r="AL119" s="30">
        <v>0</v>
      </c>
      <c r="AM119" s="30">
        <v>99.99</v>
      </c>
      <c r="AN119" s="4">
        <v>9.6959999999999997</v>
      </c>
    </row>
    <row r="120" spans="1:40">
      <c r="A120" t="s">
        <v>154</v>
      </c>
      <c r="B120" t="s">
        <v>140</v>
      </c>
      <c r="C120" t="s">
        <v>89</v>
      </c>
      <c r="D120" t="s">
        <v>180</v>
      </c>
      <c r="E120" t="s">
        <v>96</v>
      </c>
      <c r="F120" t="s">
        <v>93</v>
      </c>
      <c r="G120" s="32" t="s">
        <v>94</v>
      </c>
      <c r="H120" s="32" t="s">
        <v>94</v>
      </c>
      <c r="I120" s="32" t="s">
        <v>94</v>
      </c>
      <c r="J120" s="32" t="s">
        <v>94</v>
      </c>
      <c r="K120" s="32" t="s">
        <v>94</v>
      </c>
      <c r="L120" s="32" t="s">
        <v>94</v>
      </c>
      <c r="M120" s="32" t="s">
        <v>94</v>
      </c>
      <c r="N120" s="32" t="s">
        <v>94</v>
      </c>
      <c r="O120" s="32" t="s">
        <v>94</v>
      </c>
      <c r="P120" s="32" t="s">
        <v>94</v>
      </c>
      <c r="Q120" s="32" t="s">
        <v>94</v>
      </c>
      <c r="R120" s="32" t="s">
        <v>94</v>
      </c>
      <c r="S120" s="32" t="s">
        <v>94</v>
      </c>
      <c r="T120" s="32" t="s">
        <v>94</v>
      </c>
      <c r="U120" s="32" t="s">
        <v>94</v>
      </c>
      <c r="V120" s="32" t="s">
        <v>14</v>
      </c>
      <c r="W120" s="32" t="s">
        <v>14</v>
      </c>
      <c r="X120" s="32" t="s">
        <v>14</v>
      </c>
      <c r="Y120" s="32" t="s">
        <v>94</v>
      </c>
      <c r="Z120" s="32" t="s">
        <v>94</v>
      </c>
      <c r="AA120" s="32" t="s">
        <v>94</v>
      </c>
      <c r="AB120" s="32" t="s">
        <v>14</v>
      </c>
      <c r="AC120" s="32" t="s">
        <v>14</v>
      </c>
      <c r="AD120" s="32" t="s">
        <v>14</v>
      </c>
      <c r="AE120" s="32" t="s">
        <v>94</v>
      </c>
      <c r="AF120" s="32" t="s">
        <v>14</v>
      </c>
      <c r="AG120" s="32" t="s">
        <v>94</v>
      </c>
      <c r="AH120" s="32" t="s">
        <v>14</v>
      </c>
      <c r="AI120" s="32" t="s">
        <v>94</v>
      </c>
      <c r="AJ120" s="32" t="s">
        <v>14</v>
      </c>
      <c r="AK120">
        <v>58</v>
      </c>
      <c r="AL120" s="30" t="s">
        <v>94</v>
      </c>
      <c r="AM120" s="30" t="s">
        <v>94</v>
      </c>
      <c r="AN120" s="4" t="s">
        <v>94</v>
      </c>
    </row>
    <row r="121" spans="1:40">
      <c r="A121" t="s">
        <v>154</v>
      </c>
      <c r="B121" t="s">
        <v>140</v>
      </c>
      <c r="C121" t="s">
        <v>89</v>
      </c>
      <c r="D121" t="s">
        <v>150</v>
      </c>
      <c r="E121" t="s">
        <v>123</v>
      </c>
      <c r="F121" t="s">
        <v>92</v>
      </c>
      <c r="G121" s="32" t="s">
        <v>94</v>
      </c>
      <c r="H121" s="32" t="s">
        <v>94</v>
      </c>
      <c r="I121" s="32" t="s">
        <v>94</v>
      </c>
      <c r="J121" s="32" t="s">
        <v>94</v>
      </c>
      <c r="K121" s="32" t="s">
        <v>94</v>
      </c>
      <c r="L121" s="32" t="s">
        <v>94</v>
      </c>
      <c r="M121" s="32" t="s">
        <v>94</v>
      </c>
      <c r="N121" s="32" t="s">
        <v>94</v>
      </c>
      <c r="O121" s="32" t="s">
        <v>94</v>
      </c>
      <c r="P121" s="32" t="s">
        <v>94</v>
      </c>
      <c r="Q121" s="32" t="s">
        <v>94</v>
      </c>
      <c r="R121" s="32">
        <v>0.58199999999999996</v>
      </c>
      <c r="S121" s="32">
        <v>0.121</v>
      </c>
      <c r="T121" s="32">
        <v>0.50800000000000001</v>
      </c>
      <c r="U121" s="32">
        <v>0.39800000000000002</v>
      </c>
      <c r="V121" s="32">
        <v>0.15</v>
      </c>
      <c r="W121" s="32" t="s">
        <v>94</v>
      </c>
      <c r="X121" s="32">
        <v>1.6619999999999999</v>
      </c>
      <c r="Y121" s="32" t="s">
        <v>94</v>
      </c>
      <c r="Z121" s="32">
        <v>8.4000000000000005E-2</v>
      </c>
      <c r="AA121" s="32">
        <v>0.52700000000000002</v>
      </c>
      <c r="AB121" s="32">
        <v>1.147</v>
      </c>
      <c r="AC121" s="32">
        <v>3.0000000000000001E-3</v>
      </c>
      <c r="AD121" s="32">
        <v>0.94299999999999995</v>
      </c>
      <c r="AE121" s="32" t="s">
        <v>94</v>
      </c>
      <c r="AF121" s="32">
        <v>0.85499999999999998</v>
      </c>
      <c r="AG121" s="32">
        <v>1.7999999999999999E-2</v>
      </c>
      <c r="AH121" s="32">
        <v>0.248</v>
      </c>
      <c r="AI121" s="32">
        <v>5.8000000000000003E-2</v>
      </c>
      <c r="AJ121" s="32" t="s">
        <v>94</v>
      </c>
      <c r="AK121">
        <v>59</v>
      </c>
      <c r="AL121" s="30">
        <v>0</v>
      </c>
      <c r="AM121" s="30">
        <v>100</v>
      </c>
      <c r="AN121" s="4">
        <v>7.3040000000000003</v>
      </c>
    </row>
    <row r="122" spans="1:40">
      <c r="A122" t="s">
        <v>154</v>
      </c>
      <c r="B122" t="s">
        <v>140</v>
      </c>
      <c r="C122" t="s">
        <v>89</v>
      </c>
      <c r="D122" t="s">
        <v>150</v>
      </c>
      <c r="E122" t="s">
        <v>123</v>
      </c>
      <c r="F122" t="s">
        <v>93</v>
      </c>
      <c r="G122" s="32" t="s">
        <v>94</v>
      </c>
      <c r="H122" s="32" t="s">
        <v>94</v>
      </c>
      <c r="I122" s="32" t="s">
        <v>94</v>
      </c>
      <c r="J122" s="32" t="s">
        <v>94</v>
      </c>
      <c r="K122" s="32" t="s">
        <v>94</v>
      </c>
      <c r="L122" s="32" t="s">
        <v>94</v>
      </c>
      <c r="M122" s="32" t="s">
        <v>94</v>
      </c>
      <c r="N122" s="32" t="s">
        <v>94</v>
      </c>
      <c r="O122" s="32" t="s">
        <v>94</v>
      </c>
      <c r="P122" s="32" t="s">
        <v>94</v>
      </c>
      <c r="Q122" s="32" t="s">
        <v>94</v>
      </c>
      <c r="R122" s="32" t="s">
        <v>99</v>
      </c>
      <c r="S122" s="32" t="s">
        <v>99</v>
      </c>
      <c r="T122" s="32" t="s">
        <v>99</v>
      </c>
      <c r="U122" s="32" t="s">
        <v>99</v>
      </c>
      <c r="V122" s="32" t="s">
        <v>99</v>
      </c>
      <c r="W122" s="32" t="s">
        <v>94</v>
      </c>
      <c r="X122" s="32" t="s">
        <v>99</v>
      </c>
      <c r="Y122" s="32" t="s">
        <v>94</v>
      </c>
      <c r="Z122" s="32" t="s">
        <v>17</v>
      </c>
      <c r="AA122" s="32" t="s">
        <v>17</v>
      </c>
      <c r="AB122" s="32" t="s">
        <v>99</v>
      </c>
      <c r="AC122" s="32" t="s">
        <v>99</v>
      </c>
      <c r="AD122" s="32" t="s">
        <v>99</v>
      </c>
      <c r="AE122" s="32" t="s">
        <v>94</v>
      </c>
      <c r="AF122" s="32" t="s">
        <v>99</v>
      </c>
      <c r="AG122" s="32" t="s">
        <v>99</v>
      </c>
      <c r="AH122" s="32" t="s">
        <v>99</v>
      </c>
      <c r="AI122" s="32" t="s">
        <v>99</v>
      </c>
      <c r="AJ122" s="32" t="s">
        <v>94</v>
      </c>
      <c r="AK122">
        <v>59</v>
      </c>
      <c r="AL122" s="30" t="s">
        <v>94</v>
      </c>
      <c r="AM122" s="30" t="s">
        <v>94</v>
      </c>
      <c r="AN122" s="4" t="s">
        <v>94</v>
      </c>
    </row>
    <row r="123" spans="1:40">
      <c r="A123" t="s">
        <v>154</v>
      </c>
      <c r="B123" t="s">
        <v>140</v>
      </c>
      <c r="C123" t="s">
        <v>89</v>
      </c>
      <c r="D123" t="s">
        <v>97</v>
      </c>
      <c r="E123" t="s">
        <v>101</v>
      </c>
      <c r="F123" t="s">
        <v>92</v>
      </c>
      <c r="G123" s="32" t="s">
        <v>94</v>
      </c>
      <c r="H123" s="32" t="s">
        <v>94</v>
      </c>
      <c r="I123" s="32" t="s">
        <v>94</v>
      </c>
      <c r="J123" s="32" t="s">
        <v>94</v>
      </c>
      <c r="K123" s="32" t="s">
        <v>94</v>
      </c>
      <c r="L123" s="32" t="s">
        <v>94</v>
      </c>
      <c r="M123" s="32" t="s">
        <v>94</v>
      </c>
      <c r="N123" s="32" t="s">
        <v>94</v>
      </c>
      <c r="O123" s="32" t="s">
        <v>94</v>
      </c>
      <c r="P123" s="32" t="s">
        <v>94</v>
      </c>
      <c r="Q123" s="32" t="s">
        <v>94</v>
      </c>
      <c r="R123" s="32" t="s">
        <v>94</v>
      </c>
      <c r="S123" s="32" t="s">
        <v>94</v>
      </c>
      <c r="T123" s="32" t="s">
        <v>94</v>
      </c>
      <c r="U123" s="32">
        <v>4.3999999999999997E-2</v>
      </c>
      <c r="V123" s="32">
        <v>0.17399999999999999</v>
      </c>
      <c r="W123" s="32" t="s">
        <v>94</v>
      </c>
      <c r="X123" s="32" t="s">
        <v>94</v>
      </c>
      <c r="Y123" s="32">
        <v>1.2E-2</v>
      </c>
      <c r="Z123" s="32" t="s">
        <v>94</v>
      </c>
      <c r="AA123" s="32" t="s">
        <v>94</v>
      </c>
      <c r="AB123" s="32" t="s">
        <v>94</v>
      </c>
      <c r="AC123" s="32">
        <v>5.7000000000000002E-2</v>
      </c>
      <c r="AD123" s="32" t="s">
        <v>94</v>
      </c>
      <c r="AE123" s="32">
        <v>0.54</v>
      </c>
      <c r="AF123" s="32">
        <v>0.48499999999999999</v>
      </c>
      <c r="AG123" s="32">
        <v>0.70499999999999996</v>
      </c>
      <c r="AH123" s="32">
        <v>1.2330000000000001</v>
      </c>
      <c r="AI123" s="32">
        <v>1.3380000000000001</v>
      </c>
      <c r="AJ123" s="32">
        <v>1.0249999999999999</v>
      </c>
      <c r="AK123">
        <v>60</v>
      </c>
      <c r="AL123" s="30">
        <v>0</v>
      </c>
      <c r="AM123" s="30">
        <v>100</v>
      </c>
      <c r="AN123" s="4">
        <v>5.6130000000000004</v>
      </c>
    </row>
    <row r="124" spans="1:40">
      <c r="A124" t="s">
        <v>154</v>
      </c>
      <c r="B124" t="s">
        <v>140</v>
      </c>
      <c r="C124" t="s">
        <v>89</v>
      </c>
      <c r="D124" t="s">
        <v>97</v>
      </c>
      <c r="E124" t="s">
        <v>101</v>
      </c>
      <c r="F124" t="s">
        <v>93</v>
      </c>
      <c r="G124" s="32" t="s">
        <v>94</v>
      </c>
      <c r="H124" s="32" t="s">
        <v>94</v>
      </c>
      <c r="I124" s="32" t="s">
        <v>94</v>
      </c>
      <c r="J124" s="32" t="s">
        <v>94</v>
      </c>
      <c r="K124" s="32" t="s">
        <v>94</v>
      </c>
      <c r="L124" s="32" t="s">
        <v>94</v>
      </c>
      <c r="M124" s="32" t="s">
        <v>94</v>
      </c>
      <c r="N124" s="32" t="s">
        <v>94</v>
      </c>
      <c r="O124" s="32" t="s">
        <v>94</v>
      </c>
      <c r="P124" s="32" t="s">
        <v>94</v>
      </c>
      <c r="Q124" s="32" t="s">
        <v>94</v>
      </c>
      <c r="R124" s="32" t="s">
        <v>94</v>
      </c>
      <c r="S124" s="32" t="s">
        <v>94</v>
      </c>
      <c r="T124" s="32" t="s">
        <v>94</v>
      </c>
      <c r="U124" s="32" t="s">
        <v>99</v>
      </c>
      <c r="V124" s="32" t="s">
        <v>99</v>
      </c>
      <c r="W124" s="32" t="s">
        <v>94</v>
      </c>
      <c r="X124" s="32" t="s">
        <v>94</v>
      </c>
      <c r="Y124" s="32" t="s">
        <v>99</v>
      </c>
      <c r="Z124" s="32" t="s">
        <v>94</v>
      </c>
      <c r="AA124" s="32" t="s">
        <v>94</v>
      </c>
      <c r="AB124" s="32" t="s">
        <v>94</v>
      </c>
      <c r="AC124" s="32" t="s">
        <v>99</v>
      </c>
      <c r="AD124" s="32" t="s">
        <v>94</v>
      </c>
      <c r="AE124" s="32" t="s">
        <v>99</v>
      </c>
      <c r="AF124" s="32" t="s">
        <v>99</v>
      </c>
      <c r="AG124" s="32" t="s">
        <v>99</v>
      </c>
      <c r="AH124" s="32" t="s">
        <v>14</v>
      </c>
      <c r="AI124" s="32" t="s">
        <v>14</v>
      </c>
      <c r="AJ124" s="32" t="s">
        <v>14</v>
      </c>
      <c r="AK124">
        <v>60</v>
      </c>
      <c r="AL124" s="30" t="s">
        <v>94</v>
      </c>
      <c r="AM124" s="30" t="s">
        <v>94</v>
      </c>
      <c r="AN124" s="4" t="s">
        <v>94</v>
      </c>
    </row>
    <row r="125" spans="1:40">
      <c r="A125" t="s">
        <v>154</v>
      </c>
      <c r="B125" t="s">
        <v>140</v>
      </c>
      <c r="C125" t="s">
        <v>89</v>
      </c>
      <c r="D125" t="s">
        <v>150</v>
      </c>
      <c r="E125" t="s">
        <v>96</v>
      </c>
      <c r="F125" t="s">
        <v>92</v>
      </c>
      <c r="G125" s="32" t="s">
        <v>94</v>
      </c>
      <c r="H125" s="32" t="s">
        <v>94</v>
      </c>
      <c r="I125" s="32" t="s">
        <v>94</v>
      </c>
      <c r="J125" s="32" t="s">
        <v>94</v>
      </c>
      <c r="K125" s="32" t="s">
        <v>94</v>
      </c>
      <c r="L125" s="32" t="s">
        <v>94</v>
      </c>
      <c r="M125" s="32" t="s">
        <v>94</v>
      </c>
      <c r="N125" s="32" t="s">
        <v>94</v>
      </c>
      <c r="O125" s="32" t="s">
        <v>94</v>
      </c>
      <c r="P125" s="32" t="s">
        <v>94</v>
      </c>
      <c r="Q125" s="32" t="s">
        <v>94</v>
      </c>
      <c r="R125" s="32" t="s">
        <v>94</v>
      </c>
      <c r="S125" s="32">
        <v>0.20699999999999999</v>
      </c>
      <c r="T125" s="32" t="s">
        <v>94</v>
      </c>
      <c r="U125" s="32">
        <v>1.173</v>
      </c>
      <c r="V125" s="32">
        <v>0.16600000000000001</v>
      </c>
      <c r="W125" s="32" t="s">
        <v>94</v>
      </c>
      <c r="X125" s="32">
        <v>2.5999999999999999E-2</v>
      </c>
      <c r="Y125" s="32" t="s">
        <v>94</v>
      </c>
      <c r="Z125" s="32" t="s">
        <v>94</v>
      </c>
      <c r="AA125" s="32">
        <v>0.36699999999999999</v>
      </c>
      <c r="AB125" s="32">
        <v>1.4239999999999999</v>
      </c>
      <c r="AC125" s="32" t="s">
        <v>94</v>
      </c>
      <c r="AD125" s="32">
        <v>0.24399999999999999</v>
      </c>
      <c r="AE125" s="32">
        <v>2.4E-2</v>
      </c>
      <c r="AF125" s="32">
        <v>1.9E-2</v>
      </c>
      <c r="AG125" s="32">
        <v>0.28000000000000003</v>
      </c>
      <c r="AH125" s="32">
        <v>0.60299999999999998</v>
      </c>
      <c r="AI125" s="32">
        <v>2.7E-2</v>
      </c>
      <c r="AJ125" s="32" t="s">
        <v>94</v>
      </c>
      <c r="AK125">
        <v>61</v>
      </c>
      <c r="AL125" s="30">
        <v>0</v>
      </c>
      <c r="AM125" s="30">
        <v>100</v>
      </c>
      <c r="AN125" s="4">
        <v>4.5590000000000002</v>
      </c>
    </row>
    <row r="126" spans="1:40">
      <c r="A126" t="s">
        <v>154</v>
      </c>
      <c r="B126" t="s">
        <v>140</v>
      </c>
      <c r="C126" t="s">
        <v>89</v>
      </c>
      <c r="D126" t="s">
        <v>150</v>
      </c>
      <c r="E126" t="s">
        <v>96</v>
      </c>
      <c r="F126" t="s">
        <v>93</v>
      </c>
      <c r="G126" s="32" t="s">
        <v>94</v>
      </c>
      <c r="H126" s="32" t="s">
        <v>94</v>
      </c>
      <c r="I126" s="32" t="s">
        <v>94</v>
      </c>
      <c r="J126" s="32" t="s">
        <v>94</v>
      </c>
      <c r="K126" s="32" t="s">
        <v>94</v>
      </c>
      <c r="L126" s="32" t="s">
        <v>94</v>
      </c>
      <c r="M126" s="32" t="s">
        <v>94</v>
      </c>
      <c r="N126" s="32" t="s">
        <v>94</v>
      </c>
      <c r="O126" s="32" t="s">
        <v>94</v>
      </c>
      <c r="P126" s="32" t="s">
        <v>94</v>
      </c>
      <c r="Q126" s="32" t="s">
        <v>94</v>
      </c>
      <c r="R126" s="32" t="s">
        <v>94</v>
      </c>
      <c r="S126" s="32" t="s">
        <v>99</v>
      </c>
      <c r="T126" s="32" t="s">
        <v>94</v>
      </c>
      <c r="U126" s="32" t="s">
        <v>99</v>
      </c>
      <c r="V126" s="32" t="s">
        <v>99</v>
      </c>
      <c r="W126" s="32" t="s">
        <v>94</v>
      </c>
      <c r="X126" s="32" t="s">
        <v>99</v>
      </c>
      <c r="Y126" s="32" t="s">
        <v>94</v>
      </c>
      <c r="Z126" s="32" t="s">
        <v>94</v>
      </c>
      <c r="AA126" s="32" t="s">
        <v>99</v>
      </c>
      <c r="AB126" s="32" t="s">
        <v>99</v>
      </c>
      <c r="AC126" s="32" t="s">
        <v>94</v>
      </c>
      <c r="AD126" s="32" t="s">
        <v>99</v>
      </c>
      <c r="AE126" s="32" t="s">
        <v>99</v>
      </c>
      <c r="AF126" s="32" t="s">
        <v>99</v>
      </c>
      <c r="AG126" s="32" t="s">
        <v>99</v>
      </c>
      <c r="AH126" s="32" t="s">
        <v>99</v>
      </c>
      <c r="AI126" s="32" t="s">
        <v>99</v>
      </c>
      <c r="AJ126" s="32" t="s">
        <v>94</v>
      </c>
      <c r="AK126">
        <v>61</v>
      </c>
      <c r="AL126" s="30" t="s">
        <v>94</v>
      </c>
      <c r="AM126" s="30" t="s">
        <v>94</v>
      </c>
      <c r="AN126" s="4" t="s">
        <v>94</v>
      </c>
    </row>
    <row r="127" spans="1:40">
      <c r="A127" t="s">
        <v>154</v>
      </c>
      <c r="B127" t="s">
        <v>140</v>
      </c>
      <c r="C127" t="s">
        <v>89</v>
      </c>
      <c r="D127" t="s">
        <v>148</v>
      </c>
      <c r="E127" t="s">
        <v>119</v>
      </c>
      <c r="F127" t="s">
        <v>92</v>
      </c>
      <c r="G127" s="32" t="s">
        <v>94</v>
      </c>
      <c r="H127" s="32" t="s">
        <v>94</v>
      </c>
      <c r="I127" s="32" t="s">
        <v>94</v>
      </c>
      <c r="J127" s="32" t="s">
        <v>94</v>
      </c>
      <c r="K127" s="32" t="s">
        <v>94</v>
      </c>
      <c r="L127" s="32" t="s">
        <v>94</v>
      </c>
      <c r="M127" s="32" t="s">
        <v>94</v>
      </c>
      <c r="N127" s="32" t="s">
        <v>94</v>
      </c>
      <c r="O127" s="32" t="s">
        <v>94</v>
      </c>
      <c r="P127" s="32" t="s">
        <v>94</v>
      </c>
      <c r="Q127" s="32" t="s">
        <v>94</v>
      </c>
      <c r="R127" s="32" t="s">
        <v>94</v>
      </c>
      <c r="S127" s="32" t="s">
        <v>94</v>
      </c>
      <c r="T127" s="32" t="s">
        <v>94</v>
      </c>
      <c r="U127" s="32" t="s">
        <v>94</v>
      </c>
      <c r="V127" s="32" t="s">
        <v>94</v>
      </c>
      <c r="W127" s="32">
        <v>0.41499999999999998</v>
      </c>
      <c r="X127" s="32">
        <v>0.69199999999999995</v>
      </c>
      <c r="Y127" s="32">
        <v>0.64300000000000002</v>
      </c>
      <c r="Z127" s="32">
        <v>0.53400000000000003</v>
      </c>
      <c r="AA127" s="32">
        <v>0.57799999999999996</v>
      </c>
      <c r="AB127" s="32">
        <v>0.18</v>
      </c>
      <c r="AC127" s="32">
        <v>0.13400000000000001</v>
      </c>
      <c r="AD127" s="32">
        <v>6.4000000000000001E-2</v>
      </c>
      <c r="AE127" s="32">
        <v>0.11</v>
      </c>
      <c r="AF127" s="32">
        <v>0.19500000000000001</v>
      </c>
      <c r="AG127" s="32">
        <v>8.5999999999999993E-2</v>
      </c>
      <c r="AH127" s="32">
        <v>0.156</v>
      </c>
      <c r="AI127" s="32">
        <v>4.3999999999999997E-2</v>
      </c>
      <c r="AJ127" s="32">
        <v>7.0000000000000001E-3</v>
      </c>
      <c r="AK127">
        <v>62</v>
      </c>
      <c r="AL127" s="30">
        <v>0</v>
      </c>
      <c r="AM127" s="30">
        <v>100</v>
      </c>
      <c r="AN127" s="4">
        <v>3.839</v>
      </c>
    </row>
    <row r="128" spans="1:40">
      <c r="A128" t="s">
        <v>154</v>
      </c>
      <c r="B128" t="s">
        <v>140</v>
      </c>
      <c r="C128" t="s">
        <v>89</v>
      </c>
      <c r="D128" t="s">
        <v>148</v>
      </c>
      <c r="E128" t="s">
        <v>119</v>
      </c>
      <c r="F128" t="s">
        <v>93</v>
      </c>
      <c r="G128" s="32" t="s">
        <v>94</v>
      </c>
      <c r="H128" s="32" t="s">
        <v>94</v>
      </c>
      <c r="I128" s="32" t="s">
        <v>94</v>
      </c>
      <c r="J128" s="32" t="s">
        <v>94</v>
      </c>
      <c r="K128" s="32" t="s">
        <v>94</v>
      </c>
      <c r="L128" s="32" t="s">
        <v>94</v>
      </c>
      <c r="M128" s="32" t="s">
        <v>94</v>
      </c>
      <c r="N128" s="32" t="s">
        <v>94</v>
      </c>
      <c r="O128" s="32" t="s">
        <v>94</v>
      </c>
      <c r="P128" s="32" t="s">
        <v>94</v>
      </c>
      <c r="Q128" s="32" t="s">
        <v>94</v>
      </c>
      <c r="R128" s="32" t="s">
        <v>94</v>
      </c>
      <c r="S128" s="32" t="s">
        <v>94</v>
      </c>
      <c r="T128" s="32" t="s">
        <v>94</v>
      </c>
      <c r="U128" s="32" t="s">
        <v>94</v>
      </c>
      <c r="V128" s="32" t="s">
        <v>94</v>
      </c>
      <c r="W128" s="32" t="s">
        <v>14</v>
      </c>
      <c r="X128" s="32" t="s">
        <v>14</v>
      </c>
      <c r="Y128" s="32" t="s">
        <v>14</v>
      </c>
      <c r="Z128" s="32" t="s">
        <v>14</v>
      </c>
      <c r="AA128" s="32" t="s">
        <v>14</v>
      </c>
      <c r="AB128" s="32" t="s">
        <v>14</v>
      </c>
      <c r="AC128" s="32" t="s">
        <v>99</v>
      </c>
      <c r="AD128" s="32" t="s">
        <v>14</v>
      </c>
      <c r="AE128" s="32" t="s">
        <v>14</v>
      </c>
      <c r="AF128" s="32" t="s">
        <v>14</v>
      </c>
      <c r="AG128" s="32" t="s">
        <v>14</v>
      </c>
      <c r="AH128" s="32" t="s">
        <v>14</v>
      </c>
      <c r="AI128" s="32" t="s">
        <v>14</v>
      </c>
      <c r="AJ128" s="32" t="s">
        <v>14</v>
      </c>
      <c r="AK128">
        <v>62</v>
      </c>
      <c r="AL128" s="30" t="s">
        <v>94</v>
      </c>
      <c r="AM128" s="30" t="s">
        <v>94</v>
      </c>
      <c r="AN128" s="4" t="s">
        <v>94</v>
      </c>
    </row>
    <row r="129" spans="1:40">
      <c r="A129" t="s">
        <v>154</v>
      </c>
      <c r="B129" t="s">
        <v>140</v>
      </c>
      <c r="C129" t="s">
        <v>89</v>
      </c>
      <c r="D129" t="s">
        <v>182</v>
      </c>
      <c r="E129" t="s">
        <v>98</v>
      </c>
      <c r="F129" t="s">
        <v>92</v>
      </c>
      <c r="G129" s="32">
        <v>1</v>
      </c>
      <c r="H129" s="32">
        <v>2</v>
      </c>
      <c r="I129" s="32" t="s">
        <v>94</v>
      </c>
      <c r="J129" s="32" t="s">
        <v>94</v>
      </c>
      <c r="K129" s="32" t="s">
        <v>94</v>
      </c>
      <c r="L129" s="32" t="s">
        <v>94</v>
      </c>
      <c r="M129" s="32" t="s">
        <v>94</v>
      </c>
      <c r="N129" s="32" t="s">
        <v>94</v>
      </c>
      <c r="O129" s="32" t="s">
        <v>94</v>
      </c>
      <c r="P129" s="32" t="s">
        <v>94</v>
      </c>
      <c r="Q129" s="32" t="s">
        <v>94</v>
      </c>
      <c r="R129" s="32" t="s">
        <v>94</v>
      </c>
      <c r="S129" s="32" t="s">
        <v>94</v>
      </c>
      <c r="T129" s="32" t="s">
        <v>94</v>
      </c>
      <c r="U129" s="32" t="s">
        <v>94</v>
      </c>
      <c r="V129" s="32" t="s">
        <v>94</v>
      </c>
      <c r="W129" s="32" t="s">
        <v>94</v>
      </c>
      <c r="X129" s="32" t="s">
        <v>94</v>
      </c>
      <c r="Y129" s="32" t="s">
        <v>94</v>
      </c>
      <c r="Z129" s="32" t="s">
        <v>94</v>
      </c>
      <c r="AA129" s="32" t="s">
        <v>94</v>
      </c>
      <c r="AB129" s="32" t="s">
        <v>94</v>
      </c>
      <c r="AC129" s="32" t="s">
        <v>94</v>
      </c>
      <c r="AD129" s="32" t="s">
        <v>94</v>
      </c>
      <c r="AE129" s="32" t="s">
        <v>94</v>
      </c>
      <c r="AF129" s="32" t="s">
        <v>94</v>
      </c>
      <c r="AG129" s="32" t="s">
        <v>94</v>
      </c>
      <c r="AH129" s="32" t="s">
        <v>94</v>
      </c>
      <c r="AI129" s="32" t="s">
        <v>94</v>
      </c>
      <c r="AJ129" s="32" t="s">
        <v>94</v>
      </c>
      <c r="AK129">
        <v>63</v>
      </c>
      <c r="AL129" s="30">
        <v>0</v>
      </c>
      <c r="AM129" s="30">
        <v>100</v>
      </c>
      <c r="AN129" s="4">
        <v>3</v>
      </c>
    </row>
    <row r="130" spans="1:40">
      <c r="A130" t="s">
        <v>154</v>
      </c>
      <c r="B130" t="s">
        <v>140</v>
      </c>
      <c r="C130" t="s">
        <v>89</v>
      </c>
      <c r="D130" t="s">
        <v>182</v>
      </c>
      <c r="E130" t="s">
        <v>98</v>
      </c>
      <c r="F130" t="s">
        <v>93</v>
      </c>
      <c r="G130" s="32" t="s">
        <v>99</v>
      </c>
      <c r="H130" s="32" t="s">
        <v>99</v>
      </c>
      <c r="I130" s="32" t="s">
        <v>94</v>
      </c>
      <c r="J130" s="32" t="s">
        <v>94</v>
      </c>
      <c r="K130" s="32" t="s">
        <v>94</v>
      </c>
      <c r="L130" s="32" t="s">
        <v>94</v>
      </c>
      <c r="M130" s="32" t="s">
        <v>94</v>
      </c>
      <c r="N130" s="32" t="s">
        <v>94</v>
      </c>
      <c r="O130" s="32" t="s">
        <v>94</v>
      </c>
      <c r="P130" s="32" t="s">
        <v>94</v>
      </c>
      <c r="Q130" s="32" t="s">
        <v>94</v>
      </c>
      <c r="R130" s="32" t="s">
        <v>94</v>
      </c>
      <c r="S130" s="32" t="s">
        <v>94</v>
      </c>
      <c r="T130" s="32" t="s">
        <v>94</v>
      </c>
      <c r="U130" s="32" t="s">
        <v>94</v>
      </c>
      <c r="V130" s="32" t="s">
        <v>94</v>
      </c>
      <c r="W130" s="32" t="s">
        <v>94</v>
      </c>
      <c r="X130" s="32" t="s">
        <v>94</v>
      </c>
      <c r="Y130" s="32" t="s">
        <v>94</v>
      </c>
      <c r="Z130" s="32" t="s">
        <v>94</v>
      </c>
      <c r="AA130" s="32" t="s">
        <v>94</v>
      </c>
      <c r="AB130" s="32" t="s">
        <v>94</v>
      </c>
      <c r="AC130" s="32" t="s">
        <v>94</v>
      </c>
      <c r="AD130" s="32" t="s">
        <v>94</v>
      </c>
      <c r="AE130" s="32" t="s">
        <v>94</v>
      </c>
      <c r="AF130" s="32" t="s">
        <v>94</v>
      </c>
      <c r="AG130" s="32" t="s">
        <v>94</v>
      </c>
      <c r="AH130" s="32" t="s">
        <v>94</v>
      </c>
      <c r="AI130" s="32" t="s">
        <v>94</v>
      </c>
      <c r="AJ130" s="32" t="s">
        <v>94</v>
      </c>
      <c r="AK130">
        <v>63</v>
      </c>
      <c r="AL130" s="30" t="s">
        <v>94</v>
      </c>
      <c r="AM130" s="30" t="s">
        <v>94</v>
      </c>
      <c r="AN130" s="4" t="s">
        <v>94</v>
      </c>
    </row>
    <row r="131" spans="1:40">
      <c r="A131" t="s">
        <v>154</v>
      </c>
      <c r="B131" t="s">
        <v>140</v>
      </c>
      <c r="C131" t="s">
        <v>89</v>
      </c>
      <c r="D131" t="s">
        <v>180</v>
      </c>
      <c r="E131" t="s">
        <v>101</v>
      </c>
      <c r="F131" t="s">
        <v>92</v>
      </c>
      <c r="G131" s="32" t="s">
        <v>94</v>
      </c>
      <c r="H131" s="32" t="s">
        <v>94</v>
      </c>
      <c r="I131" s="32" t="s">
        <v>94</v>
      </c>
      <c r="J131" s="32" t="s">
        <v>94</v>
      </c>
      <c r="K131" s="32" t="s">
        <v>94</v>
      </c>
      <c r="L131" s="32" t="s">
        <v>94</v>
      </c>
      <c r="M131" s="32" t="s">
        <v>94</v>
      </c>
      <c r="N131" s="32" t="s">
        <v>94</v>
      </c>
      <c r="O131" s="32" t="s">
        <v>94</v>
      </c>
      <c r="P131" s="32" t="s">
        <v>94</v>
      </c>
      <c r="Q131" s="32" t="s">
        <v>94</v>
      </c>
      <c r="R131" s="32" t="s">
        <v>94</v>
      </c>
      <c r="S131" s="32" t="s">
        <v>94</v>
      </c>
      <c r="T131" s="32" t="s">
        <v>94</v>
      </c>
      <c r="U131" s="32" t="s">
        <v>94</v>
      </c>
      <c r="V131" s="32">
        <v>0.107</v>
      </c>
      <c r="W131" s="32">
        <v>0.214</v>
      </c>
      <c r="X131" s="32">
        <v>0.78600000000000003</v>
      </c>
      <c r="Y131" s="32">
        <v>2.9000000000000001E-2</v>
      </c>
      <c r="Z131" s="32" t="s">
        <v>94</v>
      </c>
      <c r="AA131" s="32" t="s">
        <v>94</v>
      </c>
      <c r="AB131" s="32">
        <v>0.215</v>
      </c>
      <c r="AC131" s="32" t="s">
        <v>94</v>
      </c>
      <c r="AD131" s="32" t="s">
        <v>94</v>
      </c>
      <c r="AE131" s="32">
        <v>3.0000000000000001E-3</v>
      </c>
      <c r="AF131" s="32">
        <v>3.4000000000000002E-2</v>
      </c>
      <c r="AG131" s="32" t="s">
        <v>94</v>
      </c>
      <c r="AH131" s="32">
        <v>0.32600000000000001</v>
      </c>
      <c r="AI131" s="32">
        <v>6.0000000000000001E-3</v>
      </c>
      <c r="AJ131" s="32">
        <v>0.63300000000000001</v>
      </c>
      <c r="AK131">
        <v>64</v>
      </c>
      <c r="AL131" s="30">
        <v>0</v>
      </c>
      <c r="AM131" s="30">
        <v>100</v>
      </c>
      <c r="AN131" s="4">
        <v>2.3530000000000002</v>
      </c>
    </row>
    <row r="132" spans="1:40">
      <c r="A132" t="s">
        <v>154</v>
      </c>
      <c r="B132" t="s">
        <v>140</v>
      </c>
      <c r="C132" t="s">
        <v>89</v>
      </c>
      <c r="D132" t="s">
        <v>180</v>
      </c>
      <c r="E132" t="s">
        <v>101</v>
      </c>
      <c r="F132" t="s">
        <v>93</v>
      </c>
      <c r="G132" s="32" t="s">
        <v>94</v>
      </c>
      <c r="H132" s="32" t="s">
        <v>94</v>
      </c>
      <c r="I132" s="32" t="s">
        <v>94</v>
      </c>
      <c r="J132" s="32" t="s">
        <v>94</v>
      </c>
      <c r="K132" s="32" t="s">
        <v>94</v>
      </c>
      <c r="L132" s="32" t="s">
        <v>94</v>
      </c>
      <c r="M132" s="32" t="s">
        <v>94</v>
      </c>
      <c r="N132" s="32" t="s">
        <v>94</v>
      </c>
      <c r="O132" s="32" t="s">
        <v>94</v>
      </c>
      <c r="P132" s="32" t="s">
        <v>94</v>
      </c>
      <c r="Q132" s="32" t="s">
        <v>94</v>
      </c>
      <c r="R132" s="32" t="s">
        <v>94</v>
      </c>
      <c r="S132" s="32" t="s">
        <v>94</v>
      </c>
      <c r="T132" s="32" t="s">
        <v>94</v>
      </c>
      <c r="U132" s="32" t="s">
        <v>94</v>
      </c>
      <c r="V132" s="32" t="s">
        <v>14</v>
      </c>
      <c r="W132" s="32" t="s">
        <v>14</v>
      </c>
      <c r="X132" s="32" t="s">
        <v>14</v>
      </c>
      <c r="Y132" s="32" t="s">
        <v>14</v>
      </c>
      <c r="Z132" s="32" t="s">
        <v>94</v>
      </c>
      <c r="AA132" s="32" t="s">
        <v>94</v>
      </c>
      <c r="AB132" s="32" t="s">
        <v>99</v>
      </c>
      <c r="AC132" s="32" t="s">
        <v>94</v>
      </c>
      <c r="AD132" s="32" t="s">
        <v>94</v>
      </c>
      <c r="AE132" s="32" t="s">
        <v>14</v>
      </c>
      <c r="AF132" s="32" t="s">
        <v>14</v>
      </c>
      <c r="AG132" s="32" t="s">
        <v>94</v>
      </c>
      <c r="AH132" s="32" t="s">
        <v>14</v>
      </c>
      <c r="AI132" s="32" t="s">
        <v>14</v>
      </c>
      <c r="AJ132" s="32" t="s">
        <v>14</v>
      </c>
      <c r="AK132">
        <v>64</v>
      </c>
      <c r="AL132" s="30" t="s">
        <v>94</v>
      </c>
      <c r="AM132" s="30" t="s">
        <v>94</v>
      </c>
      <c r="AN132" s="4" t="s">
        <v>94</v>
      </c>
    </row>
    <row r="133" spans="1:40">
      <c r="A133" t="s">
        <v>154</v>
      </c>
      <c r="B133" t="s">
        <v>140</v>
      </c>
      <c r="C133" t="s">
        <v>89</v>
      </c>
      <c r="D133" t="s">
        <v>148</v>
      </c>
      <c r="E133" t="s">
        <v>102</v>
      </c>
      <c r="F133" t="s">
        <v>92</v>
      </c>
      <c r="G133" s="32" t="s">
        <v>94</v>
      </c>
      <c r="H133" s="32" t="s">
        <v>94</v>
      </c>
      <c r="I133" s="32" t="s">
        <v>94</v>
      </c>
      <c r="J133" s="32" t="s">
        <v>94</v>
      </c>
      <c r="K133" s="32" t="s">
        <v>94</v>
      </c>
      <c r="L133" s="32" t="s">
        <v>94</v>
      </c>
      <c r="M133" s="32" t="s">
        <v>94</v>
      </c>
      <c r="N133" s="32" t="s">
        <v>94</v>
      </c>
      <c r="O133" s="32" t="s">
        <v>94</v>
      </c>
      <c r="P133" s="32" t="s">
        <v>94</v>
      </c>
      <c r="Q133" s="32" t="s">
        <v>94</v>
      </c>
      <c r="R133" s="32" t="s">
        <v>94</v>
      </c>
      <c r="S133" s="32" t="s">
        <v>94</v>
      </c>
      <c r="T133" s="32" t="s">
        <v>94</v>
      </c>
      <c r="U133" s="32" t="s">
        <v>94</v>
      </c>
      <c r="V133" s="32">
        <v>0.223</v>
      </c>
      <c r="W133" s="32">
        <v>0.26200000000000001</v>
      </c>
      <c r="X133" s="32">
        <v>0.153</v>
      </c>
      <c r="Y133" s="32">
        <v>0.18099999999999999</v>
      </c>
      <c r="Z133" s="32">
        <v>0.217</v>
      </c>
      <c r="AA133" s="32">
        <v>0.11799999999999999</v>
      </c>
      <c r="AB133" s="32">
        <v>0.106</v>
      </c>
      <c r="AC133" s="32">
        <v>0.28799999999999998</v>
      </c>
      <c r="AD133" s="32">
        <v>9.5000000000000001E-2</v>
      </c>
      <c r="AE133" s="32">
        <v>5.6000000000000001E-2</v>
      </c>
      <c r="AF133" s="32">
        <v>0.14399999999999999</v>
      </c>
      <c r="AG133" s="32">
        <v>0.12</v>
      </c>
      <c r="AH133" s="32">
        <v>4.8000000000000001E-2</v>
      </c>
      <c r="AI133" s="32">
        <v>7.4999999999999997E-2</v>
      </c>
      <c r="AJ133" s="32">
        <v>1.2E-2</v>
      </c>
      <c r="AK133">
        <v>65</v>
      </c>
      <c r="AL133" s="30">
        <v>0</v>
      </c>
      <c r="AM133" s="30">
        <v>100</v>
      </c>
      <c r="AN133" s="4">
        <v>2.0979999999999999</v>
      </c>
    </row>
    <row r="134" spans="1:40">
      <c r="A134" t="s">
        <v>154</v>
      </c>
      <c r="B134" t="s">
        <v>140</v>
      </c>
      <c r="C134" t="s">
        <v>89</v>
      </c>
      <c r="D134" t="s">
        <v>148</v>
      </c>
      <c r="E134" t="s">
        <v>102</v>
      </c>
      <c r="F134" t="s">
        <v>93</v>
      </c>
      <c r="G134" s="32" t="s">
        <v>94</v>
      </c>
      <c r="H134" s="32" t="s">
        <v>94</v>
      </c>
      <c r="I134" s="32" t="s">
        <v>94</v>
      </c>
      <c r="J134" s="32" t="s">
        <v>94</v>
      </c>
      <c r="K134" s="32" t="s">
        <v>94</v>
      </c>
      <c r="L134" s="32" t="s">
        <v>94</v>
      </c>
      <c r="M134" s="32" t="s">
        <v>94</v>
      </c>
      <c r="N134" s="32" t="s">
        <v>94</v>
      </c>
      <c r="O134" s="32" t="s">
        <v>94</v>
      </c>
      <c r="P134" s="32" t="s">
        <v>94</v>
      </c>
      <c r="Q134" s="32" t="s">
        <v>94</v>
      </c>
      <c r="R134" s="32" t="s">
        <v>94</v>
      </c>
      <c r="S134" s="32" t="s">
        <v>94</v>
      </c>
      <c r="T134" s="32" t="s">
        <v>94</v>
      </c>
      <c r="U134" s="32" t="s">
        <v>94</v>
      </c>
      <c r="V134" s="32" t="s">
        <v>14</v>
      </c>
      <c r="W134" s="32" t="s">
        <v>14</v>
      </c>
      <c r="X134" s="32" t="s">
        <v>14</v>
      </c>
      <c r="Y134" s="32" t="s">
        <v>14</v>
      </c>
      <c r="Z134" s="32" t="s">
        <v>14</v>
      </c>
      <c r="AA134" s="32" t="s">
        <v>14</v>
      </c>
      <c r="AB134" s="32" t="s">
        <v>14</v>
      </c>
      <c r="AC134" s="32" t="s">
        <v>14</v>
      </c>
      <c r="AD134" s="32" t="s">
        <v>14</v>
      </c>
      <c r="AE134" s="32" t="s">
        <v>14</v>
      </c>
      <c r="AF134" s="32" t="s">
        <v>14</v>
      </c>
      <c r="AG134" s="32" t="s">
        <v>14</v>
      </c>
      <c r="AH134" s="32" t="s">
        <v>14</v>
      </c>
      <c r="AI134" s="32" t="s">
        <v>14</v>
      </c>
      <c r="AJ134" s="32" t="s">
        <v>14</v>
      </c>
      <c r="AK134">
        <v>65</v>
      </c>
      <c r="AL134" s="30" t="s">
        <v>94</v>
      </c>
      <c r="AM134" s="30" t="s">
        <v>94</v>
      </c>
      <c r="AN134" s="4" t="s">
        <v>94</v>
      </c>
    </row>
    <row r="135" spans="1:40">
      <c r="A135" t="s">
        <v>154</v>
      </c>
      <c r="B135" t="s">
        <v>140</v>
      </c>
      <c r="C135" t="s">
        <v>89</v>
      </c>
      <c r="D135" t="s">
        <v>97</v>
      </c>
      <c r="E135" t="s">
        <v>120</v>
      </c>
      <c r="F135" t="s">
        <v>92</v>
      </c>
      <c r="G135" s="32" t="s">
        <v>94</v>
      </c>
      <c r="H135" s="32" t="s">
        <v>94</v>
      </c>
      <c r="I135" s="32" t="s">
        <v>94</v>
      </c>
      <c r="J135" s="32" t="s">
        <v>94</v>
      </c>
      <c r="K135" s="32" t="s">
        <v>94</v>
      </c>
      <c r="L135" s="32" t="s">
        <v>94</v>
      </c>
      <c r="M135" s="32" t="s">
        <v>94</v>
      </c>
      <c r="N135" s="32" t="s">
        <v>94</v>
      </c>
      <c r="O135" s="32" t="s">
        <v>94</v>
      </c>
      <c r="P135" s="32" t="s">
        <v>94</v>
      </c>
      <c r="Q135" s="32" t="s">
        <v>94</v>
      </c>
      <c r="R135" s="32" t="s">
        <v>94</v>
      </c>
      <c r="S135" s="32" t="s">
        <v>94</v>
      </c>
      <c r="T135" s="32" t="s">
        <v>94</v>
      </c>
      <c r="U135" s="32" t="s">
        <v>94</v>
      </c>
      <c r="V135" s="32">
        <v>0.104</v>
      </c>
      <c r="W135" s="32" t="s">
        <v>94</v>
      </c>
      <c r="X135" s="32">
        <v>0.13700000000000001</v>
      </c>
      <c r="Y135" s="32">
        <v>0.217</v>
      </c>
      <c r="Z135" s="32">
        <v>0.36899999999999999</v>
      </c>
      <c r="AA135" s="32" t="s">
        <v>94</v>
      </c>
      <c r="AB135" s="32" t="s">
        <v>94</v>
      </c>
      <c r="AC135" s="32" t="s">
        <v>94</v>
      </c>
      <c r="AD135" s="32" t="s">
        <v>94</v>
      </c>
      <c r="AE135" s="32" t="s">
        <v>94</v>
      </c>
      <c r="AF135" s="32">
        <v>0.13600000000000001</v>
      </c>
      <c r="AG135" s="32">
        <v>0.42899999999999999</v>
      </c>
      <c r="AH135" s="32">
        <v>0.27200000000000002</v>
      </c>
      <c r="AI135" s="32">
        <v>9.4E-2</v>
      </c>
      <c r="AJ135" s="32">
        <v>7.3999999999999996E-2</v>
      </c>
      <c r="AK135">
        <v>66</v>
      </c>
      <c r="AL135" s="30">
        <v>0</v>
      </c>
      <c r="AM135" s="30">
        <v>100</v>
      </c>
      <c r="AN135" s="4">
        <v>1.833</v>
      </c>
    </row>
    <row r="136" spans="1:40">
      <c r="A136" t="s">
        <v>154</v>
      </c>
      <c r="B136" t="s">
        <v>140</v>
      </c>
      <c r="C136" t="s">
        <v>89</v>
      </c>
      <c r="D136" t="s">
        <v>97</v>
      </c>
      <c r="E136" t="s">
        <v>120</v>
      </c>
      <c r="F136" t="s">
        <v>93</v>
      </c>
      <c r="G136" s="32" t="s">
        <v>94</v>
      </c>
      <c r="H136" s="32" t="s">
        <v>94</v>
      </c>
      <c r="I136" s="32" t="s">
        <v>94</v>
      </c>
      <c r="J136" s="32" t="s">
        <v>94</v>
      </c>
      <c r="K136" s="32" t="s">
        <v>94</v>
      </c>
      <c r="L136" s="32" t="s">
        <v>94</v>
      </c>
      <c r="M136" s="32" t="s">
        <v>94</v>
      </c>
      <c r="N136" s="32" t="s">
        <v>94</v>
      </c>
      <c r="O136" s="32" t="s">
        <v>94</v>
      </c>
      <c r="P136" s="32" t="s">
        <v>94</v>
      </c>
      <c r="Q136" s="32" t="s">
        <v>94</v>
      </c>
      <c r="R136" s="32" t="s">
        <v>94</v>
      </c>
      <c r="S136" s="32" t="s">
        <v>94</v>
      </c>
      <c r="T136" s="32" t="s">
        <v>94</v>
      </c>
      <c r="U136" s="32" t="s">
        <v>94</v>
      </c>
      <c r="V136" s="32" t="s">
        <v>99</v>
      </c>
      <c r="W136" s="32" t="s">
        <v>94</v>
      </c>
      <c r="X136" s="32" t="s">
        <v>99</v>
      </c>
      <c r="Y136" s="32" t="s">
        <v>99</v>
      </c>
      <c r="Z136" s="32" t="s">
        <v>99</v>
      </c>
      <c r="AA136" s="32" t="s">
        <v>94</v>
      </c>
      <c r="AB136" s="32" t="s">
        <v>94</v>
      </c>
      <c r="AC136" s="32" t="s">
        <v>94</v>
      </c>
      <c r="AD136" s="32" t="s">
        <v>94</v>
      </c>
      <c r="AE136" s="32" t="s">
        <v>94</v>
      </c>
      <c r="AF136" s="32" t="s">
        <v>99</v>
      </c>
      <c r="AG136" s="32" t="s">
        <v>99</v>
      </c>
      <c r="AH136" s="32" t="s">
        <v>14</v>
      </c>
      <c r="AI136" s="32" t="s">
        <v>14</v>
      </c>
      <c r="AJ136" s="32" t="s">
        <v>14</v>
      </c>
      <c r="AK136">
        <v>66</v>
      </c>
      <c r="AL136" s="30" t="s">
        <v>94</v>
      </c>
      <c r="AM136" s="30" t="s">
        <v>94</v>
      </c>
      <c r="AN136" s="4" t="s">
        <v>94</v>
      </c>
    </row>
    <row r="137" spans="1:40">
      <c r="A137" t="s">
        <v>154</v>
      </c>
      <c r="B137" t="s">
        <v>140</v>
      </c>
      <c r="C137" t="s">
        <v>89</v>
      </c>
      <c r="D137" t="s">
        <v>150</v>
      </c>
      <c r="E137" t="s">
        <v>102</v>
      </c>
      <c r="F137" t="s">
        <v>92</v>
      </c>
      <c r="G137" s="32" t="s">
        <v>94</v>
      </c>
      <c r="H137" s="32" t="s">
        <v>94</v>
      </c>
      <c r="I137" s="32" t="s">
        <v>94</v>
      </c>
      <c r="J137" s="32" t="s">
        <v>94</v>
      </c>
      <c r="K137" s="32" t="s">
        <v>94</v>
      </c>
      <c r="L137" s="32" t="s">
        <v>94</v>
      </c>
      <c r="M137" s="32" t="s">
        <v>94</v>
      </c>
      <c r="N137" s="32" t="s">
        <v>94</v>
      </c>
      <c r="O137" s="32" t="s">
        <v>94</v>
      </c>
      <c r="P137" s="32" t="s">
        <v>94</v>
      </c>
      <c r="Q137" s="32" t="s">
        <v>94</v>
      </c>
      <c r="R137" s="32">
        <v>0.13100000000000001</v>
      </c>
      <c r="S137" s="32" t="s">
        <v>94</v>
      </c>
      <c r="T137" s="32">
        <v>0.19600000000000001</v>
      </c>
      <c r="U137" s="32">
        <v>0.11</v>
      </c>
      <c r="V137" s="32">
        <v>3.7999999999999999E-2</v>
      </c>
      <c r="W137" s="32">
        <v>3.6999999999999998E-2</v>
      </c>
      <c r="X137" s="32" t="s">
        <v>94</v>
      </c>
      <c r="Y137" s="32" t="s">
        <v>94</v>
      </c>
      <c r="Z137" s="32">
        <v>1.4E-2</v>
      </c>
      <c r="AA137" s="32" t="s">
        <v>94</v>
      </c>
      <c r="AB137" s="32">
        <v>0.46600000000000003</v>
      </c>
      <c r="AC137" s="32">
        <v>9.1999999999999998E-2</v>
      </c>
      <c r="AD137" s="32">
        <v>0.40500000000000003</v>
      </c>
      <c r="AE137" s="32">
        <v>3.2000000000000001E-2</v>
      </c>
      <c r="AF137" s="32">
        <v>0.16900000000000001</v>
      </c>
      <c r="AG137" s="32">
        <v>1.7000000000000001E-2</v>
      </c>
      <c r="AH137" s="32">
        <v>0.04</v>
      </c>
      <c r="AI137" s="32">
        <v>1.9E-2</v>
      </c>
      <c r="AJ137" s="32" t="s">
        <v>94</v>
      </c>
      <c r="AK137">
        <v>67</v>
      </c>
      <c r="AL137" s="30">
        <v>0</v>
      </c>
      <c r="AM137" s="30">
        <v>100</v>
      </c>
      <c r="AN137" s="4">
        <v>1.7669999999999999</v>
      </c>
    </row>
    <row r="138" spans="1:40">
      <c r="A138" t="s">
        <v>154</v>
      </c>
      <c r="B138" t="s">
        <v>140</v>
      </c>
      <c r="C138" t="s">
        <v>89</v>
      </c>
      <c r="D138" t="s">
        <v>150</v>
      </c>
      <c r="E138" t="s">
        <v>102</v>
      </c>
      <c r="F138" t="s">
        <v>93</v>
      </c>
      <c r="G138" s="32" t="s">
        <v>94</v>
      </c>
      <c r="H138" s="32" t="s">
        <v>94</v>
      </c>
      <c r="I138" s="32" t="s">
        <v>94</v>
      </c>
      <c r="J138" s="32" t="s">
        <v>94</v>
      </c>
      <c r="K138" s="32" t="s">
        <v>94</v>
      </c>
      <c r="L138" s="32" t="s">
        <v>14</v>
      </c>
      <c r="M138" s="32" t="s">
        <v>94</v>
      </c>
      <c r="N138" s="32" t="s">
        <v>94</v>
      </c>
      <c r="O138" s="32" t="s">
        <v>94</v>
      </c>
      <c r="P138" s="32" t="s">
        <v>94</v>
      </c>
      <c r="Q138" s="32" t="s">
        <v>94</v>
      </c>
      <c r="R138" s="32" t="s">
        <v>99</v>
      </c>
      <c r="S138" s="32" t="s">
        <v>94</v>
      </c>
      <c r="T138" s="32" t="s">
        <v>99</v>
      </c>
      <c r="U138" s="32" t="s">
        <v>99</v>
      </c>
      <c r="V138" s="32" t="s">
        <v>14</v>
      </c>
      <c r="W138" s="32" t="s">
        <v>14</v>
      </c>
      <c r="X138" s="32" t="s">
        <v>94</v>
      </c>
      <c r="Y138" s="32" t="s">
        <v>94</v>
      </c>
      <c r="Z138" s="32" t="s">
        <v>14</v>
      </c>
      <c r="AA138" s="32" t="s">
        <v>94</v>
      </c>
      <c r="AB138" s="32" t="s">
        <v>14</v>
      </c>
      <c r="AC138" s="32" t="s">
        <v>14</v>
      </c>
      <c r="AD138" s="32" t="s">
        <v>14</v>
      </c>
      <c r="AE138" s="32" t="s">
        <v>99</v>
      </c>
      <c r="AF138" s="32" t="s">
        <v>14</v>
      </c>
      <c r="AG138" s="32" t="s">
        <v>99</v>
      </c>
      <c r="AH138" s="32" t="s">
        <v>99</v>
      </c>
      <c r="AI138" s="32" t="s">
        <v>99</v>
      </c>
      <c r="AJ138" s="32" t="s">
        <v>94</v>
      </c>
      <c r="AK138">
        <v>67</v>
      </c>
      <c r="AL138" s="30" t="s">
        <v>94</v>
      </c>
      <c r="AM138" s="30" t="s">
        <v>94</v>
      </c>
      <c r="AN138" s="4" t="s">
        <v>94</v>
      </c>
    </row>
    <row r="139" spans="1:40">
      <c r="A139" t="s">
        <v>154</v>
      </c>
      <c r="B139" t="s">
        <v>140</v>
      </c>
      <c r="C139" t="s">
        <v>89</v>
      </c>
      <c r="D139" t="s">
        <v>180</v>
      </c>
      <c r="E139" t="s">
        <v>102</v>
      </c>
      <c r="F139" t="s">
        <v>92</v>
      </c>
      <c r="G139" s="32" t="s">
        <v>94</v>
      </c>
      <c r="H139" s="32" t="s">
        <v>94</v>
      </c>
      <c r="I139" s="32" t="s">
        <v>94</v>
      </c>
      <c r="J139" s="32" t="s">
        <v>94</v>
      </c>
      <c r="K139" s="32" t="s">
        <v>94</v>
      </c>
      <c r="L139" s="32" t="s">
        <v>94</v>
      </c>
      <c r="M139" s="32" t="s">
        <v>94</v>
      </c>
      <c r="N139" s="32" t="s">
        <v>94</v>
      </c>
      <c r="O139" s="32" t="s">
        <v>94</v>
      </c>
      <c r="P139" s="32" t="s">
        <v>94</v>
      </c>
      <c r="Q139" s="32" t="s">
        <v>94</v>
      </c>
      <c r="R139" s="32" t="s">
        <v>94</v>
      </c>
      <c r="S139" s="32" t="s">
        <v>94</v>
      </c>
      <c r="T139" s="32" t="s">
        <v>94</v>
      </c>
      <c r="U139" s="32" t="s">
        <v>94</v>
      </c>
      <c r="V139" s="32" t="s">
        <v>94</v>
      </c>
      <c r="W139" s="32" t="s">
        <v>94</v>
      </c>
      <c r="X139" s="32">
        <v>0.125</v>
      </c>
      <c r="Y139" s="32" t="s">
        <v>94</v>
      </c>
      <c r="Z139" s="32" t="s">
        <v>94</v>
      </c>
      <c r="AA139" s="32" t="s">
        <v>94</v>
      </c>
      <c r="AB139" s="32">
        <v>0.495</v>
      </c>
      <c r="AC139" s="32">
        <v>0.253</v>
      </c>
      <c r="AD139" s="32">
        <v>0.105</v>
      </c>
      <c r="AE139" s="32" t="s">
        <v>94</v>
      </c>
      <c r="AF139" s="32" t="s">
        <v>94</v>
      </c>
      <c r="AG139" s="32" t="s">
        <v>94</v>
      </c>
      <c r="AH139" s="32">
        <v>0.29399999999999998</v>
      </c>
      <c r="AI139" s="32" t="s">
        <v>94</v>
      </c>
      <c r="AJ139" s="32" t="s">
        <v>94</v>
      </c>
      <c r="AK139">
        <v>68</v>
      </c>
      <c r="AL139" s="30">
        <v>0</v>
      </c>
      <c r="AM139" s="30">
        <v>100</v>
      </c>
      <c r="AN139" s="4">
        <v>1.272</v>
      </c>
    </row>
    <row r="140" spans="1:40">
      <c r="A140" t="s">
        <v>154</v>
      </c>
      <c r="B140" t="s">
        <v>140</v>
      </c>
      <c r="C140" t="s">
        <v>89</v>
      </c>
      <c r="D140" t="s">
        <v>180</v>
      </c>
      <c r="E140" t="s">
        <v>102</v>
      </c>
      <c r="F140" t="s">
        <v>93</v>
      </c>
      <c r="G140" s="32" t="s">
        <v>94</v>
      </c>
      <c r="H140" s="32" t="s">
        <v>94</v>
      </c>
      <c r="I140" s="32" t="s">
        <v>94</v>
      </c>
      <c r="J140" s="32" t="s">
        <v>94</v>
      </c>
      <c r="K140" s="32" t="s">
        <v>94</v>
      </c>
      <c r="L140" s="32" t="s">
        <v>94</v>
      </c>
      <c r="M140" s="32" t="s">
        <v>94</v>
      </c>
      <c r="N140" s="32" t="s">
        <v>94</v>
      </c>
      <c r="O140" s="32" t="s">
        <v>94</v>
      </c>
      <c r="P140" s="32" t="s">
        <v>94</v>
      </c>
      <c r="Q140" s="32" t="s">
        <v>94</v>
      </c>
      <c r="R140" s="32" t="s">
        <v>94</v>
      </c>
      <c r="S140" s="32" t="s">
        <v>94</v>
      </c>
      <c r="T140" s="32" t="s">
        <v>94</v>
      </c>
      <c r="U140" s="32" t="s">
        <v>94</v>
      </c>
      <c r="V140" s="32" t="s">
        <v>94</v>
      </c>
      <c r="W140" s="32" t="s">
        <v>94</v>
      </c>
      <c r="X140" s="32" t="s">
        <v>14</v>
      </c>
      <c r="Y140" s="32" t="s">
        <v>94</v>
      </c>
      <c r="Z140" s="32" t="s">
        <v>94</v>
      </c>
      <c r="AA140" s="32" t="s">
        <v>94</v>
      </c>
      <c r="AB140" s="32" t="s">
        <v>14</v>
      </c>
      <c r="AC140" s="32" t="s">
        <v>14</v>
      </c>
      <c r="AD140" s="32" t="s">
        <v>14</v>
      </c>
      <c r="AE140" s="32" t="s">
        <v>94</v>
      </c>
      <c r="AF140" s="32" t="s">
        <v>94</v>
      </c>
      <c r="AG140" s="32" t="s">
        <v>94</v>
      </c>
      <c r="AH140" s="32" t="s">
        <v>14</v>
      </c>
      <c r="AI140" s="32" t="s">
        <v>94</v>
      </c>
      <c r="AJ140" s="32" t="s">
        <v>94</v>
      </c>
      <c r="AK140">
        <v>68</v>
      </c>
      <c r="AL140" s="30" t="s">
        <v>94</v>
      </c>
      <c r="AM140" s="30" t="s">
        <v>94</v>
      </c>
      <c r="AN140" s="4" t="s">
        <v>94</v>
      </c>
    </row>
    <row r="141" spans="1:40">
      <c r="A141" t="s">
        <v>154</v>
      </c>
      <c r="B141" t="s">
        <v>140</v>
      </c>
      <c r="C141" t="s">
        <v>89</v>
      </c>
      <c r="D141" t="s">
        <v>97</v>
      </c>
      <c r="E141" t="s">
        <v>104</v>
      </c>
      <c r="F141" t="s">
        <v>92</v>
      </c>
      <c r="G141" s="32" t="s">
        <v>94</v>
      </c>
      <c r="H141" s="32" t="s">
        <v>94</v>
      </c>
      <c r="I141" s="32" t="s">
        <v>94</v>
      </c>
      <c r="J141" s="32" t="s">
        <v>94</v>
      </c>
      <c r="K141" s="32" t="s">
        <v>94</v>
      </c>
      <c r="L141" s="32" t="s">
        <v>94</v>
      </c>
      <c r="M141" s="32" t="s">
        <v>94</v>
      </c>
      <c r="N141" s="32" t="s">
        <v>94</v>
      </c>
      <c r="O141" s="32" t="s">
        <v>94</v>
      </c>
      <c r="P141" s="32" t="s">
        <v>94</v>
      </c>
      <c r="Q141" s="32" t="s">
        <v>94</v>
      </c>
      <c r="R141" s="32" t="s">
        <v>94</v>
      </c>
      <c r="S141" s="32" t="s">
        <v>94</v>
      </c>
      <c r="T141" s="32" t="s">
        <v>94</v>
      </c>
      <c r="U141" s="32" t="s">
        <v>94</v>
      </c>
      <c r="V141" s="32">
        <v>1.2999999999999999E-2</v>
      </c>
      <c r="W141" s="32" t="s">
        <v>94</v>
      </c>
      <c r="X141" s="32" t="s">
        <v>94</v>
      </c>
      <c r="Y141" s="32" t="s">
        <v>94</v>
      </c>
      <c r="Z141" s="32">
        <v>8.0000000000000002E-3</v>
      </c>
      <c r="AA141" s="32" t="s">
        <v>94</v>
      </c>
      <c r="AB141" s="32" t="s">
        <v>94</v>
      </c>
      <c r="AC141" s="32" t="s">
        <v>94</v>
      </c>
      <c r="AD141" s="32" t="s">
        <v>94</v>
      </c>
      <c r="AE141" s="32" t="s">
        <v>94</v>
      </c>
      <c r="AF141" s="32" t="s">
        <v>94</v>
      </c>
      <c r="AG141" s="32">
        <v>0.20100000000000001</v>
      </c>
      <c r="AH141" s="32">
        <v>0.154</v>
      </c>
      <c r="AI141" s="32">
        <v>0.17100000000000001</v>
      </c>
      <c r="AJ141" s="32">
        <v>0.152</v>
      </c>
      <c r="AK141">
        <v>69</v>
      </c>
      <c r="AL141" s="30">
        <v>0</v>
      </c>
      <c r="AM141" s="30">
        <v>100</v>
      </c>
      <c r="AN141" s="4">
        <v>0.69899999999999995</v>
      </c>
    </row>
    <row r="142" spans="1:40">
      <c r="A142" t="s">
        <v>154</v>
      </c>
      <c r="B142" t="s">
        <v>140</v>
      </c>
      <c r="C142" t="s">
        <v>89</v>
      </c>
      <c r="D142" t="s">
        <v>97</v>
      </c>
      <c r="E142" t="s">
        <v>104</v>
      </c>
      <c r="F142" t="s">
        <v>93</v>
      </c>
      <c r="G142" s="32" t="s">
        <v>94</v>
      </c>
      <c r="H142" s="32" t="s">
        <v>94</v>
      </c>
      <c r="I142" s="32" t="s">
        <v>94</v>
      </c>
      <c r="J142" s="32" t="s">
        <v>94</v>
      </c>
      <c r="K142" s="32" t="s">
        <v>94</v>
      </c>
      <c r="L142" s="32" t="s">
        <v>94</v>
      </c>
      <c r="M142" s="32" t="s">
        <v>94</v>
      </c>
      <c r="N142" s="32" t="s">
        <v>94</v>
      </c>
      <c r="O142" s="32" t="s">
        <v>94</v>
      </c>
      <c r="P142" s="32" t="s">
        <v>94</v>
      </c>
      <c r="Q142" s="32" t="s">
        <v>94</v>
      </c>
      <c r="R142" s="32" t="s">
        <v>94</v>
      </c>
      <c r="S142" s="32" t="s">
        <v>94</v>
      </c>
      <c r="T142" s="32" t="s">
        <v>94</v>
      </c>
      <c r="U142" s="32" t="s">
        <v>94</v>
      </c>
      <c r="V142" s="32" t="s">
        <v>99</v>
      </c>
      <c r="W142" s="32" t="s">
        <v>94</v>
      </c>
      <c r="X142" s="32" t="s">
        <v>94</v>
      </c>
      <c r="Y142" s="32" t="s">
        <v>94</v>
      </c>
      <c r="Z142" s="32" t="s">
        <v>99</v>
      </c>
      <c r="AA142" s="32" t="s">
        <v>94</v>
      </c>
      <c r="AB142" s="32" t="s">
        <v>94</v>
      </c>
      <c r="AC142" s="32" t="s">
        <v>94</v>
      </c>
      <c r="AD142" s="32" t="s">
        <v>94</v>
      </c>
      <c r="AE142" s="32" t="s">
        <v>94</v>
      </c>
      <c r="AF142" s="32" t="s">
        <v>94</v>
      </c>
      <c r="AG142" s="32" t="s">
        <v>99</v>
      </c>
      <c r="AH142" s="32" t="s">
        <v>14</v>
      </c>
      <c r="AI142" s="32" t="s">
        <v>14</v>
      </c>
      <c r="AJ142" s="32" t="s">
        <v>14</v>
      </c>
      <c r="AK142">
        <v>69</v>
      </c>
      <c r="AL142" s="30" t="s">
        <v>94</v>
      </c>
      <c r="AM142" s="30" t="s">
        <v>94</v>
      </c>
      <c r="AN142" s="4" t="s">
        <v>94</v>
      </c>
    </row>
    <row r="143" spans="1:40">
      <c r="A143" t="s">
        <v>154</v>
      </c>
      <c r="B143" t="s">
        <v>140</v>
      </c>
      <c r="C143" t="s">
        <v>89</v>
      </c>
      <c r="D143" t="s">
        <v>150</v>
      </c>
      <c r="E143" t="s">
        <v>91</v>
      </c>
      <c r="F143" t="s">
        <v>92</v>
      </c>
      <c r="G143" s="32" t="s">
        <v>94</v>
      </c>
      <c r="H143" s="32" t="s">
        <v>94</v>
      </c>
      <c r="I143" s="32" t="s">
        <v>94</v>
      </c>
      <c r="J143" s="32" t="s">
        <v>94</v>
      </c>
      <c r="K143" s="32" t="s">
        <v>94</v>
      </c>
      <c r="L143" s="32" t="s">
        <v>94</v>
      </c>
      <c r="M143" s="32" t="s">
        <v>94</v>
      </c>
      <c r="N143" s="32" t="s">
        <v>94</v>
      </c>
      <c r="O143" s="32" t="s">
        <v>94</v>
      </c>
      <c r="P143" s="32" t="s">
        <v>94</v>
      </c>
      <c r="Q143" s="32" t="s">
        <v>94</v>
      </c>
      <c r="R143" s="32" t="s">
        <v>94</v>
      </c>
      <c r="S143" s="32" t="s">
        <v>94</v>
      </c>
      <c r="T143" s="32" t="s">
        <v>94</v>
      </c>
      <c r="U143" s="32" t="s">
        <v>94</v>
      </c>
      <c r="V143" s="32" t="s">
        <v>94</v>
      </c>
      <c r="W143" s="32" t="s">
        <v>94</v>
      </c>
      <c r="X143" s="32" t="s">
        <v>94</v>
      </c>
      <c r="Y143" s="32" t="s">
        <v>94</v>
      </c>
      <c r="Z143" s="32" t="s">
        <v>94</v>
      </c>
      <c r="AA143" s="32" t="s">
        <v>94</v>
      </c>
      <c r="AB143" s="32" t="s">
        <v>94</v>
      </c>
      <c r="AC143" s="32" t="s">
        <v>94</v>
      </c>
      <c r="AD143" s="32" t="s">
        <v>94</v>
      </c>
      <c r="AE143" s="32">
        <v>0.42199999999999999</v>
      </c>
      <c r="AF143" s="32" t="s">
        <v>94</v>
      </c>
      <c r="AG143" s="32" t="s">
        <v>94</v>
      </c>
      <c r="AH143" s="32" t="s">
        <v>94</v>
      </c>
      <c r="AI143" s="32" t="s">
        <v>94</v>
      </c>
      <c r="AJ143" s="32" t="s">
        <v>94</v>
      </c>
      <c r="AK143">
        <v>70</v>
      </c>
      <c r="AL143" s="30">
        <v>0</v>
      </c>
      <c r="AM143" s="30">
        <v>100</v>
      </c>
      <c r="AN143" s="4">
        <v>0.42199999999999999</v>
      </c>
    </row>
    <row r="144" spans="1:40">
      <c r="A144" t="s">
        <v>154</v>
      </c>
      <c r="B144" t="s">
        <v>140</v>
      </c>
      <c r="C144" t="s">
        <v>89</v>
      </c>
      <c r="D144" t="s">
        <v>150</v>
      </c>
      <c r="E144" t="s">
        <v>91</v>
      </c>
      <c r="F144" t="s">
        <v>93</v>
      </c>
      <c r="G144" s="32" t="s">
        <v>94</v>
      </c>
      <c r="H144" s="32" t="s">
        <v>94</v>
      </c>
      <c r="I144" s="32" t="s">
        <v>94</v>
      </c>
      <c r="J144" s="32" t="s">
        <v>94</v>
      </c>
      <c r="K144" s="32" t="s">
        <v>94</v>
      </c>
      <c r="L144" s="32" t="s">
        <v>94</v>
      </c>
      <c r="M144" s="32" t="s">
        <v>94</v>
      </c>
      <c r="N144" s="32" t="s">
        <v>94</v>
      </c>
      <c r="O144" s="32" t="s">
        <v>94</v>
      </c>
      <c r="P144" s="32" t="s">
        <v>94</v>
      </c>
      <c r="Q144" s="32" t="s">
        <v>94</v>
      </c>
      <c r="R144" s="32" t="s">
        <v>94</v>
      </c>
      <c r="S144" s="32" t="s">
        <v>94</v>
      </c>
      <c r="T144" s="32" t="s">
        <v>94</v>
      </c>
      <c r="U144" s="32" t="s">
        <v>94</v>
      </c>
      <c r="V144" s="32" t="s">
        <v>94</v>
      </c>
      <c r="W144" s="32" t="s">
        <v>94</v>
      </c>
      <c r="X144" s="32" t="s">
        <v>94</v>
      </c>
      <c r="Y144" s="32" t="s">
        <v>94</v>
      </c>
      <c r="Z144" s="32" t="s">
        <v>94</v>
      </c>
      <c r="AA144" s="32" t="s">
        <v>94</v>
      </c>
      <c r="AB144" s="32" t="s">
        <v>94</v>
      </c>
      <c r="AC144" s="32" t="s">
        <v>94</v>
      </c>
      <c r="AD144" s="32" t="s">
        <v>94</v>
      </c>
      <c r="AE144" s="32" t="s">
        <v>99</v>
      </c>
      <c r="AF144" s="32" t="s">
        <v>94</v>
      </c>
      <c r="AG144" s="32" t="s">
        <v>94</v>
      </c>
      <c r="AH144" s="32" t="s">
        <v>94</v>
      </c>
      <c r="AI144" s="32" t="s">
        <v>94</v>
      </c>
      <c r="AJ144" s="32" t="s">
        <v>94</v>
      </c>
      <c r="AK144">
        <v>70</v>
      </c>
      <c r="AL144" s="30" t="s">
        <v>94</v>
      </c>
      <c r="AM144" s="30" t="s">
        <v>94</v>
      </c>
      <c r="AN144" s="4" t="s">
        <v>94</v>
      </c>
    </row>
    <row r="145" spans="1:40">
      <c r="A145" t="s">
        <v>154</v>
      </c>
      <c r="B145" t="s">
        <v>140</v>
      </c>
      <c r="C145" t="s">
        <v>89</v>
      </c>
      <c r="D145" t="s">
        <v>148</v>
      </c>
      <c r="E145" t="s">
        <v>120</v>
      </c>
      <c r="F145" t="s">
        <v>92</v>
      </c>
      <c r="G145" s="32" t="s">
        <v>94</v>
      </c>
      <c r="H145" s="32" t="s">
        <v>94</v>
      </c>
      <c r="I145" s="32" t="s">
        <v>94</v>
      </c>
      <c r="J145" s="32" t="s">
        <v>94</v>
      </c>
      <c r="K145" s="32" t="s">
        <v>94</v>
      </c>
      <c r="L145" s="32" t="s">
        <v>94</v>
      </c>
      <c r="M145" s="32" t="s">
        <v>94</v>
      </c>
      <c r="N145" s="32" t="s">
        <v>94</v>
      </c>
      <c r="O145" s="32" t="s">
        <v>94</v>
      </c>
      <c r="P145" s="32" t="s">
        <v>94</v>
      </c>
      <c r="Q145" s="32" t="s">
        <v>94</v>
      </c>
      <c r="R145" s="32" t="s">
        <v>94</v>
      </c>
      <c r="S145" s="32" t="s">
        <v>94</v>
      </c>
      <c r="T145" s="32" t="s">
        <v>94</v>
      </c>
      <c r="U145" s="32" t="s">
        <v>94</v>
      </c>
      <c r="V145" s="32" t="s">
        <v>94</v>
      </c>
      <c r="W145" s="32" t="s">
        <v>94</v>
      </c>
      <c r="X145" s="32" t="s">
        <v>94</v>
      </c>
      <c r="Y145" s="32" t="s">
        <v>94</v>
      </c>
      <c r="Z145" s="32" t="s">
        <v>94</v>
      </c>
      <c r="AA145" s="32" t="s">
        <v>94</v>
      </c>
      <c r="AB145" s="32" t="s">
        <v>94</v>
      </c>
      <c r="AC145" s="32" t="s">
        <v>94</v>
      </c>
      <c r="AD145" s="32">
        <v>4.2000000000000003E-2</v>
      </c>
      <c r="AE145" s="32" t="s">
        <v>94</v>
      </c>
      <c r="AF145" s="32">
        <v>3.5000000000000003E-2</v>
      </c>
      <c r="AG145" s="32">
        <v>4.2999999999999997E-2</v>
      </c>
      <c r="AH145" s="32">
        <v>6.3E-2</v>
      </c>
      <c r="AI145" s="32">
        <v>2.3E-2</v>
      </c>
      <c r="AJ145" s="32">
        <v>1.4999999999999999E-2</v>
      </c>
      <c r="AK145">
        <v>71</v>
      </c>
      <c r="AL145" s="30">
        <v>0</v>
      </c>
      <c r="AM145" s="30">
        <v>100</v>
      </c>
      <c r="AN145" s="4">
        <v>0.222</v>
      </c>
    </row>
    <row r="146" spans="1:40">
      <c r="A146" t="s">
        <v>154</v>
      </c>
      <c r="B146" t="s">
        <v>140</v>
      </c>
      <c r="C146" t="s">
        <v>89</v>
      </c>
      <c r="D146" t="s">
        <v>148</v>
      </c>
      <c r="E146" t="s">
        <v>120</v>
      </c>
      <c r="F146" t="s">
        <v>93</v>
      </c>
      <c r="G146" s="32" t="s">
        <v>94</v>
      </c>
      <c r="H146" s="32" t="s">
        <v>94</v>
      </c>
      <c r="I146" s="32" t="s">
        <v>94</v>
      </c>
      <c r="J146" s="32" t="s">
        <v>94</v>
      </c>
      <c r="K146" s="32" t="s">
        <v>94</v>
      </c>
      <c r="L146" s="32" t="s">
        <v>94</v>
      </c>
      <c r="M146" s="32" t="s">
        <v>94</v>
      </c>
      <c r="N146" s="32" t="s">
        <v>94</v>
      </c>
      <c r="O146" s="32" t="s">
        <v>94</v>
      </c>
      <c r="P146" s="32" t="s">
        <v>94</v>
      </c>
      <c r="Q146" s="32" t="s">
        <v>94</v>
      </c>
      <c r="R146" s="32" t="s">
        <v>94</v>
      </c>
      <c r="S146" s="32" t="s">
        <v>94</v>
      </c>
      <c r="T146" s="32" t="s">
        <v>94</v>
      </c>
      <c r="U146" s="32" t="s">
        <v>94</v>
      </c>
      <c r="V146" s="32" t="s">
        <v>94</v>
      </c>
      <c r="W146" s="32" t="s">
        <v>94</v>
      </c>
      <c r="X146" s="32" t="s">
        <v>94</v>
      </c>
      <c r="Y146" s="32" t="s">
        <v>94</v>
      </c>
      <c r="Z146" s="32" t="s">
        <v>94</v>
      </c>
      <c r="AA146" s="32" t="s">
        <v>94</v>
      </c>
      <c r="AB146" s="32" t="s">
        <v>94</v>
      </c>
      <c r="AC146" s="32" t="s">
        <v>94</v>
      </c>
      <c r="AD146" s="32" t="s">
        <v>14</v>
      </c>
      <c r="AE146" s="32" t="s">
        <v>94</v>
      </c>
      <c r="AF146" s="32" t="s">
        <v>14</v>
      </c>
      <c r="AG146" s="32" t="s">
        <v>14</v>
      </c>
      <c r="AH146" s="32" t="s">
        <v>14</v>
      </c>
      <c r="AI146" s="32" t="s">
        <v>14</v>
      </c>
      <c r="AJ146" s="32" t="s">
        <v>14</v>
      </c>
      <c r="AK146">
        <v>71</v>
      </c>
      <c r="AL146" s="30" t="s">
        <v>94</v>
      </c>
      <c r="AM146" s="30" t="s">
        <v>94</v>
      </c>
      <c r="AN146" s="4" t="s">
        <v>94</v>
      </c>
    </row>
    <row r="147" spans="1:40">
      <c r="A147" t="s">
        <v>154</v>
      </c>
      <c r="B147" t="s">
        <v>140</v>
      </c>
      <c r="C147" t="s">
        <v>89</v>
      </c>
      <c r="D147" t="s">
        <v>148</v>
      </c>
      <c r="E147" t="s">
        <v>122</v>
      </c>
      <c r="F147" t="s">
        <v>92</v>
      </c>
      <c r="G147" s="32" t="s">
        <v>94</v>
      </c>
      <c r="H147" s="32" t="s">
        <v>94</v>
      </c>
      <c r="I147" s="32" t="s">
        <v>94</v>
      </c>
      <c r="J147" s="32" t="s">
        <v>94</v>
      </c>
      <c r="K147" s="32" t="s">
        <v>94</v>
      </c>
      <c r="L147" s="32" t="s">
        <v>94</v>
      </c>
      <c r="M147" s="32" t="s">
        <v>94</v>
      </c>
      <c r="N147" s="32" t="s">
        <v>94</v>
      </c>
      <c r="O147" s="32" t="s">
        <v>94</v>
      </c>
      <c r="P147" s="32" t="s">
        <v>94</v>
      </c>
      <c r="Q147" s="32" t="s">
        <v>94</v>
      </c>
      <c r="R147" s="32" t="s">
        <v>94</v>
      </c>
      <c r="S147" s="32" t="s">
        <v>94</v>
      </c>
      <c r="T147" s="32" t="s">
        <v>94</v>
      </c>
      <c r="U147" s="32" t="s">
        <v>94</v>
      </c>
      <c r="V147" s="32" t="s">
        <v>94</v>
      </c>
      <c r="W147" s="32" t="s">
        <v>94</v>
      </c>
      <c r="X147" s="32" t="s">
        <v>94</v>
      </c>
      <c r="Y147" s="32" t="s">
        <v>94</v>
      </c>
      <c r="Z147" s="32" t="s">
        <v>94</v>
      </c>
      <c r="AA147" s="32" t="s">
        <v>94</v>
      </c>
      <c r="AB147" s="32" t="s">
        <v>94</v>
      </c>
      <c r="AC147" s="32" t="s">
        <v>94</v>
      </c>
      <c r="AD147" s="32">
        <v>4.9000000000000002E-2</v>
      </c>
      <c r="AE147" s="32">
        <v>1E-3</v>
      </c>
      <c r="AF147" s="32">
        <v>8.9999999999999993E-3</v>
      </c>
      <c r="AG147" s="32">
        <v>2.3E-2</v>
      </c>
      <c r="AH147" s="32">
        <v>1.2E-2</v>
      </c>
      <c r="AI147" s="32">
        <v>3.5000000000000003E-2</v>
      </c>
      <c r="AJ147" s="32">
        <v>8.0000000000000002E-3</v>
      </c>
      <c r="AK147">
        <v>72</v>
      </c>
      <c r="AL147" s="30">
        <v>0</v>
      </c>
      <c r="AM147" s="30">
        <v>100</v>
      </c>
      <c r="AN147" s="4">
        <v>0.13700000000000001</v>
      </c>
    </row>
    <row r="148" spans="1:40">
      <c r="A148" t="s">
        <v>154</v>
      </c>
      <c r="B148" t="s">
        <v>140</v>
      </c>
      <c r="C148" t="s">
        <v>89</v>
      </c>
      <c r="D148" t="s">
        <v>148</v>
      </c>
      <c r="E148" t="s">
        <v>122</v>
      </c>
      <c r="F148" t="s">
        <v>93</v>
      </c>
      <c r="G148" s="32" t="s">
        <v>94</v>
      </c>
      <c r="H148" s="32" t="s">
        <v>94</v>
      </c>
      <c r="I148" s="32" t="s">
        <v>94</v>
      </c>
      <c r="J148" s="32" t="s">
        <v>94</v>
      </c>
      <c r="K148" s="32" t="s">
        <v>94</v>
      </c>
      <c r="L148" s="32" t="s">
        <v>94</v>
      </c>
      <c r="M148" s="32" t="s">
        <v>94</v>
      </c>
      <c r="N148" s="32" t="s">
        <v>94</v>
      </c>
      <c r="O148" s="32" t="s">
        <v>94</v>
      </c>
      <c r="P148" s="32" t="s">
        <v>94</v>
      </c>
      <c r="Q148" s="32" t="s">
        <v>94</v>
      </c>
      <c r="R148" s="32" t="s">
        <v>94</v>
      </c>
      <c r="S148" s="32" t="s">
        <v>94</v>
      </c>
      <c r="T148" s="32" t="s">
        <v>94</v>
      </c>
      <c r="U148" s="32" t="s">
        <v>94</v>
      </c>
      <c r="V148" s="32" t="s">
        <v>94</v>
      </c>
      <c r="W148" s="32" t="s">
        <v>94</v>
      </c>
      <c r="X148" s="32" t="s">
        <v>94</v>
      </c>
      <c r="Y148" s="32" t="s">
        <v>94</v>
      </c>
      <c r="Z148" s="32" t="s">
        <v>94</v>
      </c>
      <c r="AA148" s="32" t="s">
        <v>94</v>
      </c>
      <c r="AB148" s="32" t="s">
        <v>94</v>
      </c>
      <c r="AC148" s="32" t="s">
        <v>94</v>
      </c>
      <c r="AD148" s="32" t="s">
        <v>14</v>
      </c>
      <c r="AE148" s="32" t="s">
        <v>14</v>
      </c>
      <c r="AF148" s="32" t="s">
        <v>14</v>
      </c>
      <c r="AG148" s="32" t="s">
        <v>14</v>
      </c>
      <c r="AH148" s="32" t="s">
        <v>14</v>
      </c>
      <c r="AI148" s="32" t="s">
        <v>14</v>
      </c>
      <c r="AJ148" s="32" t="s">
        <v>14</v>
      </c>
      <c r="AK148">
        <v>72</v>
      </c>
      <c r="AL148" s="30" t="s">
        <v>94</v>
      </c>
      <c r="AM148" s="30" t="s">
        <v>94</v>
      </c>
      <c r="AN148" s="4" t="s">
        <v>94</v>
      </c>
    </row>
    <row r="149" spans="1:40">
      <c r="A149" t="s">
        <v>154</v>
      </c>
      <c r="B149" t="s">
        <v>140</v>
      </c>
      <c r="C149" t="s">
        <v>89</v>
      </c>
      <c r="D149" t="s">
        <v>97</v>
      </c>
      <c r="E149" t="s">
        <v>105</v>
      </c>
      <c r="F149" t="s">
        <v>92</v>
      </c>
      <c r="G149" s="32" t="s">
        <v>94</v>
      </c>
      <c r="H149" s="32" t="s">
        <v>94</v>
      </c>
      <c r="I149" s="32" t="s">
        <v>94</v>
      </c>
      <c r="J149" s="32" t="s">
        <v>94</v>
      </c>
      <c r="K149" s="32" t="s">
        <v>94</v>
      </c>
      <c r="L149" s="32" t="s">
        <v>94</v>
      </c>
      <c r="M149" s="32" t="s">
        <v>94</v>
      </c>
      <c r="N149" s="32" t="s">
        <v>94</v>
      </c>
      <c r="O149" s="32" t="s">
        <v>94</v>
      </c>
      <c r="P149" s="32" t="s">
        <v>94</v>
      </c>
      <c r="Q149" s="32" t="s">
        <v>94</v>
      </c>
      <c r="R149" s="32" t="s">
        <v>94</v>
      </c>
      <c r="S149" s="32" t="s">
        <v>94</v>
      </c>
      <c r="T149" s="32" t="s">
        <v>94</v>
      </c>
      <c r="U149" s="32" t="s">
        <v>94</v>
      </c>
      <c r="V149" s="32" t="s">
        <v>94</v>
      </c>
      <c r="W149" s="32" t="s">
        <v>94</v>
      </c>
      <c r="X149" s="32" t="s">
        <v>94</v>
      </c>
      <c r="Y149" s="32" t="s">
        <v>94</v>
      </c>
      <c r="Z149" s="32">
        <v>0.11899999999999999</v>
      </c>
      <c r="AA149" s="32" t="s">
        <v>94</v>
      </c>
      <c r="AB149" s="32" t="s">
        <v>94</v>
      </c>
      <c r="AC149" s="32" t="s">
        <v>94</v>
      </c>
      <c r="AD149" s="32" t="s">
        <v>94</v>
      </c>
      <c r="AE149" s="32" t="s">
        <v>94</v>
      </c>
      <c r="AF149" s="32" t="s">
        <v>94</v>
      </c>
      <c r="AG149" s="32" t="s">
        <v>94</v>
      </c>
      <c r="AH149" s="32" t="s">
        <v>94</v>
      </c>
      <c r="AI149" s="32" t="s">
        <v>94</v>
      </c>
      <c r="AJ149" s="32" t="s">
        <v>94</v>
      </c>
      <c r="AK149">
        <v>73</v>
      </c>
      <c r="AL149" s="30">
        <v>0</v>
      </c>
      <c r="AM149" s="30">
        <v>100</v>
      </c>
      <c r="AN149" s="4">
        <v>0.11899999999999999</v>
      </c>
    </row>
    <row r="150" spans="1:40">
      <c r="A150" t="s">
        <v>154</v>
      </c>
      <c r="B150" t="s">
        <v>140</v>
      </c>
      <c r="C150" t="s">
        <v>89</v>
      </c>
      <c r="D150" t="s">
        <v>97</v>
      </c>
      <c r="E150" t="s">
        <v>105</v>
      </c>
      <c r="F150" t="s">
        <v>93</v>
      </c>
      <c r="G150" s="32" t="s">
        <v>94</v>
      </c>
      <c r="H150" s="32" t="s">
        <v>94</v>
      </c>
      <c r="I150" s="32" t="s">
        <v>94</v>
      </c>
      <c r="J150" s="32" t="s">
        <v>94</v>
      </c>
      <c r="K150" s="32" t="s">
        <v>94</v>
      </c>
      <c r="L150" s="32" t="s">
        <v>94</v>
      </c>
      <c r="M150" s="32" t="s">
        <v>94</v>
      </c>
      <c r="N150" s="32" t="s">
        <v>94</v>
      </c>
      <c r="O150" s="32" t="s">
        <v>94</v>
      </c>
      <c r="P150" s="32" t="s">
        <v>94</v>
      </c>
      <c r="Q150" s="32" t="s">
        <v>94</v>
      </c>
      <c r="R150" s="32" t="s">
        <v>94</v>
      </c>
      <c r="S150" s="32" t="s">
        <v>94</v>
      </c>
      <c r="T150" s="32" t="s">
        <v>94</v>
      </c>
      <c r="U150" s="32" t="s">
        <v>94</v>
      </c>
      <c r="V150" s="32" t="s">
        <v>94</v>
      </c>
      <c r="W150" s="32" t="s">
        <v>94</v>
      </c>
      <c r="X150" s="32" t="s">
        <v>94</v>
      </c>
      <c r="Y150" s="32" t="s">
        <v>94</v>
      </c>
      <c r="Z150" s="32" t="s">
        <v>99</v>
      </c>
      <c r="AA150" s="32" t="s">
        <v>94</v>
      </c>
      <c r="AB150" s="32" t="s">
        <v>94</v>
      </c>
      <c r="AC150" s="32" t="s">
        <v>94</v>
      </c>
      <c r="AD150" s="32" t="s">
        <v>94</v>
      </c>
      <c r="AE150" s="32" t="s">
        <v>94</v>
      </c>
      <c r="AF150" s="32" t="s">
        <v>94</v>
      </c>
      <c r="AG150" s="32" t="s">
        <v>94</v>
      </c>
      <c r="AH150" s="32" t="s">
        <v>94</v>
      </c>
      <c r="AI150" s="32" t="s">
        <v>94</v>
      </c>
      <c r="AJ150" s="32" t="s">
        <v>94</v>
      </c>
      <c r="AK150">
        <v>73</v>
      </c>
      <c r="AL150" s="30" t="s">
        <v>94</v>
      </c>
      <c r="AM150" s="30" t="s">
        <v>94</v>
      </c>
      <c r="AN150" s="4" t="s">
        <v>94</v>
      </c>
    </row>
    <row r="151" spans="1:40">
      <c r="A151" t="s">
        <v>154</v>
      </c>
      <c r="B151" t="s">
        <v>140</v>
      </c>
      <c r="C151" t="s">
        <v>89</v>
      </c>
      <c r="D151" t="s">
        <v>148</v>
      </c>
      <c r="E151" t="s">
        <v>98</v>
      </c>
      <c r="F151" t="s">
        <v>92</v>
      </c>
      <c r="G151" s="32" t="s">
        <v>94</v>
      </c>
      <c r="H151" s="32" t="s">
        <v>94</v>
      </c>
      <c r="I151" s="32" t="s">
        <v>94</v>
      </c>
      <c r="J151" s="32" t="s">
        <v>94</v>
      </c>
      <c r="K151" s="32" t="s">
        <v>94</v>
      </c>
      <c r="L151" s="32" t="s">
        <v>94</v>
      </c>
      <c r="M151" s="32" t="s">
        <v>94</v>
      </c>
      <c r="N151" s="32" t="s">
        <v>94</v>
      </c>
      <c r="O151" s="32" t="s">
        <v>94</v>
      </c>
      <c r="P151" s="32" t="s">
        <v>94</v>
      </c>
      <c r="Q151" s="32" t="s">
        <v>94</v>
      </c>
      <c r="R151" s="32" t="s">
        <v>94</v>
      </c>
      <c r="S151" s="32" t="s">
        <v>94</v>
      </c>
      <c r="T151" s="32" t="s">
        <v>94</v>
      </c>
      <c r="U151" s="32" t="s">
        <v>94</v>
      </c>
      <c r="V151" s="32" t="s">
        <v>94</v>
      </c>
      <c r="W151" s="32" t="s">
        <v>94</v>
      </c>
      <c r="X151" s="32" t="s">
        <v>94</v>
      </c>
      <c r="Y151" s="32" t="s">
        <v>94</v>
      </c>
      <c r="Z151" s="32" t="s">
        <v>94</v>
      </c>
      <c r="AA151" s="32">
        <v>0.04</v>
      </c>
      <c r="AB151" s="32">
        <v>2.7E-2</v>
      </c>
      <c r="AC151" s="32">
        <v>0.04</v>
      </c>
      <c r="AD151" s="32" t="s">
        <v>94</v>
      </c>
      <c r="AE151" s="32" t="s">
        <v>94</v>
      </c>
      <c r="AF151" s="32" t="s">
        <v>94</v>
      </c>
      <c r="AG151" s="32" t="s">
        <v>94</v>
      </c>
      <c r="AH151" s="32" t="s">
        <v>94</v>
      </c>
      <c r="AI151" s="32" t="s">
        <v>94</v>
      </c>
      <c r="AJ151" s="32" t="s">
        <v>94</v>
      </c>
      <c r="AK151">
        <v>74</v>
      </c>
      <c r="AL151" s="30">
        <v>0</v>
      </c>
      <c r="AM151" s="30">
        <v>100</v>
      </c>
      <c r="AN151" s="4">
        <v>0.107</v>
      </c>
    </row>
    <row r="152" spans="1:40">
      <c r="A152" t="s">
        <v>154</v>
      </c>
      <c r="B152" t="s">
        <v>140</v>
      </c>
      <c r="C152" t="s">
        <v>89</v>
      </c>
      <c r="D152" t="s">
        <v>148</v>
      </c>
      <c r="E152" t="s">
        <v>98</v>
      </c>
      <c r="F152" t="s">
        <v>93</v>
      </c>
      <c r="G152" s="32" t="s">
        <v>94</v>
      </c>
      <c r="H152" s="32" t="s">
        <v>94</v>
      </c>
      <c r="I152" s="32" t="s">
        <v>94</v>
      </c>
      <c r="J152" s="32" t="s">
        <v>94</v>
      </c>
      <c r="K152" s="32" t="s">
        <v>94</v>
      </c>
      <c r="L152" s="32" t="s">
        <v>94</v>
      </c>
      <c r="M152" s="32" t="s">
        <v>94</v>
      </c>
      <c r="N152" s="32" t="s">
        <v>94</v>
      </c>
      <c r="O152" s="32" t="s">
        <v>94</v>
      </c>
      <c r="P152" s="32" t="s">
        <v>94</v>
      </c>
      <c r="Q152" s="32" t="s">
        <v>94</v>
      </c>
      <c r="R152" s="32" t="s">
        <v>94</v>
      </c>
      <c r="S152" s="32" t="s">
        <v>94</v>
      </c>
      <c r="T152" s="32" t="s">
        <v>94</v>
      </c>
      <c r="U152" s="32" t="s">
        <v>94</v>
      </c>
      <c r="V152" s="32" t="s">
        <v>94</v>
      </c>
      <c r="W152" s="32" t="s">
        <v>94</v>
      </c>
      <c r="X152" s="32" t="s">
        <v>94</v>
      </c>
      <c r="Y152" s="32" t="s">
        <v>94</v>
      </c>
      <c r="Z152" s="32" t="s">
        <v>94</v>
      </c>
      <c r="AA152" s="32" t="s">
        <v>14</v>
      </c>
      <c r="AB152" s="32" t="s">
        <v>14</v>
      </c>
      <c r="AC152" s="32" t="s">
        <v>99</v>
      </c>
      <c r="AD152" s="32" t="s">
        <v>94</v>
      </c>
      <c r="AE152" s="32" t="s">
        <v>94</v>
      </c>
      <c r="AF152" s="32" t="s">
        <v>94</v>
      </c>
      <c r="AG152" s="32" t="s">
        <v>94</v>
      </c>
      <c r="AH152" s="32" t="s">
        <v>94</v>
      </c>
      <c r="AI152" s="32" t="s">
        <v>94</v>
      </c>
      <c r="AJ152" s="32" t="s">
        <v>94</v>
      </c>
      <c r="AK152">
        <v>74</v>
      </c>
      <c r="AL152" s="30" t="s">
        <v>94</v>
      </c>
      <c r="AM152" s="30" t="s">
        <v>94</v>
      </c>
      <c r="AN152" s="4" t="s">
        <v>94</v>
      </c>
    </row>
    <row r="153" spans="1:40">
      <c r="A153" t="s">
        <v>154</v>
      </c>
      <c r="B153" t="s">
        <v>140</v>
      </c>
      <c r="C153" t="s">
        <v>89</v>
      </c>
      <c r="D153" t="s">
        <v>150</v>
      </c>
      <c r="E153" t="s">
        <v>101</v>
      </c>
      <c r="F153" t="s">
        <v>92</v>
      </c>
      <c r="G153" s="32" t="s">
        <v>94</v>
      </c>
      <c r="H153" s="32" t="s">
        <v>94</v>
      </c>
      <c r="I153" s="32" t="s">
        <v>94</v>
      </c>
      <c r="J153" s="32" t="s">
        <v>94</v>
      </c>
      <c r="K153" s="32" t="s">
        <v>94</v>
      </c>
      <c r="L153" s="32" t="s">
        <v>94</v>
      </c>
      <c r="M153" s="32" t="s">
        <v>94</v>
      </c>
      <c r="N153" s="32" t="s">
        <v>94</v>
      </c>
      <c r="O153" s="32" t="s">
        <v>94</v>
      </c>
      <c r="P153" s="32" t="s">
        <v>94</v>
      </c>
      <c r="Q153" s="32" t="s">
        <v>94</v>
      </c>
      <c r="R153" s="32" t="s">
        <v>94</v>
      </c>
      <c r="S153" s="32" t="s">
        <v>94</v>
      </c>
      <c r="T153" s="32" t="s">
        <v>94</v>
      </c>
      <c r="U153" s="32" t="s">
        <v>94</v>
      </c>
      <c r="V153" s="32" t="s">
        <v>94</v>
      </c>
      <c r="W153" s="32" t="s">
        <v>94</v>
      </c>
      <c r="X153" s="32">
        <v>8.6999999999999994E-2</v>
      </c>
      <c r="Y153" s="32" t="s">
        <v>94</v>
      </c>
      <c r="Z153" s="32" t="s">
        <v>94</v>
      </c>
      <c r="AA153" s="32" t="s">
        <v>94</v>
      </c>
      <c r="AB153" s="32" t="s">
        <v>94</v>
      </c>
      <c r="AC153" s="32" t="s">
        <v>94</v>
      </c>
      <c r="AD153" s="32" t="s">
        <v>94</v>
      </c>
      <c r="AE153" s="32" t="s">
        <v>94</v>
      </c>
      <c r="AF153" s="32" t="s">
        <v>94</v>
      </c>
      <c r="AG153" s="32" t="s">
        <v>94</v>
      </c>
      <c r="AH153" s="32" t="s">
        <v>94</v>
      </c>
      <c r="AI153" s="32" t="s">
        <v>94</v>
      </c>
      <c r="AJ153" s="32" t="s">
        <v>94</v>
      </c>
      <c r="AK153">
        <v>75</v>
      </c>
      <c r="AL153" s="30">
        <v>0</v>
      </c>
      <c r="AM153" s="30">
        <v>100</v>
      </c>
      <c r="AN153" s="4">
        <v>8.6999999999999994E-2</v>
      </c>
    </row>
    <row r="154" spans="1:40">
      <c r="A154" t="s">
        <v>154</v>
      </c>
      <c r="B154" t="s">
        <v>140</v>
      </c>
      <c r="C154" t="s">
        <v>89</v>
      </c>
      <c r="D154" t="s">
        <v>150</v>
      </c>
      <c r="E154" t="s">
        <v>101</v>
      </c>
      <c r="F154" t="s">
        <v>93</v>
      </c>
      <c r="G154" s="32" t="s">
        <v>94</v>
      </c>
      <c r="H154" s="32" t="s">
        <v>94</v>
      </c>
      <c r="I154" s="32" t="s">
        <v>94</v>
      </c>
      <c r="J154" s="32" t="s">
        <v>94</v>
      </c>
      <c r="K154" s="32" t="s">
        <v>94</v>
      </c>
      <c r="L154" s="32" t="s">
        <v>94</v>
      </c>
      <c r="M154" s="32" t="s">
        <v>94</v>
      </c>
      <c r="N154" s="32" t="s">
        <v>94</v>
      </c>
      <c r="O154" s="32" t="s">
        <v>94</v>
      </c>
      <c r="P154" s="32" t="s">
        <v>94</v>
      </c>
      <c r="Q154" s="32" t="s">
        <v>94</v>
      </c>
      <c r="R154" s="32" t="s">
        <v>94</v>
      </c>
      <c r="S154" s="32" t="s">
        <v>94</v>
      </c>
      <c r="T154" s="32" t="s">
        <v>94</v>
      </c>
      <c r="U154" s="32" t="s">
        <v>94</v>
      </c>
      <c r="V154" s="32" t="s">
        <v>94</v>
      </c>
      <c r="W154" s="32" t="s">
        <v>94</v>
      </c>
      <c r="X154" s="32" t="s">
        <v>99</v>
      </c>
      <c r="Y154" s="32" t="s">
        <v>94</v>
      </c>
      <c r="Z154" s="32" t="s">
        <v>94</v>
      </c>
      <c r="AA154" s="32" t="s">
        <v>94</v>
      </c>
      <c r="AB154" s="32" t="s">
        <v>94</v>
      </c>
      <c r="AC154" s="32" t="s">
        <v>94</v>
      </c>
      <c r="AD154" s="32" t="s">
        <v>94</v>
      </c>
      <c r="AE154" s="32" t="s">
        <v>94</v>
      </c>
      <c r="AF154" s="32" t="s">
        <v>94</v>
      </c>
      <c r="AG154" s="32" t="s">
        <v>94</v>
      </c>
      <c r="AH154" s="32" t="s">
        <v>94</v>
      </c>
      <c r="AI154" s="32" t="s">
        <v>94</v>
      </c>
      <c r="AJ154" s="32" t="s">
        <v>94</v>
      </c>
      <c r="AK154">
        <v>75</v>
      </c>
      <c r="AL154" s="30" t="s">
        <v>94</v>
      </c>
      <c r="AM154" s="30" t="s">
        <v>94</v>
      </c>
      <c r="AN154" s="4" t="s">
        <v>94</v>
      </c>
    </row>
    <row r="155" spans="1:40">
      <c r="A155" t="s">
        <v>154</v>
      </c>
      <c r="B155" t="s">
        <v>140</v>
      </c>
      <c r="C155" t="s">
        <v>89</v>
      </c>
      <c r="D155" t="s">
        <v>143</v>
      </c>
      <c r="E155" t="s">
        <v>105</v>
      </c>
      <c r="F155" t="s">
        <v>92</v>
      </c>
      <c r="G155" s="32" t="s">
        <v>94</v>
      </c>
      <c r="H155" s="32" t="s">
        <v>94</v>
      </c>
      <c r="I155" s="32" t="s">
        <v>94</v>
      </c>
      <c r="J155" s="32" t="s">
        <v>94</v>
      </c>
      <c r="K155" s="32" t="s">
        <v>94</v>
      </c>
      <c r="L155" s="32" t="s">
        <v>94</v>
      </c>
      <c r="M155" s="32" t="s">
        <v>94</v>
      </c>
      <c r="N155" s="32" t="s">
        <v>94</v>
      </c>
      <c r="O155" s="32" t="s">
        <v>94</v>
      </c>
      <c r="P155" s="32" t="s">
        <v>94</v>
      </c>
      <c r="Q155" s="32" t="s">
        <v>94</v>
      </c>
      <c r="R155" s="32" t="s">
        <v>94</v>
      </c>
      <c r="S155" s="32" t="s">
        <v>94</v>
      </c>
      <c r="T155" s="32" t="s">
        <v>94</v>
      </c>
      <c r="U155" s="32" t="s">
        <v>94</v>
      </c>
      <c r="V155" s="32" t="s">
        <v>94</v>
      </c>
      <c r="W155" s="32" t="s">
        <v>94</v>
      </c>
      <c r="X155" s="32" t="s">
        <v>94</v>
      </c>
      <c r="Y155" s="32" t="s">
        <v>94</v>
      </c>
      <c r="Z155" s="32" t="s">
        <v>94</v>
      </c>
      <c r="AA155" s="32" t="s">
        <v>94</v>
      </c>
      <c r="AB155" s="32" t="s">
        <v>94</v>
      </c>
      <c r="AC155" s="32" t="s">
        <v>94</v>
      </c>
      <c r="AD155" s="32" t="s">
        <v>94</v>
      </c>
      <c r="AE155" s="32" t="s">
        <v>94</v>
      </c>
      <c r="AF155" s="32">
        <v>6.0000000000000001E-3</v>
      </c>
      <c r="AG155" s="32" t="s">
        <v>94</v>
      </c>
      <c r="AH155" s="32" t="s">
        <v>94</v>
      </c>
      <c r="AI155" s="32" t="s">
        <v>94</v>
      </c>
      <c r="AJ155" s="32" t="s">
        <v>94</v>
      </c>
      <c r="AK155">
        <v>76</v>
      </c>
      <c r="AL155" s="30">
        <v>0</v>
      </c>
      <c r="AM155" s="30">
        <v>100</v>
      </c>
      <c r="AN155" s="4">
        <v>6.0000000000000001E-3</v>
      </c>
    </row>
    <row r="156" spans="1:40">
      <c r="A156" t="s">
        <v>154</v>
      </c>
      <c r="B156" t="s">
        <v>140</v>
      </c>
      <c r="C156" t="s">
        <v>89</v>
      </c>
      <c r="D156" t="s">
        <v>143</v>
      </c>
      <c r="E156" t="s">
        <v>105</v>
      </c>
      <c r="F156" t="s">
        <v>93</v>
      </c>
      <c r="G156" s="32" t="s">
        <v>94</v>
      </c>
      <c r="H156" s="32" t="s">
        <v>94</v>
      </c>
      <c r="I156" s="32" t="s">
        <v>94</v>
      </c>
      <c r="J156" s="32" t="s">
        <v>94</v>
      </c>
      <c r="K156" s="32" t="s">
        <v>94</v>
      </c>
      <c r="L156" s="32" t="s">
        <v>94</v>
      </c>
      <c r="M156" s="32" t="s">
        <v>94</v>
      </c>
      <c r="N156" s="32" t="s">
        <v>94</v>
      </c>
      <c r="O156" s="32" t="s">
        <v>94</v>
      </c>
      <c r="P156" s="32" t="s">
        <v>94</v>
      </c>
      <c r="Q156" s="32" t="s">
        <v>94</v>
      </c>
      <c r="R156" s="32" t="s">
        <v>94</v>
      </c>
      <c r="S156" s="32" t="s">
        <v>94</v>
      </c>
      <c r="T156" s="32" t="s">
        <v>94</v>
      </c>
      <c r="U156" s="32" t="s">
        <v>94</v>
      </c>
      <c r="V156" s="32" t="s">
        <v>94</v>
      </c>
      <c r="W156" s="32" t="s">
        <v>94</v>
      </c>
      <c r="X156" s="32" t="s">
        <v>94</v>
      </c>
      <c r="Y156" s="32" t="s">
        <v>94</v>
      </c>
      <c r="Z156" s="32" t="s">
        <v>94</v>
      </c>
      <c r="AA156" s="32" t="s">
        <v>94</v>
      </c>
      <c r="AB156" s="32" t="s">
        <v>94</v>
      </c>
      <c r="AC156" s="32" t="s">
        <v>94</v>
      </c>
      <c r="AD156" s="32" t="s">
        <v>94</v>
      </c>
      <c r="AE156" s="32" t="s">
        <v>94</v>
      </c>
      <c r="AF156" s="32" t="s">
        <v>99</v>
      </c>
      <c r="AG156" s="32" t="s">
        <v>94</v>
      </c>
      <c r="AH156" s="32" t="s">
        <v>94</v>
      </c>
      <c r="AI156" s="32" t="s">
        <v>94</v>
      </c>
      <c r="AJ156" s="32" t="s">
        <v>94</v>
      </c>
      <c r="AK156">
        <v>76</v>
      </c>
      <c r="AL156" s="30" t="s">
        <v>94</v>
      </c>
      <c r="AM156" s="30" t="s">
        <v>94</v>
      </c>
      <c r="AN156" s="4" t="s">
        <v>94</v>
      </c>
    </row>
    <row r="157" spans="1:40">
      <c r="A157" t="s">
        <v>154</v>
      </c>
      <c r="B157" t="s">
        <v>140</v>
      </c>
      <c r="C157" t="s">
        <v>89</v>
      </c>
      <c r="D157" t="s">
        <v>143</v>
      </c>
      <c r="E157" t="s">
        <v>120</v>
      </c>
      <c r="F157" t="s">
        <v>92</v>
      </c>
      <c r="G157" s="32" t="s">
        <v>94</v>
      </c>
      <c r="H157" s="32" t="s">
        <v>94</v>
      </c>
      <c r="I157" s="32" t="s">
        <v>94</v>
      </c>
      <c r="J157" s="32" t="s">
        <v>94</v>
      </c>
      <c r="K157" s="32" t="s">
        <v>94</v>
      </c>
      <c r="L157" s="32" t="s">
        <v>94</v>
      </c>
      <c r="M157" s="32" t="s">
        <v>94</v>
      </c>
      <c r="N157" s="32" t="s">
        <v>94</v>
      </c>
      <c r="O157" s="32" t="s">
        <v>94</v>
      </c>
      <c r="P157" s="32" t="s">
        <v>94</v>
      </c>
      <c r="Q157" s="32" t="s">
        <v>94</v>
      </c>
      <c r="R157" s="32" t="s">
        <v>94</v>
      </c>
      <c r="S157" s="32" t="s">
        <v>94</v>
      </c>
      <c r="T157" s="32" t="s">
        <v>94</v>
      </c>
      <c r="U157" s="32" t="s">
        <v>94</v>
      </c>
      <c r="V157" s="32" t="s">
        <v>94</v>
      </c>
      <c r="W157" s="32" t="s">
        <v>94</v>
      </c>
      <c r="X157" s="32" t="s">
        <v>94</v>
      </c>
      <c r="Y157" s="32" t="s">
        <v>94</v>
      </c>
      <c r="Z157" s="32" t="s">
        <v>94</v>
      </c>
      <c r="AA157" s="32" t="s">
        <v>94</v>
      </c>
      <c r="AB157" s="32" t="s">
        <v>94</v>
      </c>
      <c r="AC157" s="32" t="s">
        <v>94</v>
      </c>
      <c r="AD157" s="32" t="s">
        <v>94</v>
      </c>
      <c r="AE157" s="32">
        <v>4.0000000000000001E-3</v>
      </c>
      <c r="AF157" s="32" t="s">
        <v>94</v>
      </c>
      <c r="AG157" s="32" t="s">
        <v>94</v>
      </c>
      <c r="AH157" s="32" t="s">
        <v>94</v>
      </c>
      <c r="AI157" s="32" t="s">
        <v>94</v>
      </c>
      <c r="AJ157" s="32" t="s">
        <v>94</v>
      </c>
      <c r="AK157">
        <v>77</v>
      </c>
      <c r="AL157" s="30">
        <v>0</v>
      </c>
      <c r="AM157" s="30">
        <v>100</v>
      </c>
      <c r="AN157" s="4">
        <v>4.0000000000000001E-3</v>
      </c>
    </row>
    <row r="158" spans="1:40">
      <c r="A158" t="s">
        <v>154</v>
      </c>
      <c r="B158" t="s">
        <v>140</v>
      </c>
      <c r="C158" t="s">
        <v>89</v>
      </c>
      <c r="D158" t="s">
        <v>143</v>
      </c>
      <c r="E158" t="s">
        <v>120</v>
      </c>
      <c r="F158" t="s">
        <v>93</v>
      </c>
      <c r="G158" s="32" t="s">
        <v>94</v>
      </c>
      <c r="H158" s="32" t="s">
        <v>94</v>
      </c>
      <c r="I158" s="32" t="s">
        <v>94</v>
      </c>
      <c r="J158" s="32" t="s">
        <v>94</v>
      </c>
      <c r="K158" s="32" t="s">
        <v>94</v>
      </c>
      <c r="L158" s="32" t="s">
        <v>94</v>
      </c>
      <c r="M158" s="32" t="s">
        <v>94</v>
      </c>
      <c r="N158" s="32" t="s">
        <v>94</v>
      </c>
      <c r="O158" s="32" t="s">
        <v>94</v>
      </c>
      <c r="P158" s="32" t="s">
        <v>17</v>
      </c>
      <c r="Q158" s="32" t="s">
        <v>94</v>
      </c>
      <c r="R158" s="32" t="s">
        <v>94</v>
      </c>
      <c r="S158" s="32" t="s">
        <v>94</v>
      </c>
      <c r="T158" s="32" t="s">
        <v>94</v>
      </c>
      <c r="U158" s="32" t="s">
        <v>94</v>
      </c>
      <c r="V158" s="32" t="s">
        <v>94</v>
      </c>
      <c r="W158" s="32" t="s">
        <v>94</v>
      </c>
      <c r="X158" s="32" t="s">
        <v>94</v>
      </c>
      <c r="Y158" s="32" t="s">
        <v>94</v>
      </c>
      <c r="Z158" s="32" t="s">
        <v>94</v>
      </c>
      <c r="AA158" s="32" t="s">
        <v>94</v>
      </c>
      <c r="AB158" s="32" t="s">
        <v>94</v>
      </c>
      <c r="AC158" s="32" t="s">
        <v>94</v>
      </c>
      <c r="AD158" s="32" t="s">
        <v>94</v>
      </c>
      <c r="AE158" s="32" t="s">
        <v>99</v>
      </c>
      <c r="AF158" s="32" t="s">
        <v>94</v>
      </c>
      <c r="AG158" s="32" t="s">
        <v>94</v>
      </c>
      <c r="AH158" s="32" t="s">
        <v>94</v>
      </c>
      <c r="AI158" s="32" t="s">
        <v>94</v>
      </c>
      <c r="AJ158" s="32" t="s">
        <v>94</v>
      </c>
      <c r="AK158">
        <v>77</v>
      </c>
      <c r="AL158" s="30" t="s">
        <v>94</v>
      </c>
      <c r="AM158" s="30" t="s">
        <v>94</v>
      </c>
      <c r="AN158" s="4" t="s">
        <v>94</v>
      </c>
    </row>
    <row r="159" spans="1:40"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</row>
  </sheetData>
  <mergeCells count="2">
    <mergeCell ref="A1:G1"/>
    <mergeCell ref="E2:F2"/>
  </mergeCells>
  <conditionalFormatting sqref="E5:E159">
    <cfRule type="expression" dxfId="822" priority="1">
      <formula>E5="UN"</formula>
    </cfRule>
  </conditionalFormatting>
  <conditionalFormatting sqref="G5:AJ159">
    <cfRule type="expression" dxfId="821" priority="2">
      <formula>G5="-1"</formula>
    </cfRule>
  </conditionalFormatting>
  <conditionalFormatting sqref="G5:AJ159">
    <cfRule type="expression" dxfId="820" priority="3">
      <formula>G5="a"</formula>
    </cfRule>
  </conditionalFormatting>
  <conditionalFormatting sqref="G5:AJ159">
    <cfRule type="expression" dxfId="819" priority="4">
      <formula>G5="b"</formula>
    </cfRule>
  </conditionalFormatting>
  <conditionalFormatting sqref="G5:AJ159">
    <cfRule type="expression" dxfId="818" priority="5">
      <formula>G5="c"</formula>
    </cfRule>
  </conditionalFormatting>
  <conditionalFormatting sqref="G5:AJ159">
    <cfRule type="expression" dxfId="817" priority="6">
      <formula>G5="bc"</formula>
    </cfRule>
  </conditionalFormatting>
  <conditionalFormatting sqref="G5:AJ159">
    <cfRule type="expression" dxfId="816" priority="7">
      <formula>G5="ab"</formula>
    </cfRule>
  </conditionalFormatting>
  <conditionalFormatting sqref="G5:AJ159">
    <cfRule type="expression" dxfId="815" priority="8">
      <formula>G5="ac"</formula>
    </cfRule>
  </conditionalFormatting>
  <conditionalFormatting sqref="G5:AJ159">
    <cfRule type="expression" dxfId="814" priority="9">
      <formula>G5="abc"</formula>
    </cfRule>
  </conditionalFormatting>
  <conditionalFormatting sqref="G5:AJ5">
    <cfRule type="expression" dxfId="813" priority="10">
      <formula>AND($E5&lt;&gt;"UN", G5="", G6&lt;&gt;"", G6&lt;&gt;"-1")</formula>
    </cfRule>
  </conditionalFormatting>
  <conditionalFormatting sqref="G7:AJ7">
    <cfRule type="expression" dxfId="812" priority="11">
      <formula>AND($E7&lt;&gt;"UN", G7="", G8&lt;&gt;"", G8&lt;&gt;"-1")</formula>
    </cfRule>
  </conditionalFormatting>
  <conditionalFormatting sqref="G9:AJ9">
    <cfRule type="expression" dxfId="811" priority="12">
      <formula>AND($E9&lt;&gt;"UN", G9="", G10&lt;&gt;"", G10&lt;&gt;"-1")</formula>
    </cfRule>
  </conditionalFormatting>
  <conditionalFormatting sqref="G11:AJ11">
    <cfRule type="expression" dxfId="810" priority="13">
      <formula>AND($E11&lt;&gt;"UN", G11="", G12&lt;&gt;"", G12&lt;&gt;"-1")</formula>
    </cfRule>
  </conditionalFormatting>
  <conditionalFormatting sqref="G13:AJ13">
    <cfRule type="expression" dxfId="809" priority="14">
      <formula>AND($E13&lt;&gt;"UN", G13="", G14&lt;&gt;"", G14&lt;&gt;"-1")</formula>
    </cfRule>
  </conditionalFormatting>
  <conditionalFormatting sqref="G15:AJ15">
    <cfRule type="expression" dxfId="808" priority="15">
      <formula>AND($E15&lt;&gt;"UN", G15="", G16&lt;&gt;"", G16&lt;&gt;"-1")</formula>
    </cfRule>
  </conditionalFormatting>
  <conditionalFormatting sqref="G17:AJ17">
    <cfRule type="expression" dxfId="807" priority="16">
      <formula>AND($E17&lt;&gt;"UN", G17="", G18&lt;&gt;"", G18&lt;&gt;"-1")</formula>
    </cfRule>
  </conditionalFormatting>
  <conditionalFormatting sqref="G19:AJ19">
    <cfRule type="expression" dxfId="806" priority="17">
      <formula>AND($E19&lt;&gt;"UN", G19="", G20&lt;&gt;"", G20&lt;&gt;"-1")</formula>
    </cfRule>
  </conditionalFormatting>
  <conditionalFormatting sqref="G21:AJ21">
    <cfRule type="expression" dxfId="805" priority="18">
      <formula>AND($E21&lt;&gt;"UN", G21="", G22&lt;&gt;"", G22&lt;&gt;"-1")</formula>
    </cfRule>
  </conditionalFormatting>
  <conditionalFormatting sqref="G23:AJ23">
    <cfRule type="expression" dxfId="804" priority="19">
      <formula>AND($E23&lt;&gt;"UN", G23="", G24&lt;&gt;"", G24&lt;&gt;"-1")</formula>
    </cfRule>
  </conditionalFormatting>
  <conditionalFormatting sqref="G25:AJ25">
    <cfRule type="expression" dxfId="803" priority="20">
      <formula>AND($E25&lt;&gt;"UN", G25="", G26&lt;&gt;"", G26&lt;&gt;"-1")</formula>
    </cfRule>
  </conditionalFormatting>
  <conditionalFormatting sqref="G27:AJ27">
    <cfRule type="expression" dxfId="802" priority="21">
      <formula>AND($E27&lt;&gt;"UN", G27="", G28&lt;&gt;"", G28&lt;&gt;"-1")</formula>
    </cfRule>
  </conditionalFormatting>
  <conditionalFormatting sqref="G29:AJ29">
    <cfRule type="expression" dxfId="801" priority="22">
      <formula>AND($E29&lt;&gt;"UN", G29="", G30&lt;&gt;"", G30&lt;&gt;"-1")</formula>
    </cfRule>
  </conditionalFormatting>
  <conditionalFormatting sqref="G31:AJ31">
    <cfRule type="expression" dxfId="800" priority="23">
      <formula>AND($E31&lt;&gt;"UN", G31="", G32&lt;&gt;"", G32&lt;&gt;"-1")</formula>
    </cfRule>
  </conditionalFormatting>
  <conditionalFormatting sqref="G33:AJ33">
    <cfRule type="expression" dxfId="799" priority="24">
      <formula>AND($E33&lt;&gt;"UN", G33="", G34&lt;&gt;"", G34&lt;&gt;"-1")</formula>
    </cfRule>
  </conditionalFormatting>
  <conditionalFormatting sqref="G35:AJ35">
    <cfRule type="expression" dxfId="798" priority="25">
      <formula>AND($E35&lt;&gt;"UN", G35="", G36&lt;&gt;"", G36&lt;&gt;"-1")</formula>
    </cfRule>
  </conditionalFormatting>
  <conditionalFormatting sqref="G37:AJ37">
    <cfRule type="expression" dxfId="797" priority="26">
      <formula>AND($E37&lt;&gt;"UN", G37="", G38&lt;&gt;"", G38&lt;&gt;"-1")</formula>
    </cfRule>
  </conditionalFormatting>
  <conditionalFormatting sqref="G39:AJ39">
    <cfRule type="expression" dxfId="796" priority="27">
      <formula>AND($E39&lt;&gt;"UN", G39="", G40&lt;&gt;"", G40&lt;&gt;"-1")</formula>
    </cfRule>
  </conditionalFormatting>
  <conditionalFormatting sqref="G41:AJ41">
    <cfRule type="expression" dxfId="795" priority="28">
      <formula>AND($E41&lt;&gt;"UN", G41="", G42&lt;&gt;"", G42&lt;&gt;"-1")</formula>
    </cfRule>
  </conditionalFormatting>
  <conditionalFormatting sqref="G43:AJ43">
    <cfRule type="expression" dxfId="794" priority="29">
      <formula>AND($E43&lt;&gt;"UN", G43="", G44&lt;&gt;"", G44&lt;&gt;"-1")</formula>
    </cfRule>
  </conditionalFormatting>
  <conditionalFormatting sqref="G45:AJ45">
    <cfRule type="expression" dxfId="793" priority="30">
      <formula>AND($E45&lt;&gt;"UN", G45="", G46&lt;&gt;"", G46&lt;&gt;"-1")</formula>
    </cfRule>
  </conditionalFormatting>
  <conditionalFormatting sqref="G47:AJ47">
    <cfRule type="expression" dxfId="792" priority="31">
      <formula>AND($E47&lt;&gt;"UN", G47="", G48&lt;&gt;"", G48&lt;&gt;"-1")</formula>
    </cfRule>
  </conditionalFormatting>
  <conditionalFormatting sqref="G49:AJ49">
    <cfRule type="expression" dxfId="791" priority="32">
      <formula>AND($E49&lt;&gt;"UN", G49="", G50&lt;&gt;"", G50&lt;&gt;"-1")</formula>
    </cfRule>
  </conditionalFormatting>
  <conditionalFormatting sqref="G51:AJ51">
    <cfRule type="expression" dxfId="790" priority="33">
      <formula>AND($E51&lt;&gt;"UN", G51="", G52&lt;&gt;"", G52&lt;&gt;"-1")</formula>
    </cfRule>
  </conditionalFormatting>
  <conditionalFormatting sqref="G53:AJ53">
    <cfRule type="expression" dxfId="789" priority="34">
      <formula>AND($E53&lt;&gt;"UN", G53="", G54&lt;&gt;"", G54&lt;&gt;"-1")</formula>
    </cfRule>
  </conditionalFormatting>
  <conditionalFormatting sqref="G55:AJ55">
    <cfRule type="expression" dxfId="788" priority="35">
      <formula>AND($E55&lt;&gt;"UN", G55="", G56&lt;&gt;"", G56&lt;&gt;"-1")</formula>
    </cfRule>
  </conditionalFormatting>
  <conditionalFormatting sqref="G57:AJ57">
    <cfRule type="expression" dxfId="787" priority="36">
      <formula>AND($E57&lt;&gt;"UN", G57="", G58&lt;&gt;"", G58&lt;&gt;"-1")</formula>
    </cfRule>
  </conditionalFormatting>
  <conditionalFormatting sqref="G59:AJ59">
    <cfRule type="expression" dxfId="786" priority="37">
      <formula>AND($E59&lt;&gt;"UN", G59="", G60&lt;&gt;"", G60&lt;&gt;"-1")</formula>
    </cfRule>
  </conditionalFormatting>
  <conditionalFormatting sqref="G61:AJ61">
    <cfRule type="expression" dxfId="785" priority="38">
      <formula>AND($E61&lt;&gt;"UN", G61="", G62&lt;&gt;"", G62&lt;&gt;"-1")</formula>
    </cfRule>
  </conditionalFormatting>
  <conditionalFormatting sqref="G63:AJ63">
    <cfRule type="expression" dxfId="784" priority="39">
      <formula>AND($E63&lt;&gt;"UN", G63="", G64&lt;&gt;"", G64&lt;&gt;"-1")</formula>
    </cfRule>
  </conditionalFormatting>
  <conditionalFormatting sqref="G65:AJ65">
    <cfRule type="expression" dxfId="783" priority="40">
      <formula>AND($E65&lt;&gt;"UN", G65="", G66&lt;&gt;"", G66&lt;&gt;"-1")</formula>
    </cfRule>
  </conditionalFormatting>
  <conditionalFormatting sqref="G67:AJ67">
    <cfRule type="expression" dxfId="782" priority="41">
      <formula>AND($E67&lt;&gt;"UN", G67="", G68&lt;&gt;"", G68&lt;&gt;"-1")</formula>
    </cfRule>
  </conditionalFormatting>
  <conditionalFormatting sqref="G69:AJ69">
    <cfRule type="expression" dxfId="781" priority="42">
      <formula>AND($E69&lt;&gt;"UN", G69="", G70&lt;&gt;"", G70&lt;&gt;"-1")</formula>
    </cfRule>
  </conditionalFormatting>
  <conditionalFormatting sqref="G71:AJ71">
    <cfRule type="expression" dxfId="780" priority="43">
      <formula>AND($E71&lt;&gt;"UN", G71="", G72&lt;&gt;"", G72&lt;&gt;"-1")</formula>
    </cfRule>
  </conditionalFormatting>
  <conditionalFormatting sqref="G73:AJ73">
    <cfRule type="expression" dxfId="779" priority="44">
      <formula>AND($E73&lt;&gt;"UN", G73="", G74&lt;&gt;"", G74&lt;&gt;"-1")</formula>
    </cfRule>
  </conditionalFormatting>
  <conditionalFormatting sqref="G75:AJ75">
    <cfRule type="expression" dxfId="778" priority="45">
      <formula>AND($E75&lt;&gt;"UN", G75="", G76&lt;&gt;"", G76&lt;&gt;"-1")</formula>
    </cfRule>
  </conditionalFormatting>
  <conditionalFormatting sqref="G77:AJ77">
    <cfRule type="expression" dxfId="777" priority="46">
      <formula>AND($E77&lt;&gt;"UN", G77="", G78&lt;&gt;"", G78&lt;&gt;"-1")</formula>
    </cfRule>
  </conditionalFormatting>
  <conditionalFormatting sqref="G79:AJ79">
    <cfRule type="expression" dxfId="776" priority="47">
      <formula>AND($E79&lt;&gt;"UN", G79="", G80&lt;&gt;"", G80&lt;&gt;"-1")</formula>
    </cfRule>
  </conditionalFormatting>
  <conditionalFormatting sqref="G81:AJ81">
    <cfRule type="expression" dxfId="775" priority="48">
      <formula>AND($E81&lt;&gt;"UN", G81="", G82&lt;&gt;"", G82&lt;&gt;"-1")</formula>
    </cfRule>
  </conditionalFormatting>
  <conditionalFormatting sqref="G83:AJ83">
    <cfRule type="expression" dxfId="774" priority="49">
      <formula>AND($E83&lt;&gt;"UN", G83="", G84&lt;&gt;"", G84&lt;&gt;"-1")</formula>
    </cfRule>
  </conditionalFormatting>
  <conditionalFormatting sqref="G85:AJ85">
    <cfRule type="expression" dxfId="773" priority="50">
      <formula>AND($E85&lt;&gt;"UN", G85="", G86&lt;&gt;"", G86&lt;&gt;"-1")</formula>
    </cfRule>
  </conditionalFormatting>
  <conditionalFormatting sqref="G87:AJ87">
    <cfRule type="expression" dxfId="772" priority="51">
      <formula>AND($E87&lt;&gt;"UN", G87="", G88&lt;&gt;"", G88&lt;&gt;"-1")</formula>
    </cfRule>
  </conditionalFormatting>
  <conditionalFormatting sqref="G89:AJ89">
    <cfRule type="expression" dxfId="771" priority="52">
      <formula>AND($E89&lt;&gt;"UN", G89="", G90&lt;&gt;"", G90&lt;&gt;"-1")</formula>
    </cfRule>
  </conditionalFormatting>
  <conditionalFormatting sqref="G91:AJ91">
    <cfRule type="expression" dxfId="770" priority="53">
      <formula>AND($E91&lt;&gt;"UN", G91="", G92&lt;&gt;"", G92&lt;&gt;"-1")</formula>
    </cfRule>
  </conditionalFormatting>
  <conditionalFormatting sqref="G93:AJ93">
    <cfRule type="expression" dxfId="769" priority="54">
      <formula>AND($E93&lt;&gt;"UN", G93="", G94&lt;&gt;"", G94&lt;&gt;"-1")</formula>
    </cfRule>
  </conditionalFormatting>
  <conditionalFormatting sqref="G95:AJ95">
    <cfRule type="expression" dxfId="768" priority="55">
      <formula>AND($E95&lt;&gt;"UN", G95="", G96&lt;&gt;"", G96&lt;&gt;"-1")</formula>
    </cfRule>
  </conditionalFormatting>
  <conditionalFormatting sqref="G97:AJ97">
    <cfRule type="expression" dxfId="767" priority="56">
      <formula>AND($E97&lt;&gt;"UN", G97="", G98&lt;&gt;"", G98&lt;&gt;"-1")</formula>
    </cfRule>
  </conditionalFormatting>
  <conditionalFormatting sqref="G99:AJ99">
    <cfRule type="expression" dxfId="766" priority="57">
      <formula>AND($E99&lt;&gt;"UN", G99="", G100&lt;&gt;"", G100&lt;&gt;"-1")</formula>
    </cfRule>
  </conditionalFormatting>
  <conditionalFormatting sqref="G101:AJ101">
    <cfRule type="expression" dxfId="765" priority="58">
      <formula>AND($E101&lt;&gt;"UN", G101="", G102&lt;&gt;"", G102&lt;&gt;"-1")</formula>
    </cfRule>
  </conditionalFormatting>
  <conditionalFormatting sqref="G103:AJ103">
    <cfRule type="expression" dxfId="764" priority="59">
      <formula>AND($E103&lt;&gt;"UN", G103="", G104&lt;&gt;"", G104&lt;&gt;"-1")</formula>
    </cfRule>
  </conditionalFormatting>
  <conditionalFormatting sqref="G105:AJ105">
    <cfRule type="expression" dxfId="763" priority="60">
      <formula>AND($E105&lt;&gt;"UN", G105="", G106&lt;&gt;"", G106&lt;&gt;"-1")</formula>
    </cfRule>
  </conditionalFormatting>
  <conditionalFormatting sqref="G107:AJ107">
    <cfRule type="expression" dxfId="762" priority="61">
      <formula>AND($E107&lt;&gt;"UN", G107="", G108&lt;&gt;"", G108&lt;&gt;"-1")</formula>
    </cfRule>
  </conditionalFormatting>
  <conditionalFormatting sqref="G109:AJ109">
    <cfRule type="expression" dxfId="761" priority="62">
      <formula>AND($E109&lt;&gt;"UN", G109="", G110&lt;&gt;"", G110&lt;&gt;"-1")</formula>
    </cfRule>
  </conditionalFormatting>
  <conditionalFormatting sqref="G111:AJ111">
    <cfRule type="expression" dxfId="760" priority="63">
      <formula>AND($E111&lt;&gt;"UN", G111="", G112&lt;&gt;"", G112&lt;&gt;"-1")</formula>
    </cfRule>
  </conditionalFormatting>
  <conditionalFormatting sqref="G113:AJ113">
    <cfRule type="expression" dxfId="759" priority="64">
      <formula>AND($E113&lt;&gt;"UN", G113="", G114&lt;&gt;"", G114&lt;&gt;"-1")</formula>
    </cfRule>
  </conditionalFormatting>
  <conditionalFormatting sqref="G115:AJ115">
    <cfRule type="expression" dxfId="758" priority="65">
      <formula>AND($E115&lt;&gt;"UN", G115="", G116&lt;&gt;"", G116&lt;&gt;"-1")</formula>
    </cfRule>
  </conditionalFormatting>
  <conditionalFormatting sqref="G117:AJ117">
    <cfRule type="expression" dxfId="757" priority="66">
      <formula>AND($E117&lt;&gt;"UN", G117="", G118&lt;&gt;"", G118&lt;&gt;"-1")</formula>
    </cfRule>
  </conditionalFormatting>
  <conditionalFormatting sqref="G119:AJ119">
    <cfRule type="expression" dxfId="756" priority="67">
      <formula>AND($E119&lt;&gt;"UN", G119="", G120&lt;&gt;"", G120&lt;&gt;"-1")</formula>
    </cfRule>
  </conditionalFormatting>
  <conditionalFormatting sqref="G121:AJ121">
    <cfRule type="expression" dxfId="755" priority="68">
      <formula>AND($E121&lt;&gt;"UN", G121="", G122&lt;&gt;"", G122&lt;&gt;"-1")</formula>
    </cfRule>
  </conditionalFormatting>
  <conditionalFormatting sqref="G123:AJ123">
    <cfRule type="expression" dxfId="754" priority="69">
      <formula>AND($E123&lt;&gt;"UN", G123="", G124&lt;&gt;"", G124&lt;&gt;"-1")</formula>
    </cfRule>
  </conditionalFormatting>
  <conditionalFormatting sqref="G125:AJ125">
    <cfRule type="expression" dxfId="753" priority="70">
      <formula>AND($E125&lt;&gt;"UN", G125="", G126&lt;&gt;"", G126&lt;&gt;"-1")</formula>
    </cfRule>
  </conditionalFormatting>
  <conditionalFormatting sqref="G127:AJ127">
    <cfRule type="expression" dxfId="752" priority="71">
      <formula>AND($E127&lt;&gt;"UN", G127="", G128&lt;&gt;"", G128&lt;&gt;"-1")</formula>
    </cfRule>
  </conditionalFormatting>
  <conditionalFormatting sqref="G129:AJ129">
    <cfRule type="expression" dxfId="751" priority="72">
      <formula>AND($E129&lt;&gt;"UN", G129="", G130&lt;&gt;"", G130&lt;&gt;"-1")</formula>
    </cfRule>
  </conditionalFormatting>
  <conditionalFormatting sqref="G131:AJ131">
    <cfRule type="expression" dxfId="750" priority="73">
      <formula>AND($E131&lt;&gt;"UN", G131="", G132&lt;&gt;"", G132&lt;&gt;"-1")</formula>
    </cfRule>
  </conditionalFormatting>
  <conditionalFormatting sqref="G133:AJ133">
    <cfRule type="expression" dxfId="749" priority="74">
      <formula>AND($E133&lt;&gt;"UN", G133="", G134&lt;&gt;"", G134&lt;&gt;"-1")</formula>
    </cfRule>
  </conditionalFormatting>
  <conditionalFormatting sqref="G135:AJ135">
    <cfRule type="expression" dxfId="748" priority="75">
      <formula>AND($E135&lt;&gt;"UN", G135="", G136&lt;&gt;"", G136&lt;&gt;"-1")</formula>
    </cfRule>
  </conditionalFormatting>
  <conditionalFormatting sqref="G137:AJ137">
    <cfRule type="expression" dxfId="747" priority="76">
      <formula>AND($E137&lt;&gt;"UN", G137="", G138&lt;&gt;"", G138&lt;&gt;"-1")</formula>
    </cfRule>
  </conditionalFormatting>
  <conditionalFormatting sqref="G139:AJ139">
    <cfRule type="expression" dxfId="746" priority="77">
      <formula>AND($E139&lt;&gt;"UN", G139="", G140&lt;&gt;"", G140&lt;&gt;"-1")</formula>
    </cfRule>
  </conditionalFormatting>
  <conditionalFormatting sqref="G141:AJ141">
    <cfRule type="expression" dxfId="745" priority="78">
      <formula>AND($E141&lt;&gt;"UN", G141="", G142&lt;&gt;"", G142&lt;&gt;"-1")</formula>
    </cfRule>
  </conditionalFormatting>
  <conditionalFormatting sqref="G143:AJ143">
    <cfRule type="expression" dxfId="744" priority="79">
      <formula>AND($E143&lt;&gt;"UN", G143="", G144&lt;&gt;"", G144&lt;&gt;"-1")</formula>
    </cfRule>
  </conditionalFormatting>
  <conditionalFormatting sqref="G145:AJ145">
    <cfRule type="expression" dxfId="743" priority="80">
      <formula>AND($E145&lt;&gt;"UN", G145="", G146&lt;&gt;"", G146&lt;&gt;"-1")</formula>
    </cfRule>
  </conditionalFormatting>
  <conditionalFormatting sqref="G147:AJ147">
    <cfRule type="expression" dxfId="742" priority="81">
      <formula>AND($E147&lt;&gt;"UN", G147="", G148&lt;&gt;"", G148&lt;&gt;"-1")</formula>
    </cfRule>
  </conditionalFormatting>
  <conditionalFormatting sqref="G149:AJ149">
    <cfRule type="expression" dxfId="741" priority="82">
      <formula>AND($E149&lt;&gt;"UN", G149="", G150&lt;&gt;"", G150&lt;&gt;"-1")</formula>
    </cfRule>
  </conditionalFormatting>
  <conditionalFormatting sqref="G151:AJ151">
    <cfRule type="expression" dxfId="740" priority="83">
      <formula>AND($E151&lt;&gt;"UN", G151="", G152&lt;&gt;"", G152&lt;&gt;"-1")</formula>
    </cfRule>
  </conditionalFormatting>
  <conditionalFormatting sqref="G153:AJ153">
    <cfRule type="expression" dxfId="739" priority="84">
      <formula>AND($E153&lt;&gt;"UN", G153="", G154&lt;&gt;"", G154&lt;&gt;"-1")</formula>
    </cfRule>
  </conditionalFormatting>
  <conditionalFormatting sqref="G155:AJ155">
    <cfRule type="expression" dxfId="738" priority="85">
      <formula>AND($E155&lt;&gt;"UN", G155="", G156&lt;&gt;"", G156&lt;&gt;"-1")</formula>
    </cfRule>
  </conditionalFormatting>
  <conditionalFormatting sqref="G157:AJ157">
    <cfRule type="expression" dxfId="737" priority="86">
      <formula>AND($E157&lt;&gt;"UN", G157="", G158&lt;&gt;"", G158&lt;&gt;"-1")</formula>
    </cfRule>
  </conditionalFormatting>
  <conditionalFormatting sqref="G159:AJ159">
    <cfRule type="expression" dxfId="736" priority="87">
      <formula>AND($E159&lt;&gt;"UN", G159="", G160&lt;&gt;"", G160&lt;&gt;"-1")</formula>
    </cfRule>
  </conditionalFormatting>
  <conditionalFormatting sqref="AL4:AL158">
    <cfRule type="colorScale" priority="88">
      <colorScale>
        <cfvo type="num" val="0"/>
        <cfvo type="num" val="0.08"/>
        <cfvo type="num" val="73.69"/>
        <color rgb="FFF8696B"/>
        <color rgb="FFFFEB84"/>
        <color rgb="FF63BE7B"/>
      </colorScale>
    </cfRule>
  </conditionalFormatting>
  <conditionalFormatting sqref="AM4:AM158">
    <cfRule type="colorScale" priority="89">
      <colorScale>
        <cfvo type="num" val="73.69"/>
        <cfvo type="num" val="99.89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59 H4:H159 I4:I159 J4:J159 K4:K159 L4:L159 M4:M159 N4:N159 O4:O159 P4:P159 Q4:Q159 R4:R159 S4:S159 T4:T159 U4:U159 V4:V159 W4:W159 X4:X159 Y4:Y159 Z4:Z159 AA4:AA159 AB4:AB159 AC4:AC159 AD4:AD159 AE4:AE159 AF4:AF159 AG4:AG159 AH4:AH159 AI4:AI159 AJ4:AJ15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79646"/>
  </sheetPr>
  <dimension ref="A1:AN43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183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588.00400000000002</v>
      </c>
      <c r="H2" s="44">
        <v>2064.21</v>
      </c>
      <c r="I2" s="44">
        <v>254.19200000000001</v>
      </c>
      <c r="J2" s="44">
        <v>47.18</v>
      </c>
      <c r="K2" s="44">
        <v>651.11</v>
      </c>
      <c r="L2" s="44">
        <v>1062.393</v>
      </c>
      <c r="M2" s="44">
        <v>857.923</v>
      </c>
      <c r="N2" s="44">
        <v>785.524</v>
      </c>
      <c r="O2" s="44">
        <v>712.71600000000001</v>
      </c>
      <c r="P2" s="44">
        <v>572.64499999999998</v>
      </c>
      <c r="Q2" s="44">
        <v>214.91499999999999</v>
      </c>
      <c r="R2" s="44">
        <v>32.268000000000001</v>
      </c>
      <c r="S2" s="44">
        <v>875.005</v>
      </c>
      <c r="T2" s="44">
        <v>426.01100000000002</v>
      </c>
      <c r="U2" s="44">
        <v>442.36599999999999</v>
      </c>
      <c r="V2" s="44">
        <v>272.53899999999999</v>
      </c>
      <c r="W2" s="44">
        <v>334.90899999999999</v>
      </c>
      <c r="X2" s="44">
        <v>656.97299999999996</v>
      </c>
      <c r="Y2" s="44">
        <v>640.73199999999997</v>
      </c>
      <c r="Z2" s="44">
        <v>938.74</v>
      </c>
      <c r="AA2" s="44">
        <v>1160.9939999999999</v>
      </c>
      <c r="AB2" s="44">
        <v>743.1</v>
      </c>
      <c r="AC2" s="44">
        <v>522.04</v>
      </c>
      <c r="AD2" s="44">
        <v>104.146</v>
      </c>
      <c r="AE2" s="44">
        <v>119.491</v>
      </c>
      <c r="AF2" s="44">
        <v>62.814</v>
      </c>
      <c r="AG2" s="44">
        <v>192.98099999999999</v>
      </c>
      <c r="AH2" s="44">
        <v>99.097999999999999</v>
      </c>
      <c r="AI2" s="44">
        <v>107.42700000000001</v>
      </c>
      <c r="AJ2" s="44">
        <v>115.211</v>
      </c>
    </row>
    <row r="3" spans="1:40">
      <c r="A3" s="26" t="s">
        <v>47</v>
      </c>
      <c r="B3" s="27">
        <v>1.2333333333333301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184</v>
      </c>
      <c r="B5" t="s">
        <v>88</v>
      </c>
      <c r="C5" t="s">
        <v>89</v>
      </c>
      <c r="D5" t="s">
        <v>146</v>
      </c>
      <c r="E5" t="s">
        <v>96</v>
      </c>
      <c r="F5" t="s">
        <v>92</v>
      </c>
      <c r="G5" s="32">
        <v>523</v>
      </c>
      <c r="H5" s="32">
        <v>1992</v>
      </c>
      <c r="I5" s="32">
        <v>215</v>
      </c>
      <c r="J5" s="32">
        <v>28</v>
      </c>
      <c r="K5" s="32">
        <v>595</v>
      </c>
      <c r="L5" s="32">
        <v>995</v>
      </c>
      <c r="M5" s="32">
        <v>813</v>
      </c>
      <c r="N5" s="32">
        <v>776</v>
      </c>
      <c r="O5" s="32">
        <v>705</v>
      </c>
      <c r="P5" s="32">
        <v>300</v>
      </c>
      <c r="Q5" s="32">
        <v>116</v>
      </c>
      <c r="R5" s="32" t="s">
        <v>94</v>
      </c>
      <c r="S5" s="32">
        <v>54</v>
      </c>
      <c r="T5" s="32">
        <v>33</v>
      </c>
      <c r="U5" s="32">
        <v>50</v>
      </c>
      <c r="V5" s="32">
        <v>60</v>
      </c>
      <c r="W5" s="32">
        <v>40</v>
      </c>
      <c r="X5" s="32">
        <v>120</v>
      </c>
      <c r="Y5" s="32">
        <v>94.9</v>
      </c>
      <c r="Z5" s="32">
        <v>12.5</v>
      </c>
      <c r="AA5" s="32">
        <v>183</v>
      </c>
      <c r="AB5" s="32">
        <v>14</v>
      </c>
      <c r="AC5" s="32">
        <v>70</v>
      </c>
      <c r="AD5" s="32">
        <v>5.9</v>
      </c>
      <c r="AE5" s="32">
        <v>8</v>
      </c>
      <c r="AF5" s="32">
        <v>9.4</v>
      </c>
      <c r="AG5" s="32">
        <v>25.66</v>
      </c>
      <c r="AH5" s="32">
        <v>13.75</v>
      </c>
      <c r="AI5" s="32" t="s">
        <v>94</v>
      </c>
      <c r="AJ5" s="32">
        <v>15.14</v>
      </c>
      <c r="AK5">
        <v>1</v>
      </c>
      <c r="AL5" s="30">
        <v>50.25</v>
      </c>
      <c r="AM5" s="30">
        <v>50.25</v>
      </c>
      <c r="AN5" s="4">
        <v>7867.25</v>
      </c>
    </row>
    <row r="6" spans="1:40">
      <c r="A6" t="s">
        <v>184</v>
      </c>
      <c r="B6" t="s">
        <v>88</v>
      </c>
      <c r="C6" t="s">
        <v>89</v>
      </c>
      <c r="D6" t="s">
        <v>146</v>
      </c>
      <c r="E6" t="s">
        <v>96</v>
      </c>
      <c r="F6" t="s">
        <v>93</v>
      </c>
      <c r="G6" s="32" t="s">
        <v>99</v>
      </c>
      <c r="H6" s="32" t="s">
        <v>99</v>
      </c>
      <c r="I6" s="32" t="s">
        <v>99</v>
      </c>
      <c r="J6" s="32" t="s">
        <v>99</v>
      </c>
      <c r="K6" s="32" t="s">
        <v>99</v>
      </c>
      <c r="L6" s="32" t="s">
        <v>99</v>
      </c>
      <c r="M6" s="32" t="s">
        <v>99</v>
      </c>
      <c r="N6" s="32" t="s">
        <v>99</v>
      </c>
      <c r="O6" s="32" t="s">
        <v>99</v>
      </c>
      <c r="P6" s="32" t="s">
        <v>99</v>
      </c>
      <c r="Q6" s="32" t="s">
        <v>99</v>
      </c>
      <c r="R6" s="32" t="s">
        <v>94</v>
      </c>
      <c r="S6" s="32" t="s">
        <v>14</v>
      </c>
      <c r="T6" s="32" t="s">
        <v>99</v>
      </c>
      <c r="U6" s="32" t="s">
        <v>14</v>
      </c>
      <c r="V6" s="32" t="s">
        <v>14</v>
      </c>
      <c r="W6" s="32" t="s">
        <v>14</v>
      </c>
      <c r="X6" s="32" t="s">
        <v>99</v>
      </c>
      <c r="Y6" s="32" t="s">
        <v>99</v>
      </c>
      <c r="Z6" s="32" t="s">
        <v>99</v>
      </c>
      <c r="AA6" s="32" t="s">
        <v>99</v>
      </c>
      <c r="AB6" s="32" t="s">
        <v>99</v>
      </c>
      <c r="AC6" s="32" t="s">
        <v>99</v>
      </c>
      <c r="AD6" s="32" t="s">
        <v>99</v>
      </c>
      <c r="AE6" s="32" t="s">
        <v>99</v>
      </c>
      <c r="AF6" s="32" t="s">
        <v>99</v>
      </c>
      <c r="AG6" s="32" t="s">
        <v>99</v>
      </c>
      <c r="AH6" s="32" t="s">
        <v>99</v>
      </c>
      <c r="AI6" s="32" t="s">
        <v>94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184</v>
      </c>
      <c r="B7" t="s">
        <v>88</v>
      </c>
      <c r="C7" t="s">
        <v>89</v>
      </c>
      <c r="D7" t="s">
        <v>146</v>
      </c>
      <c r="E7" t="s">
        <v>102</v>
      </c>
      <c r="F7" t="s">
        <v>92</v>
      </c>
      <c r="G7" s="32" t="s">
        <v>94</v>
      </c>
      <c r="H7" s="32" t="s">
        <v>94</v>
      </c>
      <c r="I7" s="32" t="s">
        <v>94</v>
      </c>
      <c r="J7" s="32" t="s">
        <v>94</v>
      </c>
      <c r="K7" s="32" t="s">
        <v>94</v>
      </c>
      <c r="L7" s="32" t="s">
        <v>94</v>
      </c>
      <c r="M7" s="32" t="s">
        <v>94</v>
      </c>
      <c r="N7" s="32" t="s">
        <v>94</v>
      </c>
      <c r="O7" s="32" t="s">
        <v>94</v>
      </c>
      <c r="P7" s="32">
        <v>201</v>
      </c>
      <c r="Q7" s="32">
        <v>13</v>
      </c>
      <c r="R7" s="32" t="s">
        <v>94</v>
      </c>
      <c r="S7" s="32">
        <v>578</v>
      </c>
      <c r="T7" s="32">
        <v>357</v>
      </c>
      <c r="U7" s="32">
        <v>220</v>
      </c>
      <c r="V7" s="32">
        <v>135</v>
      </c>
      <c r="W7" s="32">
        <v>114</v>
      </c>
      <c r="X7" s="32">
        <v>345</v>
      </c>
      <c r="Y7" s="32">
        <v>320</v>
      </c>
      <c r="Z7" s="32">
        <v>167</v>
      </c>
      <c r="AA7" s="32">
        <v>198</v>
      </c>
      <c r="AB7" s="32">
        <v>286</v>
      </c>
      <c r="AC7" s="32">
        <v>130</v>
      </c>
      <c r="AD7" s="32">
        <v>11.1</v>
      </c>
      <c r="AE7" s="32">
        <v>15.3</v>
      </c>
      <c r="AF7" s="32">
        <v>18</v>
      </c>
      <c r="AG7" s="32">
        <v>49.11</v>
      </c>
      <c r="AH7" s="32">
        <v>26.32</v>
      </c>
      <c r="AI7" s="32">
        <v>31.143000000000001</v>
      </c>
      <c r="AJ7" s="32">
        <v>28.98</v>
      </c>
      <c r="AK7">
        <v>2</v>
      </c>
      <c r="AL7" s="30">
        <v>20.72</v>
      </c>
      <c r="AM7" s="30">
        <v>70.959999999999994</v>
      </c>
      <c r="AN7" s="4">
        <v>3243.953</v>
      </c>
    </row>
    <row r="8" spans="1:40">
      <c r="A8" t="s">
        <v>184</v>
      </c>
      <c r="B8" t="s">
        <v>88</v>
      </c>
      <c r="C8" t="s">
        <v>89</v>
      </c>
      <c r="D8" t="s">
        <v>146</v>
      </c>
      <c r="E8" t="s">
        <v>102</v>
      </c>
      <c r="F8" t="s">
        <v>93</v>
      </c>
      <c r="G8" s="32" t="s">
        <v>94</v>
      </c>
      <c r="H8" s="32" t="s">
        <v>14</v>
      </c>
      <c r="I8" s="32" t="s">
        <v>94</v>
      </c>
      <c r="J8" s="32" t="s">
        <v>94</v>
      </c>
      <c r="K8" s="32" t="s">
        <v>14</v>
      </c>
      <c r="L8" s="32" t="s">
        <v>94</v>
      </c>
      <c r="M8" s="32" t="s">
        <v>14</v>
      </c>
      <c r="N8" s="32" t="s">
        <v>14</v>
      </c>
      <c r="O8" s="32" t="s">
        <v>14</v>
      </c>
      <c r="P8" s="32" t="s">
        <v>14</v>
      </c>
      <c r="Q8" s="32" t="s">
        <v>14</v>
      </c>
      <c r="R8" s="32" t="s">
        <v>14</v>
      </c>
      <c r="S8" s="32" t="s">
        <v>14</v>
      </c>
      <c r="T8" s="32" t="s">
        <v>14</v>
      </c>
      <c r="U8" s="32" t="s">
        <v>14</v>
      </c>
      <c r="V8" s="32" t="s">
        <v>14</v>
      </c>
      <c r="W8" s="32" t="s">
        <v>14</v>
      </c>
      <c r="X8" s="32" t="s">
        <v>99</v>
      </c>
      <c r="Y8" s="32" t="s">
        <v>99</v>
      </c>
      <c r="Z8" s="32" t="s">
        <v>14</v>
      </c>
      <c r="AA8" s="32" t="s">
        <v>99</v>
      </c>
      <c r="AB8" s="32" t="s">
        <v>99</v>
      </c>
      <c r="AC8" s="32" t="s">
        <v>99</v>
      </c>
      <c r="AD8" s="32" t="s">
        <v>99</v>
      </c>
      <c r="AE8" s="32" t="s">
        <v>99</v>
      </c>
      <c r="AF8" s="32" t="s">
        <v>99</v>
      </c>
      <c r="AG8" s="32" t="s">
        <v>99</v>
      </c>
      <c r="AH8" s="32" t="s">
        <v>99</v>
      </c>
      <c r="AI8" s="32" t="s">
        <v>99</v>
      </c>
      <c r="AJ8" s="32" t="s">
        <v>99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184</v>
      </c>
      <c r="B9" t="s">
        <v>88</v>
      </c>
      <c r="C9" t="s">
        <v>89</v>
      </c>
      <c r="D9" t="s">
        <v>146</v>
      </c>
      <c r="E9" t="s">
        <v>101</v>
      </c>
      <c r="F9" t="s">
        <v>92</v>
      </c>
      <c r="G9" s="32" t="s">
        <v>94</v>
      </c>
      <c r="H9" s="32" t="s">
        <v>94</v>
      </c>
      <c r="I9" s="32" t="s">
        <v>94</v>
      </c>
      <c r="J9" s="32" t="s">
        <v>94</v>
      </c>
      <c r="K9" s="32" t="s">
        <v>94</v>
      </c>
      <c r="L9" s="32" t="s">
        <v>94</v>
      </c>
      <c r="M9" s="32" t="s">
        <v>94</v>
      </c>
      <c r="N9" s="32" t="s">
        <v>94</v>
      </c>
      <c r="O9" s="32" t="s">
        <v>94</v>
      </c>
      <c r="P9" s="32">
        <v>2</v>
      </c>
      <c r="Q9" s="32">
        <v>1</v>
      </c>
      <c r="R9" s="32" t="s">
        <v>94</v>
      </c>
      <c r="S9" s="32" t="s">
        <v>94</v>
      </c>
      <c r="T9" s="32" t="s">
        <v>94</v>
      </c>
      <c r="U9" s="32" t="s">
        <v>94</v>
      </c>
      <c r="V9" s="32" t="s">
        <v>94</v>
      </c>
      <c r="W9" s="32">
        <v>59</v>
      </c>
      <c r="X9" s="32">
        <v>177</v>
      </c>
      <c r="Y9" s="32">
        <v>140</v>
      </c>
      <c r="Z9" s="32">
        <v>687.4</v>
      </c>
      <c r="AA9" s="32">
        <v>732</v>
      </c>
      <c r="AB9" s="32">
        <v>364.7</v>
      </c>
      <c r="AC9" s="32">
        <v>250.2</v>
      </c>
      <c r="AD9" s="32">
        <v>21.3</v>
      </c>
      <c r="AE9" s="32">
        <v>29.6</v>
      </c>
      <c r="AF9" s="32">
        <v>34.700000000000003</v>
      </c>
      <c r="AG9" s="32">
        <v>94.69</v>
      </c>
      <c r="AH9" s="32">
        <v>50.74</v>
      </c>
      <c r="AI9" s="32">
        <v>60.042999999999999</v>
      </c>
      <c r="AJ9" s="32">
        <v>55.87</v>
      </c>
      <c r="AK9">
        <v>3</v>
      </c>
      <c r="AL9" s="30">
        <v>17.63</v>
      </c>
      <c r="AM9" s="30">
        <v>88.59</v>
      </c>
      <c r="AN9" s="4">
        <v>2760.2429999999999</v>
      </c>
    </row>
    <row r="10" spans="1:40">
      <c r="A10" t="s">
        <v>184</v>
      </c>
      <c r="B10" t="s">
        <v>88</v>
      </c>
      <c r="C10" t="s">
        <v>89</v>
      </c>
      <c r="D10" t="s">
        <v>146</v>
      </c>
      <c r="E10" t="s">
        <v>101</v>
      </c>
      <c r="F10" t="s">
        <v>93</v>
      </c>
      <c r="G10" s="32" t="s">
        <v>94</v>
      </c>
      <c r="H10" s="32" t="s">
        <v>94</v>
      </c>
      <c r="I10" s="32" t="s">
        <v>94</v>
      </c>
      <c r="J10" s="32" t="s">
        <v>94</v>
      </c>
      <c r="K10" s="32" t="s">
        <v>94</v>
      </c>
      <c r="L10" s="32" t="s">
        <v>94</v>
      </c>
      <c r="M10" s="32" t="s">
        <v>94</v>
      </c>
      <c r="N10" s="32" t="s">
        <v>94</v>
      </c>
      <c r="O10" s="32" t="s">
        <v>94</v>
      </c>
      <c r="P10" s="32" t="s">
        <v>99</v>
      </c>
      <c r="Q10" s="32" t="s">
        <v>99</v>
      </c>
      <c r="R10" s="32" t="s">
        <v>94</v>
      </c>
      <c r="S10" s="32" t="s">
        <v>94</v>
      </c>
      <c r="T10" s="32" t="s">
        <v>94</v>
      </c>
      <c r="U10" s="32" t="s">
        <v>94</v>
      </c>
      <c r="V10" s="32" t="s">
        <v>94</v>
      </c>
      <c r="W10" s="32" t="s">
        <v>99</v>
      </c>
      <c r="X10" s="32" t="s">
        <v>99</v>
      </c>
      <c r="Y10" s="32" t="s">
        <v>14</v>
      </c>
      <c r="Z10" s="32" t="s">
        <v>14</v>
      </c>
      <c r="AA10" s="32" t="s">
        <v>14</v>
      </c>
      <c r="AB10" s="32" t="s">
        <v>14</v>
      </c>
      <c r="AC10" s="32" t="s">
        <v>14</v>
      </c>
      <c r="AD10" s="32" t="s">
        <v>14</v>
      </c>
      <c r="AE10" s="32" t="s">
        <v>99</v>
      </c>
      <c r="AF10" s="32" t="s">
        <v>99</v>
      </c>
      <c r="AG10" s="32" t="s">
        <v>99</v>
      </c>
      <c r="AH10" s="32" t="s">
        <v>14</v>
      </c>
      <c r="AI10" s="32" t="s">
        <v>99</v>
      </c>
      <c r="AJ10" s="32" t="s">
        <v>99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184</v>
      </c>
      <c r="B11" t="s">
        <v>88</v>
      </c>
      <c r="C11" t="s">
        <v>89</v>
      </c>
      <c r="D11" t="s">
        <v>155</v>
      </c>
      <c r="E11" t="s">
        <v>117</v>
      </c>
      <c r="F11" t="s">
        <v>92</v>
      </c>
      <c r="G11" s="32">
        <v>29.846</v>
      </c>
      <c r="H11" s="32">
        <v>53.243000000000002</v>
      </c>
      <c r="I11" s="32">
        <v>0.76900000000000002</v>
      </c>
      <c r="J11" s="32">
        <v>3.3540000000000001</v>
      </c>
      <c r="K11" s="32">
        <v>5.8070000000000004</v>
      </c>
      <c r="L11" s="32">
        <v>4.4530000000000003</v>
      </c>
      <c r="M11" s="32">
        <v>4.6230000000000002</v>
      </c>
      <c r="N11" s="32">
        <v>4.2869999999999999</v>
      </c>
      <c r="O11" s="32">
        <v>4.101</v>
      </c>
      <c r="P11" s="32">
        <v>14.032999999999999</v>
      </c>
      <c r="Q11" s="32">
        <v>56.924999999999997</v>
      </c>
      <c r="R11" s="32">
        <v>27.420999999999999</v>
      </c>
      <c r="S11" s="32">
        <v>235.23400000000001</v>
      </c>
      <c r="T11" s="32">
        <v>29</v>
      </c>
      <c r="U11" s="32">
        <v>148</v>
      </c>
      <c r="V11" s="32">
        <v>40</v>
      </c>
      <c r="W11" s="32">
        <v>112</v>
      </c>
      <c r="X11" s="32">
        <v>13</v>
      </c>
      <c r="Y11" s="32">
        <v>61.24</v>
      </c>
      <c r="Z11" s="32">
        <v>62.64</v>
      </c>
      <c r="AA11" s="32">
        <v>29.177</v>
      </c>
      <c r="AB11" s="32" t="s">
        <v>94</v>
      </c>
      <c r="AC11" s="32" t="s">
        <v>94</v>
      </c>
      <c r="AD11" s="32" t="s">
        <v>94</v>
      </c>
      <c r="AE11" s="32" t="s">
        <v>94</v>
      </c>
      <c r="AF11" s="32" t="s">
        <v>94</v>
      </c>
      <c r="AG11" s="32">
        <v>21.625</v>
      </c>
      <c r="AH11" s="32">
        <v>6.75</v>
      </c>
      <c r="AI11" s="32">
        <v>14.186999999999999</v>
      </c>
      <c r="AJ11" s="32">
        <v>14.186999999999999</v>
      </c>
      <c r="AK11">
        <v>4</v>
      </c>
      <c r="AL11" s="30">
        <v>6.36</v>
      </c>
      <c r="AM11" s="30">
        <v>94.95</v>
      </c>
      <c r="AN11" s="4">
        <v>995.90200000000004</v>
      </c>
    </row>
    <row r="12" spans="1:40">
      <c r="A12" t="s">
        <v>184</v>
      </c>
      <c r="B12" t="s">
        <v>88</v>
      </c>
      <c r="C12" t="s">
        <v>89</v>
      </c>
      <c r="D12" t="s">
        <v>155</v>
      </c>
      <c r="E12" t="s">
        <v>117</v>
      </c>
      <c r="F12" t="s">
        <v>93</v>
      </c>
      <c r="G12" s="32" t="s">
        <v>99</v>
      </c>
      <c r="H12" s="32" t="s">
        <v>99</v>
      </c>
      <c r="I12" s="32" t="s">
        <v>99</v>
      </c>
      <c r="J12" s="32" t="s">
        <v>99</v>
      </c>
      <c r="K12" s="32" t="s">
        <v>99</v>
      </c>
      <c r="L12" s="32" t="s">
        <v>99</v>
      </c>
      <c r="M12" s="32" t="s">
        <v>99</v>
      </c>
      <c r="N12" s="32" t="s">
        <v>99</v>
      </c>
      <c r="O12" s="32" t="s">
        <v>99</v>
      </c>
      <c r="P12" s="32" t="s">
        <v>99</v>
      </c>
      <c r="Q12" s="32" t="s">
        <v>99</v>
      </c>
      <c r="R12" s="32" t="s">
        <v>99</v>
      </c>
      <c r="S12" s="32" t="s">
        <v>99</v>
      </c>
      <c r="T12" s="32" t="s">
        <v>99</v>
      </c>
      <c r="U12" s="32" t="s">
        <v>99</v>
      </c>
      <c r="V12" s="32" t="s">
        <v>99</v>
      </c>
      <c r="W12" s="32" t="s">
        <v>99</v>
      </c>
      <c r="X12" s="32" t="s">
        <v>99</v>
      </c>
      <c r="Y12" s="32" t="s">
        <v>99</v>
      </c>
      <c r="Z12" s="32" t="s">
        <v>14</v>
      </c>
      <c r="AA12" s="32" t="s">
        <v>14</v>
      </c>
      <c r="AB12" s="32" t="s">
        <v>94</v>
      </c>
      <c r="AC12" s="32" t="s">
        <v>94</v>
      </c>
      <c r="AD12" s="32" t="s">
        <v>94</v>
      </c>
      <c r="AE12" s="32" t="s">
        <v>94</v>
      </c>
      <c r="AF12" s="32" t="s">
        <v>94</v>
      </c>
      <c r="AG12" s="32" t="s">
        <v>99</v>
      </c>
      <c r="AH12" s="32" t="s">
        <v>99</v>
      </c>
      <c r="AI12" s="32" t="s">
        <v>99</v>
      </c>
      <c r="AJ12" s="32" t="s">
        <v>99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184</v>
      </c>
      <c r="B13" t="s">
        <v>88</v>
      </c>
      <c r="C13" t="s">
        <v>89</v>
      </c>
      <c r="D13" t="s">
        <v>155</v>
      </c>
      <c r="E13" t="s">
        <v>101</v>
      </c>
      <c r="F13" t="s">
        <v>92</v>
      </c>
      <c r="G13" s="32">
        <v>33.057000000000002</v>
      </c>
      <c r="H13" s="32">
        <v>6.9349999999999996</v>
      </c>
      <c r="I13" s="32">
        <v>4.0629999999999997</v>
      </c>
      <c r="J13" s="32">
        <v>10.397</v>
      </c>
      <c r="K13" s="32">
        <v>18.111999999999998</v>
      </c>
      <c r="L13" s="32">
        <v>9.8879999999999999</v>
      </c>
      <c r="M13" s="32">
        <v>19.334</v>
      </c>
      <c r="N13" s="32">
        <v>1.147</v>
      </c>
      <c r="O13" s="32">
        <v>1.419</v>
      </c>
      <c r="P13" s="32">
        <v>54.747999999999998</v>
      </c>
      <c r="Q13" s="32">
        <v>16.088999999999999</v>
      </c>
      <c r="R13" s="32">
        <v>1.1919999999999999</v>
      </c>
      <c r="S13" s="32">
        <v>3.9649999999999999</v>
      </c>
      <c r="T13" s="32">
        <v>4</v>
      </c>
      <c r="U13" s="32">
        <v>10</v>
      </c>
      <c r="V13" s="32">
        <v>13</v>
      </c>
      <c r="W13" s="32">
        <v>1</v>
      </c>
      <c r="X13" s="32">
        <v>1</v>
      </c>
      <c r="Y13" s="32">
        <v>22.63</v>
      </c>
      <c r="Z13" s="32">
        <v>9.1999999999999993</v>
      </c>
      <c r="AA13" s="32">
        <v>18.817</v>
      </c>
      <c r="AB13" s="32">
        <v>78.400000000000006</v>
      </c>
      <c r="AC13" s="32">
        <v>71.84</v>
      </c>
      <c r="AD13" s="32">
        <v>65.84</v>
      </c>
      <c r="AE13" s="32">
        <v>65.84</v>
      </c>
      <c r="AF13" s="32" t="s">
        <v>94</v>
      </c>
      <c r="AG13" s="32">
        <v>0.32900000000000001</v>
      </c>
      <c r="AH13" s="32">
        <v>1.1639999999999999</v>
      </c>
      <c r="AI13" s="32">
        <v>0.747</v>
      </c>
      <c r="AJ13" s="32" t="s">
        <v>94</v>
      </c>
      <c r="AK13">
        <v>5</v>
      </c>
      <c r="AL13" s="30">
        <v>3.48</v>
      </c>
      <c r="AM13" s="30">
        <v>98.43</v>
      </c>
      <c r="AN13" s="4">
        <v>544.15300000000002</v>
      </c>
    </row>
    <row r="14" spans="1:40">
      <c r="A14" t="s">
        <v>184</v>
      </c>
      <c r="B14" t="s">
        <v>88</v>
      </c>
      <c r="C14" t="s">
        <v>89</v>
      </c>
      <c r="D14" t="s">
        <v>155</v>
      </c>
      <c r="E14" t="s">
        <v>101</v>
      </c>
      <c r="F14" t="s">
        <v>93</v>
      </c>
      <c r="G14" s="32" t="s">
        <v>99</v>
      </c>
      <c r="H14" s="32" t="s">
        <v>99</v>
      </c>
      <c r="I14" s="32" t="s">
        <v>99</v>
      </c>
      <c r="J14" s="32" t="s">
        <v>99</v>
      </c>
      <c r="K14" s="32" t="s">
        <v>99</v>
      </c>
      <c r="L14" s="32" t="s">
        <v>99</v>
      </c>
      <c r="M14" s="32" t="s">
        <v>99</v>
      </c>
      <c r="N14" s="32" t="s">
        <v>99</v>
      </c>
      <c r="O14" s="32" t="s">
        <v>99</v>
      </c>
      <c r="P14" s="32" t="s">
        <v>99</v>
      </c>
      <c r="Q14" s="32" t="s">
        <v>99</v>
      </c>
      <c r="R14" s="32" t="s">
        <v>99</v>
      </c>
      <c r="S14" s="32" t="s">
        <v>99</v>
      </c>
      <c r="T14" s="32" t="s">
        <v>99</v>
      </c>
      <c r="U14" s="32" t="s">
        <v>99</v>
      </c>
      <c r="V14" s="32" t="s">
        <v>99</v>
      </c>
      <c r="W14" s="32" t="s">
        <v>99</v>
      </c>
      <c r="X14" s="32" t="s">
        <v>99</v>
      </c>
      <c r="Y14" s="32" t="s">
        <v>99</v>
      </c>
      <c r="Z14" s="32" t="s">
        <v>14</v>
      </c>
      <c r="AA14" s="32" t="s">
        <v>14</v>
      </c>
      <c r="AB14" s="32" t="s">
        <v>99</v>
      </c>
      <c r="AC14" s="32" t="s">
        <v>99</v>
      </c>
      <c r="AD14" s="32" t="s">
        <v>99</v>
      </c>
      <c r="AE14" s="32" t="s">
        <v>99</v>
      </c>
      <c r="AF14" s="32" t="s">
        <v>94</v>
      </c>
      <c r="AG14" s="32" t="s">
        <v>99</v>
      </c>
      <c r="AH14" s="32" t="s">
        <v>99</v>
      </c>
      <c r="AI14" s="32" t="s">
        <v>99</v>
      </c>
      <c r="AJ14" s="32" t="s">
        <v>94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184</v>
      </c>
      <c r="B15" t="s">
        <v>88</v>
      </c>
      <c r="C15" t="s">
        <v>89</v>
      </c>
      <c r="D15" t="s">
        <v>146</v>
      </c>
      <c r="E15" t="s">
        <v>117</v>
      </c>
      <c r="F15" t="s">
        <v>92</v>
      </c>
      <c r="G15" s="32">
        <v>1</v>
      </c>
      <c r="H15" s="32">
        <v>11</v>
      </c>
      <c r="I15" s="32">
        <v>31</v>
      </c>
      <c r="J15" s="32" t="s">
        <v>94</v>
      </c>
      <c r="K15" s="32">
        <v>31</v>
      </c>
      <c r="L15" s="32">
        <v>53</v>
      </c>
      <c r="M15" s="32">
        <v>17</v>
      </c>
      <c r="N15" s="32">
        <v>4</v>
      </c>
      <c r="O15" s="32">
        <v>1</v>
      </c>
      <c r="P15" s="32" t="s">
        <v>94</v>
      </c>
      <c r="Q15" s="32" t="s">
        <v>94</v>
      </c>
      <c r="R15" s="32" t="s">
        <v>94</v>
      </c>
      <c r="S15" s="32">
        <v>2</v>
      </c>
      <c r="T15" s="32">
        <v>1</v>
      </c>
      <c r="U15" s="32">
        <v>3</v>
      </c>
      <c r="V15" s="32">
        <v>4</v>
      </c>
      <c r="W15" s="32" t="s">
        <v>94</v>
      </c>
      <c r="X15" s="32" t="s">
        <v>94</v>
      </c>
      <c r="Y15" s="32" t="s">
        <v>94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 t="s">
        <v>94</v>
      </c>
      <c r="AF15" s="32" t="s">
        <v>94</v>
      </c>
      <c r="AG15" s="32" t="s">
        <v>94</v>
      </c>
      <c r="AH15" s="32" t="s">
        <v>94</v>
      </c>
      <c r="AI15" s="32" t="s">
        <v>94</v>
      </c>
      <c r="AJ15" s="32" t="s">
        <v>94</v>
      </c>
      <c r="AK15" s="34">
        <v>6</v>
      </c>
      <c r="AL15" s="30">
        <v>1.02</v>
      </c>
      <c r="AM15" s="30">
        <v>99.44</v>
      </c>
      <c r="AN15" s="4">
        <v>159</v>
      </c>
    </row>
    <row r="16" spans="1:40">
      <c r="A16" t="s">
        <v>184</v>
      </c>
      <c r="B16" t="s">
        <v>88</v>
      </c>
      <c r="C16" t="s">
        <v>89</v>
      </c>
      <c r="D16" t="s">
        <v>146</v>
      </c>
      <c r="E16" t="s">
        <v>117</v>
      </c>
      <c r="F16" t="s">
        <v>93</v>
      </c>
      <c r="G16" s="32" t="s">
        <v>14</v>
      </c>
      <c r="H16" s="32" t="s">
        <v>14</v>
      </c>
      <c r="I16" s="32" t="s">
        <v>14</v>
      </c>
      <c r="J16" s="32" t="s">
        <v>14</v>
      </c>
      <c r="K16" s="32" t="s">
        <v>14</v>
      </c>
      <c r="L16" s="32" t="s">
        <v>99</v>
      </c>
      <c r="M16" s="32" t="s">
        <v>14</v>
      </c>
      <c r="N16" s="32" t="s">
        <v>14</v>
      </c>
      <c r="O16" s="32" t="s">
        <v>14</v>
      </c>
      <c r="P16" s="32" t="s">
        <v>14</v>
      </c>
      <c r="Q16" s="32" t="s">
        <v>14</v>
      </c>
      <c r="R16" s="32" t="s">
        <v>14</v>
      </c>
      <c r="S16" s="32" t="s">
        <v>14</v>
      </c>
      <c r="T16" s="32" t="s">
        <v>14</v>
      </c>
      <c r="U16" s="32" t="s">
        <v>14</v>
      </c>
      <c r="V16" s="32" t="s">
        <v>14</v>
      </c>
      <c r="W16" s="32" t="s">
        <v>14</v>
      </c>
      <c r="X16" s="32" t="s">
        <v>94</v>
      </c>
      <c r="Y16" s="32" t="s">
        <v>94</v>
      </c>
      <c r="Z16" s="32" t="s">
        <v>94</v>
      </c>
      <c r="AA16" s="32" t="s">
        <v>94</v>
      </c>
      <c r="AB16" s="32" t="s">
        <v>94</v>
      </c>
      <c r="AC16" s="32" t="s">
        <v>94</v>
      </c>
      <c r="AD16" s="32" t="s">
        <v>94</v>
      </c>
      <c r="AE16" s="32" t="s">
        <v>94</v>
      </c>
      <c r="AF16" s="32" t="s">
        <v>94</v>
      </c>
      <c r="AG16" s="32" t="s">
        <v>94</v>
      </c>
      <c r="AH16" s="32" t="s">
        <v>94</v>
      </c>
      <c r="AI16" s="32" t="s">
        <v>94</v>
      </c>
      <c r="AJ16" s="32" t="s">
        <v>94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184</v>
      </c>
      <c r="B17" t="s">
        <v>88</v>
      </c>
      <c r="C17" t="s">
        <v>89</v>
      </c>
      <c r="D17" t="s">
        <v>131</v>
      </c>
      <c r="E17" t="s">
        <v>102</v>
      </c>
      <c r="F17" t="s">
        <v>92</v>
      </c>
      <c r="G17" s="32" t="s">
        <v>94</v>
      </c>
      <c r="H17" s="32" t="s">
        <v>94</v>
      </c>
      <c r="I17" s="32" t="s">
        <v>94</v>
      </c>
      <c r="J17" s="32" t="s">
        <v>94</v>
      </c>
      <c r="K17" s="32" t="s">
        <v>94</v>
      </c>
      <c r="L17" s="32" t="s">
        <v>94</v>
      </c>
      <c r="M17" s="32" t="s">
        <v>94</v>
      </c>
      <c r="N17" s="32" t="s">
        <v>94</v>
      </c>
      <c r="O17" s="32" t="s">
        <v>94</v>
      </c>
      <c r="P17" s="32" t="s">
        <v>94</v>
      </c>
      <c r="Q17" s="32">
        <v>5.1859999999999999</v>
      </c>
      <c r="R17" s="32">
        <v>3.1850000000000001</v>
      </c>
      <c r="S17" s="32">
        <v>1.21</v>
      </c>
      <c r="T17" s="32" t="s">
        <v>94</v>
      </c>
      <c r="U17" s="32">
        <v>9.74</v>
      </c>
      <c r="V17" s="32">
        <v>20.425000000000001</v>
      </c>
      <c r="W17" s="32">
        <v>3.7949999999999999</v>
      </c>
      <c r="X17" s="32">
        <v>0.61</v>
      </c>
      <c r="Y17" s="32">
        <v>0.84399999999999997</v>
      </c>
      <c r="Z17" s="32" t="s">
        <v>94</v>
      </c>
      <c r="AA17" s="32" t="s">
        <v>94</v>
      </c>
      <c r="AB17" s="32" t="s">
        <v>94</v>
      </c>
      <c r="AC17" s="32" t="s">
        <v>94</v>
      </c>
      <c r="AD17" s="32" t="s">
        <v>94</v>
      </c>
      <c r="AE17" s="32">
        <v>3.7999999999999999E-2</v>
      </c>
      <c r="AF17" s="32">
        <v>2.9000000000000001E-2</v>
      </c>
      <c r="AG17" s="32">
        <v>0.16700000000000001</v>
      </c>
      <c r="AH17" s="32">
        <v>1.7000000000000001E-2</v>
      </c>
      <c r="AI17" s="32">
        <v>9.4E-2</v>
      </c>
      <c r="AJ17" s="32">
        <v>0.13500000000000001</v>
      </c>
      <c r="AK17">
        <v>7</v>
      </c>
      <c r="AL17" s="30">
        <v>0.28999999999999998</v>
      </c>
      <c r="AM17" s="30">
        <v>99.73</v>
      </c>
      <c r="AN17" s="4">
        <v>45.475000000000001</v>
      </c>
    </row>
    <row r="18" spans="1:40">
      <c r="A18" t="s">
        <v>184</v>
      </c>
      <c r="B18" t="s">
        <v>88</v>
      </c>
      <c r="C18" t="s">
        <v>89</v>
      </c>
      <c r="D18" t="s">
        <v>131</v>
      </c>
      <c r="E18" t="s">
        <v>102</v>
      </c>
      <c r="F18" t="s">
        <v>93</v>
      </c>
      <c r="G18" s="32" t="s">
        <v>94</v>
      </c>
      <c r="H18" s="32" t="s">
        <v>94</v>
      </c>
      <c r="I18" s="32" t="s">
        <v>94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94</v>
      </c>
      <c r="O18" s="32" t="s">
        <v>94</v>
      </c>
      <c r="P18" s="32" t="s">
        <v>94</v>
      </c>
      <c r="Q18" s="32" t="s">
        <v>14</v>
      </c>
      <c r="R18" s="32" t="s">
        <v>14</v>
      </c>
      <c r="S18" s="32" t="s">
        <v>14</v>
      </c>
      <c r="T18" s="32" t="s">
        <v>94</v>
      </c>
      <c r="U18" s="32" t="s">
        <v>14</v>
      </c>
      <c r="V18" s="32" t="s">
        <v>14</v>
      </c>
      <c r="W18" s="32" t="s">
        <v>14</v>
      </c>
      <c r="X18" s="32" t="s">
        <v>99</v>
      </c>
      <c r="Y18" s="32" t="s">
        <v>99</v>
      </c>
      <c r="Z18" s="32" t="s">
        <v>94</v>
      </c>
      <c r="AA18" s="32" t="s">
        <v>94</v>
      </c>
      <c r="AB18" s="32" t="s">
        <v>94</v>
      </c>
      <c r="AC18" s="32" t="s">
        <v>94</v>
      </c>
      <c r="AD18" s="32" t="s">
        <v>94</v>
      </c>
      <c r="AE18" s="32" t="s">
        <v>14</v>
      </c>
      <c r="AF18" s="32" t="s">
        <v>14</v>
      </c>
      <c r="AG18" s="32" t="s">
        <v>14</v>
      </c>
      <c r="AH18" s="32" t="s">
        <v>14</v>
      </c>
      <c r="AI18" s="32" t="s">
        <v>14</v>
      </c>
      <c r="AJ18" s="32" t="s">
        <v>14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184</v>
      </c>
      <c r="B19" t="s">
        <v>88</v>
      </c>
      <c r="C19" t="s">
        <v>89</v>
      </c>
      <c r="D19" t="s">
        <v>155</v>
      </c>
      <c r="E19" t="s">
        <v>104</v>
      </c>
      <c r="F19" t="s">
        <v>92</v>
      </c>
      <c r="G19" s="32">
        <v>3.9E-2</v>
      </c>
      <c r="H19" s="32">
        <v>3.2000000000000001E-2</v>
      </c>
      <c r="I19" s="32" t="s">
        <v>94</v>
      </c>
      <c r="J19" s="32" t="s">
        <v>94</v>
      </c>
      <c r="K19" s="32" t="s">
        <v>94</v>
      </c>
      <c r="L19" s="32">
        <v>4.1000000000000002E-2</v>
      </c>
      <c r="M19" s="32">
        <v>3.4409999999999998</v>
      </c>
      <c r="N19" s="32">
        <v>0.09</v>
      </c>
      <c r="O19" s="32">
        <v>1.196</v>
      </c>
      <c r="P19" s="32">
        <v>0.84299999999999997</v>
      </c>
      <c r="Q19" s="32">
        <v>4.601</v>
      </c>
      <c r="R19" s="32">
        <v>0.30499999999999999</v>
      </c>
      <c r="S19" s="32">
        <v>4.0000000000000001E-3</v>
      </c>
      <c r="T19" s="32" t="s">
        <v>94</v>
      </c>
      <c r="U19" s="32" t="s">
        <v>94</v>
      </c>
      <c r="V19" s="32" t="s">
        <v>94</v>
      </c>
      <c r="W19" s="32">
        <v>2</v>
      </c>
      <c r="X19" s="32" t="s">
        <v>94</v>
      </c>
      <c r="Y19" s="32" t="s">
        <v>94</v>
      </c>
      <c r="Z19" s="32" t="s">
        <v>94</v>
      </c>
      <c r="AA19" s="32" t="s">
        <v>94</v>
      </c>
      <c r="AB19" s="32" t="s">
        <v>94</v>
      </c>
      <c r="AC19" s="32" t="s">
        <v>94</v>
      </c>
      <c r="AD19" s="32" t="s">
        <v>94</v>
      </c>
      <c r="AE19" s="32" t="s">
        <v>94</v>
      </c>
      <c r="AF19" s="32" t="s">
        <v>94</v>
      </c>
      <c r="AG19" s="32" t="s">
        <v>94</v>
      </c>
      <c r="AH19" s="32" t="s">
        <v>94</v>
      </c>
      <c r="AI19" s="32" t="s">
        <v>94</v>
      </c>
      <c r="AJ19" s="32" t="s">
        <v>94</v>
      </c>
      <c r="AK19">
        <v>8</v>
      </c>
      <c r="AL19" s="30">
        <v>0.08</v>
      </c>
      <c r="AM19" s="30">
        <v>99.81</v>
      </c>
      <c r="AN19" s="4">
        <v>12.592000000000001</v>
      </c>
    </row>
    <row r="20" spans="1:40">
      <c r="A20" t="s">
        <v>184</v>
      </c>
      <c r="B20" t="s">
        <v>88</v>
      </c>
      <c r="C20" t="s">
        <v>89</v>
      </c>
      <c r="D20" t="s">
        <v>155</v>
      </c>
      <c r="E20" t="s">
        <v>104</v>
      </c>
      <c r="F20" t="s">
        <v>93</v>
      </c>
      <c r="G20" s="32" t="s">
        <v>99</v>
      </c>
      <c r="H20" s="32" t="s">
        <v>99</v>
      </c>
      <c r="I20" s="32" t="s">
        <v>94</v>
      </c>
      <c r="J20" s="32" t="s">
        <v>94</v>
      </c>
      <c r="K20" s="32" t="s">
        <v>94</v>
      </c>
      <c r="L20" s="32" t="s">
        <v>99</v>
      </c>
      <c r="M20" s="32" t="s">
        <v>99</v>
      </c>
      <c r="N20" s="32" t="s">
        <v>99</v>
      </c>
      <c r="O20" s="32" t="s">
        <v>99</v>
      </c>
      <c r="P20" s="32" t="s">
        <v>99</v>
      </c>
      <c r="Q20" s="32" t="s">
        <v>99</v>
      </c>
      <c r="R20" s="32" t="s">
        <v>99</v>
      </c>
      <c r="S20" s="32" t="s">
        <v>99</v>
      </c>
      <c r="T20" s="32" t="s">
        <v>94</v>
      </c>
      <c r="U20" s="32" t="s">
        <v>94</v>
      </c>
      <c r="V20" s="32" t="s">
        <v>94</v>
      </c>
      <c r="W20" s="32" t="s">
        <v>99</v>
      </c>
      <c r="X20" s="32" t="s">
        <v>94</v>
      </c>
      <c r="Y20" s="32" t="s">
        <v>94</v>
      </c>
      <c r="Z20" s="32" t="s">
        <v>14</v>
      </c>
      <c r="AA20" s="32" t="s">
        <v>94</v>
      </c>
      <c r="AB20" s="32" t="s">
        <v>94</v>
      </c>
      <c r="AC20" s="32" t="s">
        <v>94</v>
      </c>
      <c r="AD20" s="32" t="s">
        <v>94</v>
      </c>
      <c r="AE20" s="32" t="s">
        <v>94</v>
      </c>
      <c r="AF20" s="32" t="s">
        <v>94</v>
      </c>
      <c r="AG20" s="32" t="s">
        <v>94</v>
      </c>
      <c r="AH20" s="32" t="s">
        <v>94</v>
      </c>
      <c r="AI20" s="32" t="s">
        <v>94</v>
      </c>
      <c r="AJ20" s="32" t="s">
        <v>94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184</v>
      </c>
      <c r="B21" t="s">
        <v>88</v>
      </c>
      <c r="C21" t="s">
        <v>89</v>
      </c>
      <c r="D21" t="s">
        <v>131</v>
      </c>
      <c r="E21" t="s">
        <v>98</v>
      </c>
      <c r="F21" t="s">
        <v>92</v>
      </c>
      <c r="G21" s="32" t="s">
        <v>94</v>
      </c>
      <c r="H21" s="32" t="s">
        <v>94</v>
      </c>
      <c r="I21" s="32" t="s">
        <v>94</v>
      </c>
      <c r="J21" s="32" t="s">
        <v>94</v>
      </c>
      <c r="K21" s="32" t="s">
        <v>94</v>
      </c>
      <c r="L21" s="32" t="s">
        <v>94</v>
      </c>
      <c r="M21" s="32" t="s">
        <v>94</v>
      </c>
      <c r="N21" s="32" t="s">
        <v>94</v>
      </c>
      <c r="O21" s="32" t="s">
        <v>94</v>
      </c>
      <c r="P21" s="32" t="s">
        <v>94</v>
      </c>
      <c r="Q21" s="32" t="s">
        <v>94</v>
      </c>
      <c r="R21" s="32" t="s">
        <v>94</v>
      </c>
      <c r="S21" s="32">
        <v>2.8000000000000001E-2</v>
      </c>
      <c r="T21" s="32">
        <v>2.0110000000000001</v>
      </c>
      <c r="U21" s="32">
        <v>1.1379999999999999</v>
      </c>
      <c r="V21" s="32" t="s">
        <v>94</v>
      </c>
      <c r="W21" s="32">
        <v>2.895</v>
      </c>
      <c r="X21" s="32" t="s">
        <v>94</v>
      </c>
      <c r="Y21" s="32">
        <v>0.90600000000000003</v>
      </c>
      <c r="Z21" s="32" t="s">
        <v>94</v>
      </c>
      <c r="AA21" s="32" t="s">
        <v>94</v>
      </c>
      <c r="AB21" s="32" t="s">
        <v>94</v>
      </c>
      <c r="AC21" s="32" t="s">
        <v>94</v>
      </c>
      <c r="AD21" s="32" t="s">
        <v>94</v>
      </c>
      <c r="AE21" s="32">
        <v>0.36499999999999999</v>
      </c>
      <c r="AF21" s="32">
        <v>0.58299999999999996</v>
      </c>
      <c r="AG21" s="32">
        <v>0.753</v>
      </c>
      <c r="AH21" s="32">
        <v>0.32500000000000001</v>
      </c>
      <c r="AI21" s="32">
        <v>0.68500000000000005</v>
      </c>
      <c r="AJ21" s="32">
        <v>0.68700000000000006</v>
      </c>
      <c r="AK21">
        <v>9</v>
      </c>
      <c r="AL21" s="30">
        <v>7.0000000000000007E-2</v>
      </c>
      <c r="AM21" s="30">
        <v>99.88</v>
      </c>
      <c r="AN21" s="4">
        <v>10.377000000000001</v>
      </c>
    </row>
    <row r="22" spans="1:40">
      <c r="A22" t="s">
        <v>184</v>
      </c>
      <c r="B22" t="s">
        <v>88</v>
      </c>
      <c r="C22" t="s">
        <v>89</v>
      </c>
      <c r="D22" t="s">
        <v>131</v>
      </c>
      <c r="E22" t="s">
        <v>98</v>
      </c>
      <c r="F22" t="s">
        <v>93</v>
      </c>
      <c r="G22" s="32" t="s">
        <v>94</v>
      </c>
      <c r="H22" s="32" t="s">
        <v>94</v>
      </c>
      <c r="I22" s="32" t="s">
        <v>94</v>
      </c>
      <c r="J22" s="32" t="s">
        <v>94</v>
      </c>
      <c r="K22" s="32" t="s">
        <v>94</v>
      </c>
      <c r="L22" s="32" t="s">
        <v>94</v>
      </c>
      <c r="M22" s="32" t="s">
        <v>94</v>
      </c>
      <c r="N22" s="32" t="s">
        <v>94</v>
      </c>
      <c r="O22" s="32" t="s">
        <v>94</v>
      </c>
      <c r="P22" s="32" t="s">
        <v>94</v>
      </c>
      <c r="Q22" s="32" t="s">
        <v>14</v>
      </c>
      <c r="R22" s="32" t="s">
        <v>14</v>
      </c>
      <c r="S22" s="32" t="s">
        <v>14</v>
      </c>
      <c r="T22" s="32" t="s">
        <v>14</v>
      </c>
      <c r="U22" s="32" t="s">
        <v>14</v>
      </c>
      <c r="V22" s="32" t="s">
        <v>14</v>
      </c>
      <c r="W22" s="32" t="s">
        <v>14</v>
      </c>
      <c r="X22" s="32" t="s">
        <v>94</v>
      </c>
      <c r="Y22" s="32" t="s">
        <v>99</v>
      </c>
      <c r="Z22" s="32" t="s">
        <v>94</v>
      </c>
      <c r="AA22" s="32" t="s">
        <v>94</v>
      </c>
      <c r="AB22" s="32" t="s">
        <v>94</v>
      </c>
      <c r="AC22" s="32" t="s">
        <v>94</v>
      </c>
      <c r="AD22" s="32" t="s">
        <v>94</v>
      </c>
      <c r="AE22" s="32" t="s">
        <v>14</v>
      </c>
      <c r="AF22" s="32" t="s">
        <v>14</v>
      </c>
      <c r="AG22" s="32" t="s">
        <v>14</v>
      </c>
      <c r="AH22" s="32" t="s">
        <v>14</v>
      </c>
      <c r="AI22" s="32" t="s">
        <v>14</v>
      </c>
      <c r="AJ22" s="32" t="s">
        <v>14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184</v>
      </c>
      <c r="B23" t="s">
        <v>88</v>
      </c>
      <c r="C23" t="s">
        <v>106</v>
      </c>
      <c r="D23" t="s">
        <v>185</v>
      </c>
      <c r="E23" t="s">
        <v>152</v>
      </c>
      <c r="F23" t="s">
        <v>92</v>
      </c>
      <c r="G23" s="32">
        <v>1</v>
      </c>
      <c r="H23" s="32">
        <v>1</v>
      </c>
      <c r="I23" s="32">
        <v>3.36</v>
      </c>
      <c r="J23" s="32">
        <v>1.42</v>
      </c>
      <c r="K23" s="32">
        <v>1.19</v>
      </c>
      <c r="L23" s="32" t="s">
        <v>94</v>
      </c>
      <c r="M23" s="32" t="s">
        <v>94</v>
      </c>
      <c r="N23" s="32" t="s">
        <v>94</v>
      </c>
      <c r="O23" s="32" t="s">
        <v>94</v>
      </c>
      <c r="P23" s="32" t="s">
        <v>94</v>
      </c>
      <c r="Q23" s="32" t="s">
        <v>94</v>
      </c>
      <c r="R23" s="32" t="s">
        <v>94</v>
      </c>
      <c r="S23" s="32" t="s">
        <v>94</v>
      </c>
      <c r="T23" s="32" t="s">
        <v>94</v>
      </c>
      <c r="U23" s="32" t="s">
        <v>94</v>
      </c>
      <c r="V23" s="32" t="s">
        <v>94</v>
      </c>
      <c r="W23" s="32" t="s">
        <v>94</v>
      </c>
      <c r="X23" s="32" t="s">
        <v>94</v>
      </c>
      <c r="Y23" s="32" t="s">
        <v>94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 t="s">
        <v>94</v>
      </c>
      <c r="AK23">
        <v>10</v>
      </c>
      <c r="AL23" s="30">
        <v>0.05</v>
      </c>
      <c r="AM23" s="30">
        <v>99.93</v>
      </c>
      <c r="AN23" s="4">
        <v>7.97</v>
      </c>
    </row>
    <row r="24" spans="1:40">
      <c r="A24" t="s">
        <v>184</v>
      </c>
      <c r="B24" t="s">
        <v>88</v>
      </c>
      <c r="C24" t="s">
        <v>106</v>
      </c>
      <c r="D24" t="s">
        <v>185</v>
      </c>
      <c r="E24" t="s">
        <v>152</v>
      </c>
      <c r="F24" t="s">
        <v>93</v>
      </c>
      <c r="G24" s="32" t="s">
        <v>99</v>
      </c>
      <c r="H24" s="32" t="s">
        <v>99</v>
      </c>
      <c r="I24" s="32" t="s">
        <v>99</v>
      </c>
      <c r="J24" s="32" t="s">
        <v>99</v>
      </c>
      <c r="K24" s="32" t="s">
        <v>99</v>
      </c>
      <c r="L24" s="32" t="s">
        <v>94</v>
      </c>
      <c r="M24" s="32" t="s">
        <v>94</v>
      </c>
      <c r="N24" s="32" t="s">
        <v>94</v>
      </c>
      <c r="O24" s="32" t="s">
        <v>94</v>
      </c>
      <c r="P24" s="32" t="s">
        <v>94</v>
      </c>
      <c r="Q24" s="32" t="s">
        <v>94</v>
      </c>
      <c r="R24" s="32" t="s">
        <v>94</v>
      </c>
      <c r="S24" s="32" t="s">
        <v>94</v>
      </c>
      <c r="T24" s="32" t="s">
        <v>94</v>
      </c>
      <c r="U24" s="32" t="s">
        <v>94</v>
      </c>
      <c r="V24" s="32" t="s">
        <v>94</v>
      </c>
      <c r="W24" s="32" t="s">
        <v>94</v>
      </c>
      <c r="X24" s="32" t="s">
        <v>94</v>
      </c>
      <c r="Y24" s="32" t="s">
        <v>94</v>
      </c>
      <c r="Z24" s="32" t="s">
        <v>94</v>
      </c>
      <c r="AA24" s="32" t="s">
        <v>94</v>
      </c>
      <c r="AB24" s="32" t="s">
        <v>94</v>
      </c>
      <c r="AC24" s="32" t="s">
        <v>94</v>
      </c>
      <c r="AD24" s="32" t="s">
        <v>94</v>
      </c>
      <c r="AE24" s="32" t="s">
        <v>94</v>
      </c>
      <c r="AF24" s="32" t="s">
        <v>94</v>
      </c>
      <c r="AG24" s="32" t="s">
        <v>94</v>
      </c>
      <c r="AH24" s="32" t="s">
        <v>94</v>
      </c>
      <c r="AI24" s="32" t="s">
        <v>94</v>
      </c>
      <c r="AJ24" s="32" t="s">
        <v>94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184</v>
      </c>
      <c r="B25" t="s">
        <v>88</v>
      </c>
      <c r="C25" t="s">
        <v>89</v>
      </c>
      <c r="D25" t="s">
        <v>155</v>
      </c>
      <c r="E25" t="s">
        <v>98</v>
      </c>
      <c r="F25" t="s">
        <v>92</v>
      </c>
      <c r="G25" s="32">
        <v>6.2E-2</v>
      </c>
      <c r="H25" s="32" t="s">
        <v>94</v>
      </c>
      <c r="I25" s="32" t="s">
        <v>94</v>
      </c>
      <c r="J25" s="32">
        <v>4.0090000000000003</v>
      </c>
      <c r="K25" s="32">
        <v>1E-3</v>
      </c>
      <c r="L25" s="32">
        <v>1.0999999999999999E-2</v>
      </c>
      <c r="M25" s="32">
        <v>0.52500000000000002</v>
      </c>
      <c r="N25" s="32" t="s">
        <v>94</v>
      </c>
      <c r="O25" s="32" t="s">
        <v>94</v>
      </c>
      <c r="P25" s="32">
        <v>2.1000000000000001E-2</v>
      </c>
      <c r="Q25" s="32">
        <v>8.1000000000000003E-2</v>
      </c>
      <c r="R25" s="32">
        <v>2.3E-2</v>
      </c>
      <c r="S25" s="32">
        <v>0.54900000000000004</v>
      </c>
      <c r="T25" s="32" t="s">
        <v>94</v>
      </c>
      <c r="U25" s="32" t="s">
        <v>94</v>
      </c>
      <c r="V25" s="32" t="s">
        <v>94</v>
      </c>
      <c r="W25" s="32" t="s">
        <v>94</v>
      </c>
      <c r="X25" s="32" t="s">
        <v>94</v>
      </c>
      <c r="Y25" s="32" t="s">
        <v>94</v>
      </c>
      <c r="Z25" s="32" t="s">
        <v>94</v>
      </c>
      <c r="AA25" s="32" t="s">
        <v>94</v>
      </c>
      <c r="AB25" s="32" t="s">
        <v>94</v>
      </c>
      <c r="AC25" s="32" t="s">
        <v>94</v>
      </c>
      <c r="AD25" s="32" t="s">
        <v>94</v>
      </c>
      <c r="AE25" s="32" t="s">
        <v>94</v>
      </c>
      <c r="AF25" s="32" t="s">
        <v>94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0.03</v>
      </c>
      <c r="AM25" s="30">
        <v>99.97</v>
      </c>
      <c r="AN25" s="4">
        <v>5.282</v>
      </c>
    </row>
    <row r="26" spans="1:40">
      <c r="A26" t="s">
        <v>184</v>
      </c>
      <c r="B26" t="s">
        <v>88</v>
      </c>
      <c r="C26" t="s">
        <v>89</v>
      </c>
      <c r="D26" t="s">
        <v>155</v>
      </c>
      <c r="E26" t="s">
        <v>98</v>
      </c>
      <c r="F26" t="s">
        <v>93</v>
      </c>
      <c r="G26" s="32" t="s">
        <v>99</v>
      </c>
      <c r="H26" s="32" t="s">
        <v>94</v>
      </c>
      <c r="I26" s="32" t="s">
        <v>94</v>
      </c>
      <c r="J26" s="32" t="s">
        <v>99</v>
      </c>
      <c r="K26" s="32" t="s">
        <v>99</v>
      </c>
      <c r="L26" s="32" t="s">
        <v>99</v>
      </c>
      <c r="M26" s="32" t="s">
        <v>99</v>
      </c>
      <c r="N26" s="32" t="s">
        <v>94</v>
      </c>
      <c r="O26" s="32" t="s">
        <v>94</v>
      </c>
      <c r="P26" s="32" t="s">
        <v>99</v>
      </c>
      <c r="Q26" s="32" t="s">
        <v>99</v>
      </c>
      <c r="R26" s="32" t="s">
        <v>99</v>
      </c>
      <c r="S26" s="32" t="s">
        <v>99</v>
      </c>
      <c r="T26" s="32" t="s">
        <v>94</v>
      </c>
      <c r="U26" s="32" t="s">
        <v>94</v>
      </c>
      <c r="V26" s="32" t="s">
        <v>94</v>
      </c>
      <c r="W26" s="32" t="s">
        <v>94</v>
      </c>
      <c r="X26" s="32" t="s">
        <v>94</v>
      </c>
      <c r="Y26" s="32" t="s">
        <v>94</v>
      </c>
      <c r="Z26" s="32" t="s">
        <v>14</v>
      </c>
      <c r="AA26" s="32" t="s">
        <v>94</v>
      </c>
      <c r="AB26" s="32" t="s">
        <v>94</v>
      </c>
      <c r="AC26" s="32" t="s">
        <v>94</v>
      </c>
      <c r="AD26" s="32" t="s">
        <v>94</v>
      </c>
      <c r="AE26" s="32" t="s">
        <v>94</v>
      </c>
      <c r="AF26" s="32" t="s">
        <v>94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184</v>
      </c>
      <c r="B27" t="s">
        <v>88</v>
      </c>
      <c r="C27" t="s">
        <v>89</v>
      </c>
      <c r="D27" t="s">
        <v>131</v>
      </c>
      <c r="E27" t="s">
        <v>96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>
        <v>3.3000000000000002E-2</v>
      </c>
      <c r="R27" s="32">
        <v>0.14199999999999999</v>
      </c>
      <c r="S27" s="32">
        <v>1.4999999999999999E-2</v>
      </c>
      <c r="T27" s="32" t="s">
        <v>94</v>
      </c>
      <c r="U27" s="32">
        <v>0.48799999999999999</v>
      </c>
      <c r="V27" s="32">
        <v>0.114</v>
      </c>
      <c r="W27" s="32">
        <v>0.19500000000000001</v>
      </c>
      <c r="X27" s="32">
        <v>0.36299999999999999</v>
      </c>
      <c r="Y27" s="32">
        <v>0.21199999999999999</v>
      </c>
      <c r="Z27" s="32" t="s">
        <v>94</v>
      </c>
      <c r="AA27" s="32" t="s">
        <v>94</v>
      </c>
      <c r="AB27" s="32" t="s">
        <v>94</v>
      </c>
      <c r="AC27" s="32" t="s">
        <v>94</v>
      </c>
      <c r="AD27" s="32" t="s">
        <v>94</v>
      </c>
      <c r="AE27" s="32">
        <v>0.23300000000000001</v>
      </c>
      <c r="AF27" s="32">
        <v>9.9000000000000005E-2</v>
      </c>
      <c r="AG27" s="32">
        <v>0.02</v>
      </c>
      <c r="AH27" s="32">
        <v>1E-3</v>
      </c>
      <c r="AI27" s="32">
        <v>0.498</v>
      </c>
      <c r="AJ27" s="32">
        <v>0.17699999999999999</v>
      </c>
      <c r="AK27">
        <v>12</v>
      </c>
      <c r="AL27" s="30">
        <v>0.02</v>
      </c>
      <c r="AM27" s="30">
        <v>99.98</v>
      </c>
      <c r="AN27" s="4">
        <v>2.5910000000000002</v>
      </c>
    </row>
    <row r="28" spans="1:40">
      <c r="A28" t="s">
        <v>184</v>
      </c>
      <c r="B28" t="s">
        <v>88</v>
      </c>
      <c r="C28" t="s">
        <v>89</v>
      </c>
      <c r="D28" t="s">
        <v>131</v>
      </c>
      <c r="E28" t="s">
        <v>96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14</v>
      </c>
      <c r="R28" s="32" t="s">
        <v>14</v>
      </c>
      <c r="S28" s="32" t="s">
        <v>14</v>
      </c>
      <c r="T28" s="32" t="s">
        <v>94</v>
      </c>
      <c r="U28" s="32" t="s">
        <v>99</v>
      </c>
      <c r="V28" s="32" t="s">
        <v>14</v>
      </c>
      <c r="W28" s="32" t="s">
        <v>14</v>
      </c>
      <c r="X28" s="32" t="s">
        <v>99</v>
      </c>
      <c r="Y28" s="32" t="s">
        <v>99</v>
      </c>
      <c r="Z28" s="32" t="s">
        <v>94</v>
      </c>
      <c r="AA28" s="32" t="s">
        <v>94</v>
      </c>
      <c r="AB28" s="32" t="s">
        <v>94</v>
      </c>
      <c r="AC28" s="32" t="s">
        <v>94</v>
      </c>
      <c r="AD28" s="32" t="s">
        <v>94</v>
      </c>
      <c r="AE28" s="32" t="s">
        <v>14</v>
      </c>
      <c r="AF28" s="32" t="s">
        <v>14</v>
      </c>
      <c r="AG28" s="32" t="s">
        <v>14</v>
      </c>
      <c r="AH28" s="32" t="s">
        <v>14</v>
      </c>
      <c r="AI28" s="32" t="s">
        <v>14</v>
      </c>
      <c r="AJ28" s="32" t="s">
        <v>14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184</v>
      </c>
      <c r="B29" t="s">
        <v>88</v>
      </c>
      <c r="C29" t="s">
        <v>89</v>
      </c>
      <c r="D29" t="s">
        <v>146</v>
      </c>
      <c r="E29" t="s">
        <v>120</v>
      </c>
      <c r="F29" t="s">
        <v>92</v>
      </c>
      <c r="G29" s="32" t="s">
        <v>94</v>
      </c>
      <c r="H29" s="32" t="s">
        <v>94</v>
      </c>
      <c r="I29" s="32" t="s">
        <v>94</v>
      </c>
      <c r="J29" s="32" t="s">
        <v>94</v>
      </c>
      <c r="K29" s="32" t="s">
        <v>94</v>
      </c>
      <c r="L29" s="32" t="s">
        <v>94</v>
      </c>
      <c r="M29" s="32" t="s">
        <v>94</v>
      </c>
      <c r="N29" s="32" t="s">
        <v>94</v>
      </c>
      <c r="O29" s="32" t="s">
        <v>94</v>
      </c>
      <c r="P29" s="32" t="s">
        <v>94</v>
      </c>
      <c r="Q29" s="32">
        <v>2</v>
      </c>
      <c r="R29" s="32" t="s">
        <v>94</v>
      </c>
      <c r="S29" s="32" t="s">
        <v>94</v>
      </c>
      <c r="T29" s="32" t="s">
        <v>94</v>
      </c>
      <c r="U29" s="32" t="s">
        <v>94</v>
      </c>
      <c r="V29" s="32" t="s">
        <v>94</v>
      </c>
      <c r="W29" s="32" t="s">
        <v>94</v>
      </c>
      <c r="X29" s="32" t="s">
        <v>94</v>
      </c>
      <c r="Y29" s="32" t="s">
        <v>94</v>
      </c>
      <c r="Z29" s="32" t="s">
        <v>94</v>
      </c>
      <c r="AA29" s="32" t="s">
        <v>94</v>
      </c>
      <c r="AB29" s="32" t="s">
        <v>94</v>
      </c>
      <c r="AC29" s="32" t="s">
        <v>94</v>
      </c>
      <c r="AD29" s="32" t="s">
        <v>94</v>
      </c>
      <c r="AE29" s="32" t="s">
        <v>94</v>
      </c>
      <c r="AF29" s="32" t="s">
        <v>94</v>
      </c>
      <c r="AG29" s="32" t="s">
        <v>94</v>
      </c>
      <c r="AH29" s="32" t="s">
        <v>94</v>
      </c>
      <c r="AI29" s="32" t="s">
        <v>94</v>
      </c>
      <c r="AJ29" s="32" t="s">
        <v>94</v>
      </c>
      <c r="AK29">
        <v>13</v>
      </c>
      <c r="AL29" s="30">
        <v>0.01</v>
      </c>
      <c r="AM29" s="30">
        <v>99.99</v>
      </c>
      <c r="AN29" s="4">
        <v>2</v>
      </c>
    </row>
    <row r="30" spans="1:40">
      <c r="A30" t="s">
        <v>184</v>
      </c>
      <c r="B30" t="s">
        <v>88</v>
      </c>
      <c r="C30" t="s">
        <v>89</v>
      </c>
      <c r="D30" t="s">
        <v>146</v>
      </c>
      <c r="E30" t="s">
        <v>120</v>
      </c>
      <c r="F30" t="s">
        <v>93</v>
      </c>
      <c r="G30" s="32" t="s">
        <v>94</v>
      </c>
      <c r="H30" s="32" t="s">
        <v>94</v>
      </c>
      <c r="I30" s="32" t="s">
        <v>94</v>
      </c>
      <c r="J30" s="32" t="s">
        <v>94</v>
      </c>
      <c r="K30" s="32" t="s">
        <v>94</v>
      </c>
      <c r="L30" s="32" t="s">
        <v>94</v>
      </c>
      <c r="M30" s="32" t="s">
        <v>94</v>
      </c>
      <c r="N30" s="32" t="s">
        <v>94</v>
      </c>
      <c r="O30" s="32" t="s">
        <v>94</v>
      </c>
      <c r="P30" s="32" t="s">
        <v>94</v>
      </c>
      <c r="Q30" s="32" t="s">
        <v>99</v>
      </c>
      <c r="R30" s="32" t="s">
        <v>14</v>
      </c>
      <c r="S30" s="32" t="s">
        <v>94</v>
      </c>
      <c r="T30" s="32" t="s">
        <v>94</v>
      </c>
      <c r="U30" s="32" t="s">
        <v>94</v>
      </c>
      <c r="V30" s="32" t="s">
        <v>94</v>
      </c>
      <c r="W30" s="32" t="s">
        <v>94</v>
      </c>
      <c r="X30" s="32" t="s">
        <v>94</v>
      </c>
      <c r="Y30" s="32" t="s">
        <v>94</v>
      </c>
      <c r="Z30" s="32" t="s">
        <v>94</v>
      </c>
      <c r="AA30" s="32" t="s">
        <v>94</v>
      </c>
      <c r="AB30" s="32" t="s">
        <v>94</v>
      </c>
      <c r="AC30" s="32" t="s">
        <v>94</v>
      </c>
      <c r="AD30" s="32" t="s">
        <v>94</v>
      </c>
      <c r="AE30" s="32" t="s">
        <v>94</v>
      </c>
      <c r="AF30" s="32" t="s">
        <v>94</v>
      </c>
      <c r="AG30" s="32" t="s">
        <v>94</v>
      </c>
      <c r="AH30" s="32" t="s">
        <v>94</v>
      </c>
      <c r="AI30" s="32" t="s">
        <v>94</v>
      </c>
      <c r="AJ30" s="32" t="s">
        <v>94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184</v>
      </c>
      <c r="B31" t="s">
        <v>88</v>
      </c>
      <c r="C31" t="s">
        <v>89</v>
      </c>
      <c r="D31" t="s">
        <v>155</v>
      </c>
      <c r="E31" t="s">
        <v>102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 t="s">
        <v>94</v>
      </c>
      <c r="S31" s="32" t="s">
        <v>94</v>
      </c>
      <c r="T31" s="32" t="s">
        <v>94</v>
      </c>
      <c r="U31" s="32" t="s">
        <v>94</v>
      </c>
      <c r="V31" s="32" t="s">
        <v>94</v>
      </c>
      <c r="W31" s="32" t="s">
        <v>94</v>
      </c>
      <c r="X31" s="32" t="s">
        <v>94</v>
      </c>
      <c r="Y31" s="32" t="s">
        <v>94</v>
      </c>
      <c r="Z31" s="32" t="s">
        <v>94</v>
      </c>
      <c r="AA31" s="32" t="s">
        <v>94</v>
      </c>
      <c r="AB31" s="32" t="s">
        <v>94</v>
      </c>
      <c r="AC31" s="32" t="s">
        <v>94</v>
      </c>
      <c r="AD31" s="32" t="s">
        <v>94</v>
      </c>
      <c r="AE31" s="32" t="s">
        <v>94</v>
      </c>
      <c r="AF31" s="32" t="s">
        <v>94</v>
      </c>
      <c r="AG31" s="32">
        <v>0.60199999999999998</v>
      </c>
      <c r="AH31" s="32" t="s">
        <v>94</v>
      </c>
      <c r="AI31" s="32" t="s">
        <v>94</v>
      </c>
      <c r="AJ31" s="32" t="s">
        <v>94</v>
      </c>
      <c r="AK31">
        <v>14</v>
      </c>
      <c r="AL31" s="30">
        <v>0</v>
      </c>
      <c r="AM31" s="30">
        <v>100</v>
      </c>
      <c r="AN31" s="4">
        <v>0.60199999999999998</v>
      </c>
    </row>
    <row r="32" spans="1:40">
      <c r="A32" t="s">
        <v>184</v>
      </c>
      <c r="B32" t="s">
        <v>88</v>
      </c>
      <c r="C32" t="s">
        <v>89</v>
      </c>
      <c r="D32" t="s">
        <v>155</v>
      </c>
      <c r="E32" t="s">
        <v>102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94</v>
      </c>
      <c r="M32" s="32" t="s">
        <v>94</v>
      </c>
      <c r="N32" s="32" t="s">
        <v>94</v>
      </c>
      <c r="O32" s="32" t="s">
        <v>94</v>
      </c>
      <c r="P32" s="32" t="s">
        <v>94</v>
      </c>
      <c r="Q32" s="32" t="s">
        <v>94</v>
      </c>
      <c r="R32" s="32" t="s">
        <v>94</v>
      </c>
      <c r="S32" s="32" t="s">
        <v>94</v>
      </c>
      <c r="T32" s="32" t="s">
        <v>94</v>
      </c>
      <c r="U32" s="32" t="s">
        <v>94</v>
      </c>
      <c r="V32" s="32" t="s">
        <v>94</v>
      </c>
      <c r="W32" s="32" t="s">
        <v>94</v>
      </c>
      <c r="X32" s="32" t="s">
        <v>94</v>
      </c>
      <c r="Y32" s="32" t="s">
        <v>94</v>
      </c>
      <c r="Z32" s="32" t="s">
        <v>94</v>
      </c>
      <c r="AA32" s="32" t="s">
        <v>94</v>
      </c>
      <c r="AB32" s="32" t="s">
        <v>94</v>
      </c>
      <c r="AC32" s="32" t="s">
        <v>94</v>
      </c>
      <c r="AD32" s="32" t="s">
        <v>94</v>
      </c>
      <c r="AE32" s="32" t="s">
        <v>94</v>
      </c>
      <c r="AF32" s="32" t="s">
        <v>94</v>
      </c>
      <c r="AG32" s="32" t="s">
        <v>99</v>
      </c>
      <c r="AH32" s="32" t="s">
        <v>94</v>
      </c>
      <c r="AI32" s="32" t="s">
        <v>94</v>
      </c>
      <c r="AJ32" s="32" t="s">
        <v>94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184</v>
      </c>
      <c r="B33" t="s">
        <v>88</v>
      </c>
      <c r="C33" t="s">
        <v>89</v>
      </c>
      <c r="D33" t="s">
        <v>131</v>
      </c>
      <c r="E33" t="s">
        <v>117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 t="s">
        <v>94</v>
      </c>
      <c r="O33" s="32" t="s">
        <v>94</v>
      </c>
      <c r="P33" s="32" t="s">
        <v>94</v>
      </c>
      <c r="Q33" s="32" t="s">
        <v>94</v>
      </c>
      <c r="R33" s="32" t="s">
        <v>94</v>
      </c>
      <c r="S33" s="32" t="s">
        <v>94</v>
      </c>
      <c r="T33" s="32" t="s">
        <v>94</v>
      </c>
      <c r="U33" s="32" t="s">
        <v>94</v>
      </c>
      <c r="V33" s="32" t="s">
        <v>94</v>
      </c>
      <c r="W33" s="32" t="s">
        <v>94</v>
      </c>
      <c r="X33" s="32" t="s">
        <v>94</v>
      </c>
      <c r="Y33" s="32" t="s">
        <v>94</v>
      </c>
      <c r="Z33" s="32" t="s">
        <v>94</v>
      </c>
      <c r="AA33" s="32" t="s">
        <v>94</v>
      </c>
      <c r="AB33" s="32" t="s">
        <v>94</v>
      </c>
      <c r="AC33" s="32" t="s">
        <v>94</v>
      </c>
      <c r="AD33" s="32" t="s">
        <v>94</v>
      </c>
      <c r="AE33" s="32">
        <v>0.114</v>
      </c>
      <c r="AF33" s="32">
        <v>1E-3</v>
      </c>
      <c r="AG33" s="32">
        <v>3.0000000000000001E-3</v>
      </c>
      <c r="AH33" s="32">
        <v>2.9000000000000001E-2</v>
      </c>
      <c r="AI33" s="32">
        <v>3.0000000000000001E-3</v>
      </c>
      <c r="AJ33" s="32">
        <v>2.4E-2</v>
      </c>
      <c r="AK33">
        <v>15</v>
      </c>
      <c r="AL33" s="30">
        <v>0</v>
      </c>
      <c r="AM33" s="30">
        <v>100</v>
      </c>
      <c r="AN33" s="4">
        <v>0.17299999999999999</v>
      </c>
    </row>
    <row r="34" spans="1:40">
      <c r="A34" t="s">
        <v>184</v>
      </c>
      <c r="B34" t="s">
        <v>88</v>
      </c>
      <c r="C34" t="s">
        <v>89</v>
      </c>
      <c r="D34" t="s">
        <v>131</v>
      </c>
      <c r="E34" t="s">
        <v>117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94</v>
      </c>
      <c r="O34" s="32" t="s">
        <v>94</v>
      </c>
      <c r="P34" s="32" t="s">
        <v>94</v>
      </c>
      <c r="Q34" s="32" t="s">
        <v>94</v>
      </c>
      <c r="R34" s="32" t="s">
        <v>94</v>
      </c>
      <c r="S34" s="32" t="s">
        <v>94</v>
      </c>
      <c r="T34" s="32" t="s">
        <v>94</v>
      </c>
      <c r="U34" s="32" t="s">
        <v>94</v>
      </c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32" t="s">
        <v>94</v>
      </c>
      <c r="AB34" s="32" t="s">
        <v>94</v>
      </c>
      <c r="AC34" s="32" t="s">
        <v>94</v>
      </c>
      <c r="AD34" s="32" t="s">
        <v>94</v>
      </c>
      <c r="AE34" s="32" t="s">
        <v>14</v>
      </c>
      <c r="AF34" s="32" t="s">
        <v>14</v>
      </c>
      <c r="AG34" s="32" t="s">
        <v>14</v>
      </c>
      <c r="AH34" s="32" t="s">
        <v>14</v>
      </c>
      <c r="AI34" s="32" t="s">
        <v>14</v>
      </c>
      <c r="AJ34" s="32" t="s">
        <v>14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184</v>
      </c>
      <c r="B35" t="s">
        <v>88</v>
      </c>
      <c r="C35" t="s">
        <v>89</v>
      </c>
      <c r="D35" t="s">
        <v>131</v>
      </c>
      <c r="E35" t="s">
        <v>120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 t="s">
        <v>94</v>
      </c>
      <c r="P35" s="32" t="s">
        <v>94</v>
      </c>
      <c r="Q35" s="32" t="s">
        <v>94</v>
      </c>
      <c r="R35" s="32" t="s">
        <v>94</v>
      </c>
      <c r="S35" s="32" t="s">
        <v>94</v>
      </c>
      <c r="T35" s="32" t="s">
        <v>94</v>
      </c>
      <c r="U35" s="32" t="s">
        <v>94</v>
      </c>
      <c r="V35" s="32" t="s">
        <v>94</v>
      </c>
      <c r="W35" s="32">
        <v>2.4E-2</v>
      </c>
      <c r="X35" s="32" t="s">
        <v>94</v>
      </c>
      <c r="Y35" s="32" t="s">
        <v>94</v>
      </c>
      <c r="Z35" s="32" t="s">
        <v>94</v>
      </c>
      <c r="AA35" s="32" t="s">
        <v>94</v>
      </c>
      <c r="AB35" s="32" t="s">
        <v>94</v>
      </c>
      <c r="AC35" s="32" t="s">
        <v>94</v>
      </c>
      <c r="AD35" s="32" t="s">
        <v>94</v>
      </c>
      <c r="AE35" s="32" t="s">
        <v>94</v>
      </c>
      <c r="AF35" s="32" t="s">
        <v>94</v>
      </c>
      <c r="AG35" s="32" t="s">
        <v>94</v>
      </c>
      <c r="AH35" s="32" t="s">
        <v>94</v>
      </c>
      <c r="AI35" s="32">
        <v>2.4E-2</v>
      </c>
      <c r="AJ35" s="32">
        <v>0</v>
      </c>
      <c r="AK35">
        <v>16</v>
      </c>
      <c r="AL35" s="30">
        <v>0</v>
      </c>
      <c r="AM35" s="30">
        <v>100</v>
      </c>
      <c r="AN35" s="4">
        <v>4.8000000000000001E-2</v>
      </c>
    </row>
    <row r="36" spans="1:40">
      <c r="A36" t="s">
        <v>184</v>
      </c>
      <c r="B36" t="s">
        <v>88</v>
      </c>
      <c r="C36" t="s">
        <v>89</v>
      </c>
      <c r="D36" t="s">
        <v>131</v>
      </c>
      <c r="E36" t="s">
        <v>120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94</v>
      </c>
      <c r="P36" s="32" t="s">
        <v>94</v>
      </c>
      <c r="Q36" s="32" t="s">
        <v>94</v>
      </c>
      <c r="R36" s="32" t="s">
        <v>94</v>
      </c>
      <c r="S36" s="32" t="s">
        <v>94</v>
      </c>
      <c r="T36" s="32" t="s">
        <v>94</v>
      </c>
      <c r="U36" s="32" t="s">
        <v>94</v>
      </c>
      <c r="V36" s="32" t="s">
        <v>94</v>
      </c>
      <c r="W36" s="32" t="s">
        <v>14</v>
      </c>
      <c r="X36" s="32" t="s">
        <v>94</v>
      </c>
      <c r="Y36" s="32" t="s">
        <v>94</v>
      </c>
      <c r="Z36" s="32" t="s">
        <v>94</v>
      </c>
      <c r="AA36" s="32" t="s">
        <v>94</v>
      </c>
      <c r="AB36" s="32" t="s">
        <v>94</v>
      </c>
      <c r="AC36" s="32" t="s">
        <v>94</v>
      </c>
      <c r="AD36" s="32" t="s">
        <v>94</v>
      </c>
      <c r="AE36" s="32" t="s">
        <v>94</v>
      </c>
      <c r="AF36" s="32" t="s">
        <v>94</v>
      </c>
      <c r="AG36" s="32" t="s">
        <v>94</v>
      </c>
      <c r="AH36" s="32" t="s">
        <v>94</v>
      </c>
      <c r="AI36" s="32" t="s">
        <v>14</v>
      </c>
      <c r="AJ36" s="32" t="s">
        <v>14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184</v>
      </c>
      <c r="B37" t="s">
        <v>88</v>
      </c>
      <c r="C37" t="s">
        <v>89</v>
      </c>
      <c r="D37" t="s">
        <v>131</v>
      </c>
      <c r="E37" t="s">
        <v>123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 t="s">
        <v>94</v>
      </c>
      <c r="N37" s="32" t="s">
        <v>94</v>
      </c>
      <c r="O37" s="32" t="s">
        <v>94</v>
      </c>
      <c r="P37" s="32" t="s">
        <v>94</v>
      </c>
      <c r="Q37" s="32" t="s">
        <v>94</v>
      </c>
      <c r="R37" s="32" t="s">
        <v>94</v>
      </c>
      <c r="S37" s="32" t="s">
        <v>94</v>
      </c>
      <c r="T37" s="32" t="s">
        <v>94</v>
      </c>
      <c r="U37" s="32" t="s">
        <v>94</v>
      </c>
      <c r="V37" s="32" t="s">
        <v>94</v>
      </c>
      <c r="W37" s="32" t="s">
        <v>94</v>
      </c>
      <c r="X37" s="32" t="s">
        <v>94</v>
      </c>
      <c r="Y37" s="32" t="s">
        <v>94</v>
      </c>
      <c r="Z37" s="32" t="s">
        <v>94</v>
      </c>
      <c r="AA37" s="32" t="s">
        <v>94</v>
      </c>
      <c r="AB37" s="32" t="s">
        <v>94</v>
      </c>
      <c r="AC37" s="32" t="s">
        <v>94</v>
      </c>
      <c r="AD37" s="32" t="s">
        <v>94</v>
      </c>
      <c r="AE37" s="32" t="s">
        <v>94</v>
      </c>
      <c r="AF37" s="32">
        <v>2E-3</v>
      </c>
      <c r="AG37" s="32">
        <v>2.1999999999999999E-2</v>
      </c>
      <c r="AH37" s="32">
        <v>0</v>
      </c>
      <c r="AI37" s="32">
        <v>2E-3</v>
      </c>
      <c r="AJ37" s="32">
        <v>1.0999999999999999E-2</v>
      </c>
      <c r="AK37">
        <v>17</v>
      </c>
      <c r="AL37" s="30">
        <v>0</v>
      </c>
      <c r="AM37" s="30">
        <v>100</v>
      </c>
      <c r="AN37" s="4">
        <v>3.6999999999999998E-2</v>
      </c>
    </row>
    <row r="38" spans="1:40">
      <c r="A38" t="s">
        <v>184</v>
      </c>
      <c r="B38" t="s">
        <v>88</v>
      </c>
      <c r="C38" t="s">
        <v>89</v>
      </c>
      <c r="D38" t="s">
        <v>131</v>
      </c>
      <c r="E38" t="s">
        <v>123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94</v>
      </c>
      <c r="T38" s="32" t="s">
        <v>94</v>
      </c>
      <c r="U38" s="32" t="s">
        <v>94</v>
      </c>
      <c r="V38" s="32" t="s">
        <v>94</v>
      </c>
      <c r="W38" s="32" t="s">
        <v>94</v>
      </c>
      <c r="X38" s="32" t="s">
        <v>94</v>
      </c>
      <c r="Y38" s="32" t="s">
        <v>94</v>
      </c>
      <c r="Z38" s="32" t="s">
        <v>94</v>
      </c>
      <c r="AA38" s="32" t="s">
        <v>94</v>
      </c>
      <c r="AB38" s="32" t="s">
        <v>94</v>
      </c>
      <c r="AC38" s="32" t="s">
        <v>94</v>
      </c>
      <c r="AD38" s="32" t="s">
        <v>94</v>
      </c>
      <c r="AE38" s="32" t="s">
        <v>94</v>
      </c>
      <c r="AF38" s="32" t="s">
        <v>14</v>
      </c>
      <c r="AG38" s="32" t="s">
        <v>14</v>
      </c>
      <c r="AH38" s="32" t="s">
        <v>14</v>
      </c>
      <c r="AI38" s="32" t="s">
        <v>14</v>
      </c>
      <c r="AJ38" s="32" t="s">
        <v>14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184</v>
      </c>
      <c r="B39" t="s">
        <v>88</v>
      </c>
      <c r="C39" t="s">
        <v>89</v>
      </c>
      <c r="D39" t="s">
        <v>97</v>
      </c>
      <c r="E39" t="s">
        <v>123</v>
      </c>
      <c r="F39" t="s">
        <v>92</v>
      </c>
      <c r="G39" s="32" t="s">
        <v>94</v>
      </c>
      <c r="H39" s="32" t="s">
        <v>94</v>
      </c>
      <c r="I39" s="32" t="s">
        <v>94</v>
      </c>
      <c r="J39" s="32" t="s">
        <v>94</v>
      </c>
      <c r="K39" s="32" t="s">
        <v>94</v>
      </c>
      <c r="L39" s="32" t="s">
        <v>94</v>
      </c>
      <c r="M39" s="32" t="s">
        <v>94</v>
      </c>
      <c r="N39" s="32" t="s">
        <v>94</v>
      </c>
      <c r="O39" s="32" t="s">
        <v>94</v>
      </c>
      <c r="P39" s="32" t="s">
        <v>94</v>
      </c>
      <c r="Q39" s="32" t="s">
        <v>94</v>
      </c>
      <c r="R39" s="32" t="s">
        <v>94</v>
      </c>
      <c r="S39" s="32" t="s">
        <v>94</v>
      </c>
      <c r="T39" s="32" t="s">
        <v>94</v>
      </c>
      <c r="U39" s="32" t="s">
        <v>94</v>
      </c>
      <c r="V39" s="32" t="s">
        <v>94</v>
      </c>
      <c r="W39" s="32" t="s">
        <v>94</v>
      </c>
      <c r="X39" s="32" t="s">
        <v>94</v>
      </c>
      <c r="Y39" s="32" t="s">
        <v>94</v>
      </c>
      <c r="Z39" s="32" t="s">
        <v>94</v>
      </c>
      <c r="AA39" s="32" t="s">
        <v>94</v>
      </c>
      <c r="AB39" s="32" t="s">
        <v>94</v>
      </c>
      <c r="AC39" s="32" t="s">
        <v>94</v>
      </c>
      <c r="AD39" s="32">
        <v>6.0000000000000001E-3</v>
      </c>
      <c r="AE39" s="32" t="s">
        <v>94</v>
      </c>
      <c r="AF39" s="32" t="s">
        <v>94</v>
      </c>
      <c r="AG39" s="32" t="s">
        <v>94</v>
      </c>
      <c r="AH39" s="32" t="s">
        <v>94</v>
      </c>
      <c r="AI39" s="32" t="s">
        <v>94</v>
      </c>
      <c r="AJ39" s="32" t="s">
        <v>94</v>
      </c>
      <c r="AK39">
        <v>18</v>
      </c>
      <c r="AL39" s="30">
        <v>0</v>
      </c>
      <c r="AM39" s="30">
        <v>100</v>
      </c>
      <c r="AN39" s="4">
        <v>6.0000000000000001E-3</v>
      </c>
    </row>
    <row r="40" spans="1:40">
      <c r="A40" t="s">
        <v>184</v>
      </c>
      <c r="B40" t="s">
        <v>88</v>
      </c>
      <c r="C40" t="s">
        <v>89</v>
      </c>
      <c r="D40" t="s">
        <v>97</v>
      </c>
      <c r="E40" t="s">
        <v>123</v>
      </c>
      <c r="F40" t="s">
        <v>93</v>
      </c>
      <c r="G40" s="32" t="s">
        <v>94</v>
      </c>
      <c r="H40" s="32" t="s">
        <v>94</v>
      </c>
      <c r="I40" s="32" t="s">
        <v>94</v>
      </c>
      <c r="J40" s="32" t="s">
        <v>94</v>
      </c>
      <c r="K40" s="32" t="s">
        <v>94</v>
      </c>
      <c r="L40" s="32" t="s">
        <v>94</v>
      </c>
      <c r="M40" s="32" t="s">
        <v>94</v>
      </c>
      <c r="N40" s="32" t="s">
        <v>94</v>
      </c>
      <c r="O40" s="32" t="s">
        <v>94</v>
      </c>
      <c r="P40" s="32" t="s">
        <v>94</v>
      </c>
      <c r="Q40" s="32" t="s">
        <v>94</v>
      </c>
      <c r="R40" s="32" t="s">
        <v>94</v>
      </c>
      <c r="S40" s="32" t="s">
        <v>94</v>
      </c>
      <c r="T40" s="32" t="s">
        <v>94</v>
      </c>
      <c r="U40" s="32" t="s">
        <v>94</v>
      </c>
      <c r="V40" s="32" t="s">
        <v>94</v>
      </c>
      <c r="W40" s="32" t="s">
        <v>94</v>
      </c>
      <c r="X40" s="32" t="s">
        <v>94</v>
      </c>
      <c r="Y40" s="32" t="s">
        <v>94</v>
      </c>
      <c r="Z40" s="32" t="s">
        <v>94</v>
      </c>
      <c r="AA40" s="32" t="s">
        <v>94</v>
      </c>
      <c r="AB40" s="32" t="s">
        <v>94</v>
      </c>
      <c r="AC40" s="32" t="s">
        <v>94</v>
      </c>
      <c r="AD40" s="32" t="s">
        <v>99</v>
      </c>
      <c r="AE40" s="32" t="s">
        <v>94</v>
      </c>
      <c r="AF40" s="32" t="s">
        <v>94</v>
      </c>
      <c r="AG40" s="32" t="s">
        <v>94</v>
      </c>
      <c r="AH40" s="32" t="s">
        <v>94</v>
      </c>
      <c r="AI40" s="32" t="s">
        <v>94</v>
      </c>
      <c r="AJ40" s="32" t="s">
        <v>94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A41" t="s">
        <v>184</v>
      </c>
      <c r="B41" t="s">
        <v>88</v>
      </c>
      <c r="C41" t="s">
        <v>89</v>
      </c>
      <c r="D41" t="s">
        <v>131</v>
      </c>
      <c r="E41" t="s">
        <v>119</v>
      </c>
      <c r="F41" t="s">
        <v>92</v>
      </c>
      <c r="G41" s="32" t="s">
        <v>94</v>
      </c>
      <c r="H41" s="32" t="s">
        <v>94</v>
      </c>
      <c r="I41" s="32" t="s">
        <v>94</v>
      </c>
      <c r="J41" s="32" t="s">
        <v>94</v>
      </c>
      <c r="K41" s="32" t="s">
        <v>94</v>
      </c>
      <c r="L41" s="32" t="s">
        <v>94</v>
      </c>
      <c r="M41" s="32" t="s">
        <v>94</v>
      </c>
      <c r="N41" s="32" t="s">
        <v>94</v>
      </c>
      <c r="O41" s="32" t="s">
        <v>94</v>
      </c>
      <c r="P41" s="32" t="s">
        <v>94</v>
      </c>
      <c r="Q41" s="32" t="s">
        <v>94</v>
      </c>
      <c r="R41" s="32" t="s">
        <v>94</v>
      </c>
      <c r="S41" s="32" t="s">
        <v>94</v>
      </c>
      <c r="T41" s="32" t="s">
        <v>94</v>
      </c>
      <c r="U41" s="32" t="s">
        <v>94</v>
      </c>
      <c r="V41" s="32" t="s">
        <v>94</v>
      </c>
      <c r="W41" s="32" t="s">
        <v>94</v>
      </c>
      <c r="X41" s="32" t="s">
        <v>94</v>
      </c>
      <c r="Y41" s="32" t="s">
        <v>94</v>
      </c>
      <c r="Z41" s="32" t="s">
        <v>94</v>
      </c>
      <c r="AA41" s="32" t="s">
        <v>94</v>
      </c>
      <c r="AB41" s="32" t="s">
        <v>94</v>
      </c>
      <c r="AC41" s="32" t="s">
        <v>94</v>
      </c>
      <c r="AD41" s="32" t="s">
        <v>94</v>
      </c>
      <c r="AE41" s="32">
        <v>1E-3</v>
      </c>
      <c r="AF41" s="32" t="s">
        <v>94</v>
      </c>
      <c r="AG41" s="32" t="s">
        <v>94</v>
      </c>
      <c r="AH41" s="32">
        <v>2E-3</v>
      </c>
      <c r="AI41" s="32">
        <v>1E-3</v>
      </c>
      <c r="AJ41" s="32" t="s">
        <v>94</v>
      </c>
      <c r="AK41">
        <v>19</v>
      </c>
      <c r="AL41" s="30">
        <v>0</v>
      </c>
      <c r="AM41" s="30">
        <v>100</v>
      </c>
      <c r="AN41" s="4">
        <v>4.0000000000000001E-3</v>
      </c>
    </row>
    <row r="42" spans="1:40">
      <c r="A42" t="s">
        <v>184</v>
      </c>
      <c r="B42" t="s">
        <v>88</v>
      </c>
      <c r="C42" t="s">
        <v>89</v>
      </c>
      <c r="D42" t="s">
        <v>131</v>
      </c>
      <c r="E42" t="s">
        <v>119</v>
      </c>
      <c r="F42" t="s">
        <v>93</v>
      </c>
      <c r="G42" s="32" t="s">
        <v>94</v>
      </c>
      <c r="H42" s="32" t="s">
        <v>94</v>
      </c>
      <c r="I42" s="32" t="s">
        <v>94</v>
      </c>
      <c r="J42" s="32" t="s">
        <v>94</v>
      </c>
      <c r="K42" s="32" t="s">
        <v>94</v>
      </c>
      <c r="L42" s="32" t="s">
        <v>94</v>
      </c>
      <c r="M42" s="32" t="s">
        <v>94</v>
      </c>
      <c r="N42" s="32" t="s">
        <v>94</v>
      </c>
      <c r="O42" s="32" t="s">
        <v>94</v>
      </c>
      <c r="P42" s="32" t="s">
        <v>94</v>
      </c>
      <c r="Q42" s="32" t="s">
        <v>94</v>
      </c>
      <c r="R42" s="32" t="s">
        <v>94</v>
      </c>
      <c r="S42" s="32" t="s">
        <v>94</v>
      </c>
      <c r="T42" s="32" t="s">
        <v>94</v>
      </c>
      <c r="U42" s="32" t="s">
        <v>94</v>
      </c>
      <c r="V42" s="32" t="s">
        <v>94</v>
      </c>
      <c r="W42" s="32" t="s">
        <v>94</v>
      </c>
      <c r="X42" s="32" t="s">
        <v>94</v>
      </c>
      <c r="Y42" s="32" t="s">
        <v>94</v>
      </c>
      <c r="Z42" s="32" t="s">
        <v>94</v>
      </c>
      <c r="AA42" s="32" t="s">
        <v>94</v>
      </c>
      <c r="AB42" s="32" t="s">
        <v>94</v>
      </c>
      <c r="AC42" s="32" t="s">
        <v>94</v>
      </c>
      <c r="AD42" s="32" t="s">
        <v>94</v>
      </c>
      <c r="AE42" s="32" t="s">
        <v>14</v>
      </c>
      <c r="AF42" s="32" t="s">
        <v>94</v>
      </c>
      <c r="AG42" s="32" t="s">
        <v>94</v>
      </c>
      <c r="AH42" s="32" t="s">
        <v>14</v>
      </c>
      <c r="AI42" s="32" t="s">
        <v>14</v>
      </c>
      <c r="AJ42" s="32" t="s">
        <v>94</v>
      </c>
      <c r="AK42">
        <v>19</v>
      </c>
      <c r="AL42" s="30" t="s">
        <v>94</v>
      </c>
      <c r="AM42" s="30" t="s">
        <v>94</v>
      </c>
      <c r="AN42" s="4" t="s">
        <v>94</v>
      </c>
    </row>
    <row r="43" spans="1:40"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</row>
  </sheetData>
  <mergeCells count="2">
    <mergeCell ref="A1:G1"/>
    <mergeCell ref="E2:F2"/>
  </mergeCells>
  <conditionalFormatting sqref="E5:E43">
    <cfRule type="expression" dxfId="735" priority="1">
      <formula>E5="UN"</formula>
    </cfRule>
  </conditionalFormatting>
  <conditionalFormatting sqref="G5:AJ43">
    <cfRule type="expression" dxfId="734" priority="2">
      <formula>G5="-1"</formula>
    </cfRule>
  </conditionalFormatting>
  <conditionalFormatting sqref="G5:AJ43">
    <cfRule type="expression" dxfId="733" priority="3">
      <formula>G5="a"</formula>
    </cfRule>
  </conditionalFormatting>
  <conditionalFormatting sqref="G5:AJ43">
    <cfRule type="expression" dxfId="732" priority="4">
      <formula>G5="b"</formula>
    </cfRule>
  </conditionalFormatting>
  <conditionalFormatting sqref="G5:AJ43">
    <cfRule type="expression" dxfId="731" priority="5">
      <formula>G5="c"</formula>
    </cfRule>
  </conditionalFormatting>
  <conditionalFormatting sqref="G5:AJ43">
    <cfRule type="expression" dxfId="730" priority="6">
      <formula>G5="bc"</formula>
    </cfRule>
  </conditionalFormatting>
  <conditionalFormatting sqref="G5:AJ43">
    <cfRule type="expression" dxfId="729" priority="7">
      <formula>G5="ab"</formula>
    </cfRule>
  </conditionalFormatting>
  <conditionalFormatting sqref="G5:AJ43">
    <cfRule type="expression" dxfId="728" priority="8">
      <formula>G5="ac"</formula>
    </cfRule>
  </conditionalFormatting>
  <conditionalFormatting sqref="G5:AJ43">
    <cfRule type="expression" dxfId="727" priority="9">
      <formula>G5="abc"</formula>
    </cfRule>
  </conditionalFormatting>
  <conditionalFormatting sqref="G5:AJ5">
    <cfRule type="expression" dxfId="726" priority="10">
      <formula>AND($E5&lt;&gt;"UN", G5="", G6&lt;&gt;"", G6&lt;&gt;"-1")</formula>
    </cfRule>
  </conditionalFormatting>
  <conditionalFormatting sqref="G7:AJ7">
    <cfRule type="expression" dxfId="725" priority="11">
      <formula>AND($E7&lt;&gt;"UN", G7="", G8&lt;&gt;"", G8&lt;&gt;"-1")</formula>
    </cfRule>
  </conditionalFormatting>
  <conditionalFormatting sqref="G9:AJ9">
    <cfRule type="expression" dxfId="724" priority="12">
      <formula>AND($E9&lt;&gt;"UN", G9="", G10&lt;&gt;"", G10&lt;&gt;"-1")</formula>
    </cfRule>
  </conditionalFormatting>
  <conditionalFormatting sqref="G11:AJ11">
    <cfRule type="expression" dxfId="723" priority="13">
      <formula>AND($E11&lt;&gt;"UN", G11="", G12&lt;&gt;"", G12&lt;&gt;"-1")</formula>
    </cfRule>
  </conditionalFormatting>
  <conditionalFormatting sqref="G13:AJ13">
    <cfRule type="expression" dxfId="722" priority="14">
      <formula>AND($E13&lt;&gt;"UN", G13="", G14&lt;&gt;"", G14&lt;&gt;"-1")</formula>
    </cfRule>
  </conditionalFormatting>
  <conditionalFormatting sqref="G15:AJ15">
    <cfRule type="expression" dxfId="721" priority="15">
      <formula>AND($E15&lt;&gt;"UN", G15="", G16&lt;&gt;"", G16&lt;&gt;"-1")</formula>
    </cfRule>
  </conditionalFormatting>
  <conditionalFormatting sqref="G17:AJ17">
    <cfRule type="expression" dxfId="720" priority="16">
      <formula>AND($E17&lt;&gt;"UN", G17="", G18&lt;&gt;"", G18&lt;&gt;"-1")</formula>
    </cfRule>
  </conditionalFormatting>
  <conditionalFormatting sqref="G19:AJ19">
    <cfRule type="expression" dxfId="719" priority="17">
      <formula>AND($E19&lt;&gt;"UN", G19="", G20&lt;&gt;"", G20&lt;&gt;"-1")</formula>
    </cfRule>
  </conditionalFormatting>
  <conditionalFormatting sqref="G21:AJ21">
    <cfRule type="expression" dxfId="718" priority="18">
      <formula>AND($E21&lt;&gt;"UN", G21="", G22&lt;&gt;"", G22&lt;&gt;"-1")</formula>
    </cfRule>
  </conditionalFormatting>
  <conditionalFormatting sqref="G23:AJ23">
    <cfRule type="expression" dxfId="717" priority="19">
      <formula>AND($E23&lt;&gt;"UN", G23="", G24&lt;&gt;"", G24&lt;&gt;"-1")</formula>
    </cfRule>
  </conditionalFormatting>
  <conditionalFormatting sqref="G25:AJ25">
    <cfRule type="expression" dxfId="716" priority="20">
      <formula>AND($E25&lt;&gt;"UN", G25="", G26&lt;&gt;"", G26&lt;&gt;"-1")</formula>
    </cfRule>
  </conditionalFormatting>
  <conditionalFormatting sqref="G27:AJ27">
    <cfRule type="expression" dxfId="715" priority="21">
      <formula>AND($E27&lt;&gt;"UN", G27="", G28&lt;&gt;"", G28&lt;&gt;"-1")</formula>
    </cfRule>
  </conditionalFormatting>
  <conditionalFormatting sqref="G29:AJ29">
    <cfRule type="expression" dxfId="714" priority="22">
      <formula>AND($E29&lt;&gt;"UN", G29="", G30&lt;&gt;"", G30&lt;&gt;"-1")</formula>
    </cfRule>
  </conditionalFormatting>
  <conditionalFormatting sqref="G31:AJ31">
    <cfRule type="expression" dxfId="713" priority="23">
      <formula>AND($E31&lt;&gt;"UN", G31="", G32&lt;&gt;"", G32&lt;&gt;"-1")</formula>
    </cfRule>
  </conditionalFormatting>
  <conditionalFormatting sqref="G33:AJ33">
    <cfRule type="expression" dxfId="712" priority="24">
      <formula>AND($E33&lt;&gt;"UN", G33="", G34&lt;&gt;"", G34&lt;&gt;"-1")</formula>
    </cfRule>
  </conditionalFormatting>
  <conditionalFormatting sqref="G35:AJ35">
    <cfRule type="expression" dxfId="711" priority="25">
      <formula>AND($E35&lt;&gt;"UN", G35="", G36&lt;&gt;"", G36&lt;&gt;"-1")</formula>
    </cfRule>
  </conditionalFormatting>
  <conditionalFormatting sqref="G37:AJ37">
    <cfRule type="expression" dxfId="710" priority="26">
      <formula>AND($E37&lt;&gt;"UN", G37="", G38&lt;&gt;"", G38&lt;&gt;"-1")</formula>
    </cfRule>
  </conditionalFormatting>
  <conditionalFormatting sqref="G39:AJ39">
    <cfRule type="expression" dxfId="709" priority="27">
      <formula>AND($E39&lt;&gt;"UN", G39="", G40&lt;&gt;"", G40&lt;&gt;"-1")</formula>
    </cfRule>
  </conditionalFormatting>
  <conditionalFormatting sqref="G41:AJ41">
    <cfRule type="expression" dxfId="708" priority="28">
      <formula>AND($E41&lt;&gt;"UN", G41="", G42&lt;&gt;"", G42&lt;&gt;"-1")</formula>
    </cfRule>
  </conditionalFormatting>
  <conditionalFormatting sqref="G43:AJ43">
    <cfRule type="expression" dxfId="707" priority="29">
      <formula>AND($E43&lt;&gt;"UN", G43="", G44&lt;&gt;"", G44&lt;&gt;"-1")</formula>
    </cfRule>
  </conditionalFormatting>
  <conditionalFormatting sqref="AL4:AL42">
    <cfRule type="colorScale" priority="30">
      <colorScale>
        <cfvo type="num" val="0"/>
        <cfvo type="num" val="2.8650000000000002"/>
        <cfvo type="num" val="50.25"/>
        <color rgb="FFF8696B"/>
        <color rgb="FFFFEB84"/>
        <color rgb="FF63BE7B"/>
      </colorScale>
    </cfRule>
  </conditionalFormatting>
  <conditionalFormatting sqref="AM4:AM42">
    <cfRule type="colorScale" priority="31">
      <colorScale>
        <cfvo type="num" val="50.25"/>
        <cfvo type="num" val="99.93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43 H4:H43 I4:I43 J4:J43 K4:K43 L4:L43 M4:M43 N4:N43 O4:O43 P4:P43 Q4:Q43 R4:R43 S4:S43 T4:T43 U4:U43 V4:V43 W4:W43 X4:X43 Y4:Y43 Z4:Z43 AA4:AA43 AB4:AB43 AC4:AC43 AD4:AD43 AE4:AE43 AF4:AF43 AG4:AG43 AH4:AH43 AI4:AI43 AJ4:AJ4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79646"/>
  </sheetPr>
  <dimension ref="A1:AN35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186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115</v>
      </c>
      <c r="H2" s="44">
        <v>132</v>
      </c>
      <c r="I2" s="44">
        <v>227</v>
      </c>
      <c r="J2" s="44">
        <v>130</v>
      </c>
      <c r="K2" s="44">
        <v>217</v>
      </c>
      <c r="L2" s="44">
        <v>145</v>
      </c>
      <c r="M2" s="44">
        <v>154</v>
      </c>
      <c r="N2" s="44">
        <v>137</v>
      </c>
      <c r="O2" s="44">
        <v>23</v>
      </c>
      <c r="P2" s="44">
        <v>7.89</v>
      </c>
      <c r="Q2" s="44">
        <v>1.7</v>
      </c>
      <c r="R2" s="44">
        <v>0</v>
      </c>
      <c r="S2" s="44">
        <v>172</v>
      </c>
      <c r="T2" s="44">
        <v>107</v>
      </c>
      <c r="U2" s="44">
        <v>6.3339999999999996</v>
      </c>
      <c r="V2" s="44">
        <v>14</v>
      </c>
      <c r="W2" s="44">
        <v>41.74</v>
      </c>
      <c r="X2" s="44">
        <v>24.346</v>
      </c>
      <c r="Y2" s="44">
        <v>21.11</v>
      </c>
      <c r="Z2" s="44">
        <v>12.978</v>
      </c>
      <c r="AA2" s="44">
        <v>1078.088</v>
      </c>
      <c r="AB2" s="44">
        <v>61.878999999999998</v>
      </c>
      <c r="AC2" s="44">
        <v>37.506</v>
      </c>
      <c r="AD2" s="44">
        <v>22.091000000000001</v>
      </c>
      <c r="AE2" s="44">
        <v>51.722999999999999</v>
      </c>
      <c r="AF2" s="44">
        <v>42.563000000000002</v>
      </c>
      <c r="AG2" s="44">
        <v>27.413</v>
      </c>
      <c r="AH2" s="44">
        <v>47.268999999999998</v>
      </c>
      <c r="AI2" s="44">
        <v>138.21</v>
      </c>
      <c r="AJ2" s="44">
        <v>196.20400000000001</v>
      </c>
    </row>
    <row r="3" spans="1:40">
      <c r="A3" s="26" t="s">
        <v>47</v>
      </c>
      <c r="B3" s="27">
        <v>0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184</v>
      </c>
      <c r="B5" t="s">
        <v>140</v>
      </c>
      <c r="C5" t="s">
        <v>89</v>
      </c>
      <c r="D5" t="s">
        <v>144</v>
      </c>
      <c r="E5" t="s">
        <v>96</v>
      </c>
      <c r="F5" t="s">
        <v>92</v>
      </c>
      <c r="G5" s="32" t="s">
        <v>94</v>
      </c>
      <c r="H5" s="32" t="s">
        <v>94</v>
      </c>
      <c r="I5" s="32" t="s">
        <v>94</v>
      </c>
      <c r="J5" s="32" t="s">
        <v>94</v>
      </c>
      <c r="K5" s="32" t="s">
        <v>94</v>
      </c>
      <c r="L5" s="32" t="s">
        <v>94</v>
      </c>
      <c r="M5" s="32" t="s">
        <v>94</v>
      </c>
      <c r="N5" s="32" t="s">
        <v>94</v>
      </c>
      <c r="O5" s="32" t="s">
        <v>94</v>
      </c>
      <c r="P5" s="32" t="s">
        <v>94</v>
      </c>
      <c r="Q5" s="32" t="s">
        <v>94</v>
      </c>
      <c r="R5" s="32" t="s">
        <v>94</v>
      </c>
      <c r="S5" s="32" t="s">
        <v>94</v>
      </c>
      <c r="T5" s="32" t="s">
        <v>94</v>
      </c>
      <c r="U5" s="32" t="s">
        <v>94</v>
      </c>
      <c r="V5" s="32" t="s">
        <v>94</v>
      </c>
      <c r="W5" s="32">
        <v>2</v>
      </c>
      <c r="X5" s="32">
        <v>2</v>
      </c>
      <c r="Y5" s="32">
        <v>2</v>
      </c>
      <c r="Z5" s="32">
        <v>2</v>
      </c>
      <c r="AA5" s="32">
        <v>1068</v>
      </c>
      <c r="AB5" s="32">
        <v>27.207999999999998</v>
      </c>
      <c r="AC5" s="32">
        <v>33.389000000000003</v>
      </c>
      <c r="AD5" s="32">
        <v>13.843</v>
      </c>
      <c r="AE5" s="32">
        <v>45.482999999999997</v>
      </c>
      <c r="AF5" s="32">
        <v>6.9779999999999998</v>
      </c>
      <c r="AG5" s="32">
        <v>16.582999999999998</v>
      </c>
      <c r="AH5" s="32">
        <v>42.664000000000001</v>
      </c>
      <c r="AI5" s="32">
        <v>133.21</v>
      </c>
      <c r="AJ5" s="32">
        <v>85.682000000000002</v>
      </c>
      <c r="AK5">
        <v>1</v>
      </c>
      <c r="AL5" s="30">
        <v>43.66</v>
      </c>
      <c r="AM5" s="30">
        <v>43.66</v>
      </c>
      <c r="AN5" s="4">
        <v>1481.04</v>
      </c>
    </row>
    <row r="6" spans="1:40">
      <c r="A6" t="s">
        <v>184</v>
      </c>
      <c r="B6" t="s">
        <v>140</v>
      </c>
      <c r="C6" t="s">
        <v>89</v>
      </c>
      <c r="D6" t="s">
        <v>144</v>
      </c>
      <c r="E6" t="s">
        <v>96</v>
      </c>
      <c r="F6" t="s">
        <v>93</v>
      </c>
      <c r="G6" s="32" t="s">
        <v>94</v>
      </c>
      <c r="H6" s="32" t="s">
        <v>94</v>
      </c>
      <c r="I6" s="32" t="s">
        <v>94</v>
      </c>
      <c r="J6" s="32" t="s">
        <v>94</v>
      </c>
      <c r="K6" s="32" t="s">
        <v>94</v>
      </c>
      <c r="L6" s="32" t="s">
        <v>94</v>
      </c>
      <c r="M6" s="32" t="s">
        <v>94</v>
      </c>
      <c r="N6" s="32" t="s">
        <v>94</v>
      </c>
      <c r="O6" s="32" t="s">
        <v>94</v>
      </c>
      <c r="P6" s="32" t="s">
        <v>94</v>
      </c>
      <c r="Q6" s="32" t="s">
        <v>94</v>
      </c>
      <c r="R6" s="32" t="s">
        <v>94</v>
      </c>
      <c r="S6" s="32" t="s">
        <v>94</v>
      </c>
      <c r="T6" s="32" t="s">
        <v>94</v>
      </c>
      <c r="U6" s="32" t="s">
        <v>94</v>
      </c>
      <c r="V6" s="32" t="s">
        <v>94</v>
      </c>
      <c r="W6" s="32" t="s">
        <v>99</v>
      </c>
      <c r="X6" s="32" t="s">
        <v>99</v>
      </c>
      <c r="Y6" s="32" t="s">
        <v>99</v>
      </c>
      <c r="Z6" s="32" t="s">
        <v>99</v>
      </c>
      <c r="AA6" s="32" t="s">
        <v>99</v>
      </c>
      <c r="AB6" s="32" t="s">
        <v>99</v>
      </c>
      <c r="AC6" s="32" t="s">
        <v>99</v>
      </c>
      <c r="AD6" s="32" t="s">
        <v>99</v>
      </c>
      <c r="AE6" s="32" t="s">
        <v>99</v>
      </c>
      <c r="AF6" s="32" t="s">
        <v>99</v>
      </c>
      <c r="AG6" s="32" t="s">
        <v>99</v>
      </c>
      <c r="AH6" s="32" t="s">
        <v>99</v>
      </c>
      <c r="AI6" s="32" t="s">
        <v>99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184</v>
      </c>
      <c r="B7" t="s">
        <v>140</v>
      </c>
      <c r="C7" t="s">
        <v>89</v>
      </c>
      <c r="D7" t="s">
        <v>142</v>
      </c>
      <c r="E7" t="s">
        <v>117</v>
      </c>
      <c r="F7" t="s">
        <v>92</v>
      </c>
      <c r="G7" s="32">
        <v>78</v>
      </c>
      <c r="H7" s="32">
        <v>91</v>
      </c>
      <c r="I7" s="32">
        <v>197</v>
      </c>
      <c r="J7" s="32">
        <v>109</v>
      </c>
      <c r="K7" s="32">
        <v>179</v>
      </c>
      <c r="L7" s="32">
        <v>122</v>
      </c>
      <c r="M7" s="32">
        <v>130</v>
      </c>
      <c r="N7" s="32">
        <v>113</v>
      </c>
      <c r="O7" s="32" t="s">
        <v>94</v>
      </c>
      <c r="P7" s="32" t="s">
        <v>94</v>
      </c>
      <c r="Q7" s="32" t="s">
        <v>94</v>
      </c>
      <c r="R7" s="32" t="s">
        <v>94</v>
      </c>
      <c r="S7" s="32" t="s">
        <v>94</v>
      </c>
      <c r="T7" s="32" t="s">
        <v>94</v>
      </c>
      <c r="U7" s="32" t="s">
        <v>94</v>
      </c>
      <c r="V7" s="32" t="s">
        <v>94</v>
      </c>
      <c r="W7" s="32" t="s">
        <v>94</v>
      </c>
      <c r="X7" s="32" t="s">
        <v>94</v>
      </c>
      <c r="Y7" s="32" t="s">
        <v>94</v>
      </c>
      <c r="Z7" s="32" t="s">
        <v>94</v>
      </c>
      <c r="AA7" s="32" t="s">
        <v>94</v>
      </c>
      <c r="AB7" s="32" t="s">
        <v>94</v>
      </c>
      <c r="AC7" s="32" t="s">
        <v>94</v>
      </c>
      <c r="AD7" s="32" t="s">
        <v>94</v>
      </c>
      <c r="AE7" s="32" t="s">
        <v>94</v>
      </c>
      <c r="AF7" s="32" t="s">
        <v>94</v>
      </c>
      <c r="AG7" s="32" t="s">
        <v>94</v>
      </c>
      <c r="AH7" s="32" t="s">
        <v>94</v>
      </c>
      <c r="AI7" s="32" t="s">
        <v>94</v>
      </c>
      <c r="AJ7" s="32" t="s">
        <v>94</v>
      </c>
      <c r="AK7">
        <v>2</v>
      </c>
      <c r="AL7" s="30">
        <v>30.04</v>
      </c>
      <c r="AM7" s="30">
        <v>73.7</v>
      </c>
      <c r="AN7" s="4">
        <v>1019</v>
      </c>
    </row>
    <row r="8" spans="1:40">
      <c r="A8" t="s">
        <v>184</v>
      </c>
      <c r="B8" t="s">
        <v>140</v>
      </c>
      <c r="C8" t="s">
        <v>89</v>
      </c>
      <c r="D8" t="s">
        <v>142</v>
      </c>
      <c r="E8" t="s">
        <v>117</v>
      </c>
      <c r="F8" t="s">
        <v>93</v>
      </c>
      <c r="G8" s="32" t="s">
        <v>99</v>
      </c>
      <c r="H8" s="32" t="s">
        <v>99</v>
      </c>
      <c r="I8" s="32" t="s">
        <v>99</v>
      </c>
      <c r="J8" s="32" t="s">
        <v>99</v>
      </c>
      <c r="K8" s="32" t="s">
        <v>99</v>
      </c>
      <c r="L8" s="32" t="s">
        <v>99</v>
      </c>
      <c r="M8" s="32" t="s">
        <v>99</v>
      </c>
      <c r="N8" s="32" t="s">
        <v>99</v>
      </c>
      <c r="O8" s="32" t="s">
        <v>94</v>
      </c>
      <c r="P8" s="32" t="s">
        <v>94</v>
      </c>
      <c r="Q8" s="32" t="s">
        <v>94</v>
      </c>
      <c r="R8" s="32" t="s">
        <v>94</v>
      </c>
      <c r="S8" s="32" t="s">
        <v>94</v>
      </c>
      <c r="T8" s="32" t="s">
        <v>94</v>
      </c>
      <c r="U8" s="32" t="s">
        <v>94</v>
      </c>
      <c r="V8" s="32" t="s">
        <v>94</v>
      </c>
      <c r="W8" s="32" t="s">
        <v>94</v>
      </c>
      <c r="X8" s="32" t="s">
        <v>94</v>
      </c>
      <c r="Y8" s="32" t="s">
        <v>94</v>
      </c>
      <c r="Z8" s="32" t="s">
        <v>94</v>
      </c>
      <c r="AA8" s="32" t="s">
        <v>94</v>
      </c>
      <c r="AB8" s="32" t="s">
        <v>94</v>
      </c>
      <c r="AC8" s="32" t="s">
        <v>94</v>
      </c>
      <c r="AD8" s="32" t="s">
        <v>94</v>
      </c>
      <c r="AE8" s="32" t="s">
        <v>94</v>
      </c>
      <c r="AF8" s="32" t="s">
        <v>94</v>
      </c>
      <c r="AG8" s="32" t="s">
        <v>94</v>
      </c>
      <c r="AH8" s="32" t="s">
        <v>94</v>
      </c>
      <c r="AI8" s="32" t="s">
        <v>94</v>
      </c>
      <c r="AJ8" s="32" t="s">
        <v>94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184</v>
      </c>
      <c r="B9" t="s">
        <v>140</v>
      </c>
      <c r="C9" t="s">
        <v>89</v>
      </c>
      <c r="D9" t="s">
        <v>146</v>
      </c>
      <c r="E9" t="s">
        <v>102</v>
      </c>
      <c r="F9" t="s">
        <v>92</v>
      </c>
      <c r="G9" s="32" t="s">
        <v>94</v>
      </c>
      <c r="H9" s="32" t="s">
        <v>94</v>
      </c>
      <c r="I9" s="32" t="s">
        <v>94</v>
      </c>
      <c r="J9" s="32" t="s">
        <v>94</v>
      </c>
      <c r="K9" s="32" t="s">
        <v>94</v>
      </c>
      <c r="L9" s="32" t="s">
        <v>94</v>
      </c>
      <c r="M9" s="32" t="s">
        <v>94</v>
      </c>
      <c r="N9" s="32" t="s">
        <v>94</v>
      </c>
      <c r="O9" s="32" t="s">
        <v>94</v>
      </c>
      <c r="P9" s="32" t="s">
        <v>94</v>
      </c>
      <c r="Q9" s="32" t="s">
        <v>94</v>
      </c>
      <c r="R9" s="32" t="s">
        <v>94</v>
      </c>
      <c r="S9" s="32">
        <v>168</v>
      </c>
      <c r="T9" s="32">
        <v>104</v>
      </c>
      <c r="U9" s="32">
        <v>4</v>
      </c>
      <c r="V9" s="32">
        <v>10</v>
      </c>
      <c r="W9" s="32">
        <v>10</v>
      </c>
      <c r="X9" s="32">
        <v>5</v>
      </c>
      <c r="Y9" s="32">
        <v>5</v>
      </c>
      <c r="Z9" s="32">
        <v>2</v>
      </c>
      <c r="AA9" s="32">
        <v>2</v>
      </c>
      <c r="AB9" s="32">
        <v>7</v>
      </c>
      <c r="AC9" s="32">
        <v>0.5</v>
      </c>
      <c r="AD9" s="32">
        <v>1.4</v>
      </c>
      <c r="AE9" s="32">
        <v>1</v>
      </c>
      <c r="AF9" s="32">
        <v>6.3</v>
      </c>
      <c r="AG9" s="32">
        <v>1.93</v>
      </c>
      <c r="AH9" s="32" t="s">
        <v>94</v>
      </c>
      <c r="AI9" s="32" t="s">
        <v>94</v>
      </c>
      <c r="AJ9" s="32">
        <v>24.07</v>
      </c>
      <c r="AK9">
        <v>3</v>
      </c>
      <c r="AL9" s="30">
        <v>10.38</v>
      </c>
      <c r="AM9" s="30">
        <v>84.09</v>
      </c>
      <c r="AN9" s="4">
        <v>352.2</v>
      </c>
    </row>
    <row r="10" spans="1:40">
      <c r="A10" t="s">
        <v>184</v>
      </c>
      <c r="B10" t="s">
        <v>140</v>
      </c>
      <c r="C10" t="s">
        <v>89</v>
      </c>
      <c r="D10" t="s">
        <v>146</v>
      </c>
      <c r="E10" t="s">
        <v>102</v>
      </c>
      <c r="F10" t="s">
        <v>93</v>
      </c>
      <c r="G10" s="32" t="s">
        <v>94</v>
      </c>
      <c r="H10" s="32" t="s">
        <v>94</v>
      </c>
      <c r="I10" s="32" t="s">
        <v>94</v>
      </c>
      <c r="J10" s="32" t="s">
        <v>94</v>
      </c>
      <c r="K10" s="32" t="s">
        <v>94</v>
      </c>
      <c r="L10" s="32" t="s">
        <v>94</v>
      </c>
      <c r="M10" s="32" t="s">
        <v>94</v>
      </c>
      <c r="N10" s="32" t="s">
        <v>94</v>
      </c>
      <c r="O10" s="32" t="s">
        <v>94</v>
      </c>
      <c r="P10" s="32" t="s">
        <v>94</v>
      </c>
      <c r="Q10" s="32" t="s">
        <v>94</v>
      </c>
      <c r="R10" s="32" t="s">
        <v>94</v>
      </c>
      <c r="S10" s="32" t="s">
        <v>99</v>
      </c>
      <c r="T10" s="32" t="s">
        <v>99</v>
      </c>
      <c r="U10" s="32" t="s">
        <v>99</v>
      </c>
      <c r="V10" s="32" t="s">
        <v>99</v>
      </c>
      <c r="W10" s="32" t="s">
        <v>99</v>
      </c>
      <c r="X10" s="32" t="s">
        <v>99</v>
      </c>
      <c r="Y10" s="32" t="s">
        <v>99</v>
      </c>
      <c r="Z10" s="32" t="s">
        <v>99</v>
      </c>
      <c r="AA10" s="32" t="s">
        <v>99</v>
      </c>
      <c r="AB10" s="32" t="s">
        <v>99</v>
      </c>
      <c r="AC10" s="32" t="s">
        <v>99</v>
      </c>
      <c r="AD10" s="32" t="s">
        <v>99</v>
      </c>
      <c r="AE10" s="32" t="s">
        <v>99</v>
      </c>
      <c r="AF10" s="32" t="s">
        <v>99</v>
      </c>
      <c r="AG10" s="32" t="s">
        <v>99</v>
      </c>
      <c r="AH10" s="32" t="s">
        <v>94</v>
      </c>
      <c r="AI10" s="32" t="s">
        <v>94</v>
      </c>
      <c r="AJ10" s="32" t="s">
        <v>99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184</v>
      </c>
      <c r="B11" t="s">
        <v>140</v>
      </c>
      <c r="C11" t="s">
        <v>89</v>
      </c>
      <c r="D11" t="s">
        <v>142</v>
      </c>
      <c r="E11" t="s">
        <v>98</v>
      </c>
      <c r="F11" t="s">
        <v>92</v>
      </c>
      <c r="G11" s="32">
        <v>14</v>
      </c>
      <c r="H11" s="32">
        <v>28</v>
      </c>
      <c r="I11" s="32">
        <v>27</v>
      </c>
      <c r="J11" s="32">
        <v>19</v>
      </c>
      <c r="K11" s="32">
        <v>37</v>
      </c>
      <c r="L11" s="32">
        <v>13</v>
      </c>
      <c r="M11" s="32">
        <v>15</v>
      </c>
      <c r="N11" s="32">
        <v>15</v>
      </c>
      <c r="O11" s="32" t="s">
        <v>94</v>
      </c>
      <c r="P11" s="32" t="s">
        <v>94</v>
      </c>
      <c r="Q11" s="32" t="s">
        <v>94</v>
      </c>
      <c r="R11" s="32" t="s">
        <v>94</v>
      </c>
      <c r="S11" s="32" t="s">
        <v>94</v>
      </c>
      <c r="T11" s="32" t="s">
        <v>94</v>
      </c>
      <c r="U11" s="32" t="s">
        <v>94</v>
      </c>
      <c r="V11" s="32" t="s">
        <v>94</v>
      </c>
      <c r="W11" s="32" t="s">
        <v>94</v>
      </c>
      <c r="X11" s="32" t="s">
        <v>94</v>
      </c>
      <c r="Y11" s="32" t="s">
        <v>94</v>
      </c>
      <c r="Z11" s="32" t="s">
        <v>94</v>
      </c>
      <c r="AA11" s="32" t="s">
        <v>94</v>
      </c>
      <c r="AB11" s="32" t="s">
        <v>94</v>
      </c>
      <c r="AC11" s="32" t="s">
        <v>94</v>
      </c>
      <c r="AD11" s="32" t="s">
        <v>94</v>
      </c>
      <c r="AE11" s="32" t="s">
        <v>94</v>
      </c>
      <c r="AF11" s="32" t="s">
        <v>94</v>
      </c>
      <c r="AG11" s="32" t="s">
        <v>94</v>
      </c>
      <c r="AH11" s="32" t="s">
        <v>94</v>
      </c>
      <c r="AI11" s="32" t="s">
        <v>94</v>
      </c>
      <c r="AJ11" s="32" t="s">
        <v>94</v>
      </c>
      <c r="AK11">
        <v>4</v>
      </c>
      <c r="AL11" s="30">
        <v>4.95</v>
      </c>
      <c r="AM11" s="30">
        <v>89.04</v>
      </c>
      <c r="AN11" s="4">
        <v>168</v>
      </c>
    </row>
    <row r="12" spans="1:40">
      <c r="A12" t="s">
        <v>184</v>
      </c>
      <c r="B12" t="s">
        <v>140</v>
      </c>
      <c r="C12" t="s">
        <v>89</v>
      </c>
      <c r="D12" t="s">
        <v>142</v>
      </c>
      <c r="E12" t="s">
        <v>98</v>
      </c>
      <c r="F12" t="s">
        <v>93</v>
      </c>
      <c r="G12" s="32" t="s">
        <v>99</v>
      </c>
      <c r="H12" s="32" t="s">
        <v>99</v>
      </c>
      <c r="I12" s="32" t="s">
        <v>99</v>
      </c>
      <c r="J12" s="32" t="s">
        <v>99</v>
      </c>
      <c r="K12" s="32" t="s">
        <v>99</v>
      </c>
      <c r="L12" s="32" t="s">
        <v>99</v>
      </c>
      <c r="M12" s="32" t="s">
        <v>99</v>
      </c>
      <c r="N12" s="32" t="s">
        <v>99</v>
      </c>
      <c r="O12" s="32" t="s">
        <v>94</v>
      </c>
      <c r="P12" s="32" t="s">
        <v>94</v>
      </c>
      <c r="Q12" s="32" t="s">
        <v>94</v>
      </c>
      <c r="R12" s="32" t="s">
        <v>94</v>
      </c>
      <c r="S12" s="32" t="s">
        <v>94</v>
      </c>
      <c r="T12" s="32" t="s">
        <v>94</v>
      </c>
      <c r="U12" s="32" t="s">
        <v>94</v>
      </c>
      <c r="V12" s="32" t="s">
        <v>94</v>
      </c>
      <c r="W12" s="32" t="s">
        <v>94</v>
      </c>
      <c r="X12" s="32" t="s">
        <v>94</v>
      </c>
      <c r="Y12" s="32" t="s">
        <v>94</v>
      </c>
      <c r="Z12" s="32" t="s">
        <v>94</v>
      </c>
      <c r="AA12" s="32" t="s">
        <v>94</v>
      </c>
      <c r="AB12" s="32" t="s">
        <v>94</v>
      </c>
      <c r="AC12" s="32" t="s">
        <v>94</v>
      </c>
      <c r="AD12" s="32" t="s">
        <v>94</v>
      </c>
      <c r="AE12" s="32" t="s">
        <v>94</v>
      </c>
      <c r="AF12" s="32" t="s">
        <v>94</v>
      </c>
      <c r="AG12" s="32" t="s">
        <v>94</v>
      </c>
      <c r="AH12" s="32" t="s">
        <v>94</v>
      </c>
      <c r="AI12" s="32" t="s">
        <v>94</v>
      </c>
      <c r="AJ12" s="32" t="s">
        <v>94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184</v>
      </c>
      <c r="B13" t="s">
        <v>140</v>
      </c>
      <c r="C13" t="s">
        <v>89</v>
      </c>
      <c r="D13" t="s">
        <v>146</v>
      </c>
      <c r="E13" t="s">
        <v>101</v>
      </c>
      <c r="F13" t="s">
        <v>92</v>
      </c>
      <c r="G13" s="32" t="s">
        <v>94</v>
      </c>
      <c r="H13" s="32" t="s">
        <v>94</v>
      </c>
      <c r="I13" s="32" t="s">
        <v>94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 t="s">
        <v>94</v>
      </c>
      <c r="P13" s="32">
        <v>2</v>
      </c>
      <c r="Q13" s="32" t="s">
        <v>94</v>
      </c>
      <c r="R13" s="32" t="s">
        <v>94</v>
      </c>
      <c r="S13" s="32" t="s">
        <v>94</v>
      </c>
      <c r="T13" s="32" t="s">
        <v>94</v>
      </c>
      <c r="U13" s="32" t="s">
        <v>94</v>
      </c>
      <c r="V13" s="32" t="s">
        <v>94</v>
      </c>
      <c r="W13" s="32">
        <v>9</v>
      </c>
      <c r="X13" s="32">
        <v>4</v>
      </c>
      <c r="Y13" s="32">
        <v>4.7</v>
      </c>
      <c r="Z13" s="32">
        <v>4.7</v>
      </c>
      <c r="AA13" s="32">
        <v>4.2</v>
      </c>
      <c r="AB13" s="32">
        <v>20.5</v>
      </c>
      <c r="AC13" s="32">
        <v>1.8</v>
      </c>
      <c r="AD13" s="32">
        <v>5.0999999999999996</v>
      </c>
      <c r="AE13" s="32">
        <v>3.5</v>
      </c>
      <c r="AF13" s="32">
        <v>22.5</v>
      </c>
      <c r="AG13" s="32">
        <v>6.9</v>
      </c>
      <c r="AH13" s="32">
        <v>0.41</v>
      </c>
      <c r="AI13" s="32" t="s">
        <v>94</v>
      </c>
      <c r="AJ13" s="32">
        <v>75.930000000000007</v>
      </c>
      <c r="AK13">
        <v>5</v>
      </c>
      <c r="AL13" s="30">
        <v>4.87</v>
      </c>
      <c r="AM13" s="30">
        <v>93.91</v>
      </c>
      <c r="AN13" s="4">
        <v>165.24</v>
      </c>
    </row>
    <row r="14" spans="1:40">
      <c r="A14" t="s">
        <v>184</v>
      </c>
      <c r="B14" t="s">
        <v>140</v>
      </c>
      <c r="C14" t="s">
        <v>89</v>
      </c>
      <c r="D14" t="s">
        <v>146</v>
      </c>
      <c r="E14" t="s">
        <v>101</v>
      </c>
      <c r="F14" t="s">
        <v>93</v>
      </c>
      <c r="G14" s="32" t="s">
        <v>94</v>
      </c>
      <c r="H14" s="32" t="s">
        <v>94</v>
      </c>
      <c r="I14" s="32" t="s">
        <v>94</v>
      </c>
      <c r="J14" s="32" t="s">
        <v>94</v>
      </c>
      <c r="K14" s="32" t="s">
        <v>94</v>
      </c>
      <c r="L14" s="32" t="s">
        <v>94</v>
      </c>
      <c r="M14" s="32" t="s">
        <v>94</v>
      </c>
      <c r="N14" s="32" t="s">
        <v>94</v>
      </c>
      <c r="O14" s="32" t="s">
        <v>94</v>
      </c>
      <c r="P14" s="32" t="s">
        <v>99</v>
      </c>
      <c r="Q14" s="32" t="s">
        <v>94</v>
      </c>
      <c r="R14" s="32" t="s">
        <v>94</v>
      </c>
      <c r="S14" s="32" t="s">
        <v>94</v>
      </c>
      <c r="T14" s="32" t="s">
        <v>94</v>
      </c>
      <c r="U14" s="32" t="s">
        <v>94</v>
      </c>
      <c r="V14" s="32" t="s">
        <v>94</v>
      </c>
      <c r="W14" s="32" t="s">
        <v>99</v>
      </c>
      <c r="X14" s="32" t="s">
        <v>99</v>
      </c>
      <c r="Y14" s="32" t="s">
        <v>99</v>
      </c>
      <c r="Z14" s="32" t="s">
        <v>99</v>
      </c>
      <c r="AA14" s="32" t="s">
        <v>99</v>
      </c>
      <c r="AB14" s="32" t="s">
        <v>99</v>
      </c>
      <c r="AC14" s="32" t="s">
        <v>99</v>
      </c>
      <c r="AD14" s="32" t="s">
        <v>99</v>
      </c>
      <c r="AE14" s="32" t="s">
        <v>99</v>
      </c>
      <c r="AF14" s="32" t="s">
        <v>99</v>
      </c>
      <c r="AG14" s="32" t="s">
        <v>99</v>
      </c>
      <c r="AH14" s="32" t="s">
        <v>99</v>
      </c>
      <c r="AI14" s="32" t="s">
        <v>94</v>
      </c>
      <c r="AJ14" s="32" t="s">
        <v>99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184</v>
      </c>
      <c r="B15" t="s">
        <v>140</v>
      </c>
      <c r="C15" t="s">
        <v>89</v>
      </c>
      <c r="D15" t="s">
        <v>146</v>
      </c>
      <c r="E15" t="s">
        <v>117</v>
      </c>
      <c r="F15" t="s">
        <v>92</v>
      </c>
      <c r="G15" s="32">
        <v>23</v>
      </c>
      <c r="H15" s="32">
        <v>13</v>
      </c>
      <c r="I15" s="32">
        <v>3</v>
      </c>
      <c r="J15" s="32">
        <v>2</v>
      </c>
      <c r="K15" s="32">
        <v>1</v>
      </c>
      <c r="L15" s="32">
        <v>10</v>
      </c>
      <c r="M15" s="32">
        <v>9</v>
      </c>
      <c r="N15" s="32">
        <v>9</v>
      </c>
      <c r="O15" s="32">
        <v>9</v>
      </c>
      <c r="P15" s="32">
        <v>4</v>
      </c>
      <c r="Q15" s="32" t="s">
        <v>94</v>
      </c>
      <c r="R15" s="32" t="s">
        <v>94</v>
      </c>
      <c r="S15" s="32" t="s">
        <v>94</v>
      </c>
      <c r="T15" s="32" t="s">
        <v>94</v>
      </c>
      <c r="U15" s="32" t="s">
        <v>94</v>
      </c>
      <c r="V15" s="32" t="s">
        <v>94</v>
      </c>
      <c r="W15" s="32" t="s">
        <v>94</v>
      </c>
      <c r="X15" s="32" t="s">
        <v>94</v>
      </c>
      <c r="Y15" s="32" t="s">
        <v>94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 t="s">
        <v>94</v>
      </c>
      <c r="AF15" s="32" t="s">
        <v>94</v>
      </c>
      <c r="AG15" s="32" t="s">
        <v>94</v>
      </c>
      <c r="AH15" s="32" t="s">
        <v>94</v>
      </c>
      <c r="AI15" s="32" t="s">
        <v>94</v>
      </c>
      <c r="AJ15" s="32" t="s">
        <v>94</v>
      </c>
      <c r="AK15">
        <v>6</v>
      </c>
      <c r="AL15" s="30">
        <v>2.4500000000000002</v>
      </c>
      <c r="AM15" s="30">
        <v>96.36</v>
      </c>
      <c r="AN15" s="4">
        <v>83</v>
      </c>
    </row>
    <row r="16" spans="1:40">
      <c r="A16" t="s">
        <v>184</v>
      </c>
      <c r="B16" t="s">
        <v>140</v>
      </c>
      <c r="C16" t="s">
        <v>89</v>
      </c>
      <c r="D16" t="s">
        <v>146</v>
      </c>
      <c r="E16" t="s">
        <v>117</v>
      </c>
      <c r="F16" t="s">
        <v>93</v>
      </c>
      <c r="G16" s="32" t="s">
        <v>99</v>
      </c>
      <c r="H16" s="32" t="s">
        <v>99</v>
      </c>
      <c r="I16" s="32" t="s">
        <v>99</v>
      </c>
      <c r="J16" s="32" t="s">
        <v>99</v>
      </c>
      <c r="K16" s="32" t="s">
        <v>99</v>
      </c>
      <c r="L16" s="32" t="s">
        <v>99</v>
      </c>
      <c r="M16" s="32" t="s">
        <v>99</v>
      </c>
      <c r="N16" s="32" t="s">
        <v>99</v>
      </c>
      <c r="O16" s="32" t="s">
        <v>99</v>
      </c>
      <c r="P16" s="32" t="s">
        <v>99</v>
      </c>
      <c r="Q16" s="32" t="s">
        <v>94</v>
      </c>
      <c r="R16" s="32" t="s">
        <v>94</v>
      </c>
      <c r="S16" s="32" t="s">
        <v>94</v>
      </c>
      <c r="T16" s="32" t="s">
        <v>94</v>
      </c>
      <c r="U16" s="32" t="s">
        <v>94</v>
      </c>
      <c r="V16" s="32" t="s">
        <v>94</v>
      </c>
      <c r="W16" s="32" t="s">
        <v>94</v>
      </c>
      <c r="X16" s="32" t="s">
        <v>94</v>
      </c>
      <c r="Y16" s="32" t="s">
        <v>94</v>
      </c>
      <c r="Z16" s="32" t="s">
        <v>94</v>
      </c>
      <c r="AA16" s="32" t="s">
        <v>94</v>
      </c>
      <c r="AB16" s="32" t="s">
        <v>94</v>
      </c>
      <c r="AC16" s="32" t="s">
        <v>94</v>
      </c>
      <c r="AD16" s="32" t="s">
        <v>94</v>
      </c>
      <c r="AE16" s="32" t="s">
        <v>94</v>
      </c>
      <c r="AF16" s="32" t="s">
        <v>94</v>
      </c>
      <c r="AG16" s="32" t="s">
        <v>94</v>
      </c>
      <c r="AH16" s="32" t="s">
        <v>94</v>
      </c>
      <c r="AI16" s="32" t="s">
        <v>94</v>
      </c>
      <c r="AJ16" s="32" t="s">
        <v>94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184</v>
      </c>
      <c r="B17" t="s">
        <v>140</v>
      </c>
      <c r="C17" t="s">
        <v>89</v>
      </c>
      <c r="D17" t="s">
        <v>146</v>
      </c>
      <c r="E17" t="s">
        <v>96</v>
      </c>
      <c r="F17" t="s">
        <v>92</v>
      </c>
      <c r="G17" s="32" t="s">
        <v>94</v>
      </c>
      <c r="H17" s="32" t="s">
        <v>94</v>
      </c>
      <c r="I17" s="32" t="s">
        <v>94</v>
      </c>
      <c r="J17" s="32" t="s">
        <v>94</v>
      </c>
      <c r="K17" s="32" t="s">
        <v>94</v>
      </c>
      <c r="L17" s="32" t="s">
        <v>94</v>
      </c>
      <c r="M17" s="32" t="s">
        <v>94</v>
      </c>
      <c r="N17" s="32" t="s">
        <v>94</v>
      </c>
      <c r="O17" s="32">
        <v>11</v>
      </c>
      <c r="P17" s="32">
        <v>1</v>
      </c>
      <c r="Q17" s="32">
        <v>1</v>
      </c>
      <c r="R17" s="32" t="s">
        <v>94</v>
      </c>
      <c r="S17" s="32">
        <v>4</v>
      </c>
      <c r="T17" s="32">
        <v>3</v>
      </c>
      <c r="U17" s="32">
        <v>2</v>
      </c>
      <c r="V17" s="32">
        <v>4</v>
      </c>
      <c r="W17" s="32">
        <v>11</v>
      </c>
      <c r="X17" s="32">
        <v>6</v>
      </c>
      <c r="Y17" s="32">
        <v>6</v>
      </c>
      <c r="Z17" s="32">
        <v>1</v>
      </c>
      <c r="AA17" s="32">
        <v>1.5</v>
      </c>
      <c r="AB17" s="32">
        <v>5</v>
      </c>
      <c r="AC17" s="32">
        <v>0.5</v>
      </c>
      <c r="AD17" s="32">
        <v>1.4</v>
      </c>
      <c r="AE17" s="32">
        <v>1</v>
      </c>
      <c r="AF17" s="32">
        <v>6.5</v>
      </c>
      <c r="AG17" s="32">
        <v>2</v>
      </c>
      <c r="AH17" s="32">
        <v>0.13</v>
      </c>
      <c r="AI17" s="32" t="s">
        <v>94</v>
      </c>
      <c r="AJ17" s="32" t="s">
        <v>94</v>
      </c>
      <c r="AK17" s="34">
        <v>7</v>
      </c>
      <c r="AL17" s="30">
        <v>2.0099999999999998</v>
      </c>
      <c r="AM17" s="30">
        <v>98.36</v>
      </c>
      <c r="AN17" s="4">
        <v>68.03</v>
      </c>
    </row>
    <row r="18" spans="1:40">
      <c r="A18" t="s">
        <v>184</v>
      </c>
      <c r="B18" t="s">
        <v>140</v>
      </c>
      <c r="C18" t="s">
        <v>89</v>
      </c>
      <c r="D18" t="s">
        <v>146</v>
      </c>
      <c r="E18" t="s">
        <v>96</v>
      </c>
      <c r="F18" t="s">
        <v>93</v>
      </c>
      <c r="G18" s="32" t="s">
        <v>94</v>
      </c>
      <c r="H18" s="32" t="s">
        <v>94</v>
      </c>
      <c r="I18" s="32" t="s">
        <v>94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94</v>
      </c>
      <c r="O18" s="32" t="s">
        <v>99</v>
      </c>
      <c r="P18" s="32" t="s">
        <v>99</v>
      </c>
      <c r="Q18" s="32" t="s">
        <v>99</v>
      </c>
      <c r="R18" s="32" t="s">
        <v>94</v>
      </c>
      <c r="S18" s="32" t="s">
        <v>99</v>
      </c>
      <c r="T18" s="32" t="s">
        <v>99</v>
      </c>
      <c r="U18" s="32" t="s">
        <v>99</v>
      </c>
      <c r="V18" s="32" t="s">
        <v>99</v>
      </c>
      <c r="W18" s="32" t="s">
        <v>99</v>
      </c>
      <c r="X18" s="32" t="s">
        <v>99</v>
      </c>
      <c r="Y18" s="32" t="s">
        <v>99</v>
      </c>
      <c r="Z18" s="32" t="s">
        <v>99</v>
      </c>
      <c r="AA18" s="32" t="s">
        <v>99</v>
      </c>
      <c r="AB18" s="32" t="s">
        <v>99</v>
      </c>
      <c r="AC18" s="32" t="s">
        <v>99</v>
      </c>
      <c r="AD18" s="32" t="s">
        <v>99</v>
      </c>
      <c r="AE18" s="32" t="s">
        <v>99</v>
      </c>
      <c r="AF18" s="32" t="s">
        <v>99</v>
      </c>
      <c r="AG18" s="32" t="s">
        <v>99</v>
      </c>
      <c r="AH18" s="32" t="s">
        <v>99</v>
      </c>
      <c r="AI18" s="32" t="s">
        <v>94</v>
      </c>
      <c r="AJ18" s="32" t="s">
        <v>94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184</v>
      </c>
      <c r="B19" t="s">
        <v>140</v>
      </c>
      <c r="C19" t="s">
        <v>89</v>
      </c>
      <c r="D19" t="s">
        <v>142</v>
      </c>
      <c r="E19" t="s">
        <v>102</v>
      </c>
      <c r="F19" t="s">
        <v>92</v>
      </c>
      <c r="G19" s="32" t="s">
        <v>94</v>
      </c>
      <c r="H19" s="32" t="s">
        <v>94</v>
      </c>
      <c r="I19" s="32" t="s">
        <v>94</v>
      </c>
      <c r="J19" s="32" t="s">
        <v>94</v>
      </c>
      <c r="K19" s="32" t="s">
        <v>94</v>
      </c>
      <c r="L19" s="32" t="s">
        <v>94</v>
      </c>
      <c r="M19" s="32" t="s">
        <v>94</v>
      </c>
      <c r="N19" s="32" t="s">
        <v>94</v>
      </c>
      <c r="O19" s="32" t="s">
        <v>94</v>
      </c>
      <c r="P19" s="32" t="s">
        <v>94</v>
      </c>
      <c r="Q19" s="32" t="s">
        <v>94</v>
      </c>
      <c r="R19" s="32" t="s">
        <v>94</v>
      </c>
      <c r="S19" s="32" t="s">
        <v>94</v>
      </c>
      <c r="T19" s="32" t="s">
        <v>94</v>
      </c>
      <c r="U19" s="32" t="s">
        <v>94</v>
      </c>
      <c r="V19" s="32" t="s">
        <v>94</v>
      </c>
      <c r="W19" s="32">
        <v>8.39</v>
      </c>
      <c r="X19" s="32">
        <v>7.109</v>
      </c>
      <c r="Y19" s="32">
        <v>3.1</v>
      </c>
      <c r="Z19" s="32">
        <v>1.89</v>
      </c>
      <c r="AA19" s="32">
        <v>0.85299999999999998</v>
      </c>
      <c r="AB19" s="32">
        <v>6.9000000000000006E-2</v>
      </c>
      <c r="AC19" s="32">
        <v>0.877</v>
      </c>
      <c r="AD19" s="32">
        <v>3.5000000000000003E-2</v>
      </c>
      <c r="AE19" s="32">
        <v>0.69</v>
      </c>
      <c r="AF19" s="32">
        <v>0.18099999999999999</v>
      </c>
      <c r="AG19" s="32" t="s">
        <v>94</v>
      </c>
      <c r="AH19" s="32">
        <v>4.0650000000000004</v>
      </c>
      <c r="AI19" s="32">
        <v>5</v>
      </c>
      <c r="AJ19" s="32">
        <v>3.0219999999999998</v>
      </c>
      <c r="AK19">
        <v>8</v>
      </c>
      <c r="AL19" s="30">
        <v>1.04</v>
      </c>
      <c r="AM19" s="30">
        <v>99.4</v>
      </c>
      <c r="AN19" s="4">
        <v>35.280999999999999</v>
      </c>
    </row>
    <row r="20" spans="1:40">
      <c r="A20" t="s">
        <v>184</v>
      </c>
      <c r="B20" t="s">
        <v>140</v>
      </c>
      <c r="C20" t="s">
        <v>89</v>
      </c>
      <c r="D20" t="s">
        <v>142</v>
      </c>
      <c r="E20" t="s">
        <v>102</v>
      </c>
      <c r="F20" t="s">
        <v>93</v>
      </c>
      <c r="G20" s="32" t="s">
        <v>94</v>
      </c>
      <c r="H20" s="32" t="s">
        <v>94</v>
      </c>
      <c r="I20" s="32" t="s">
        <v>94</v>
      </c>
      <c r="J20" s="32" t="s">
        <v>94</v>
      </c>
      <c r="K20" s="32" t="s">
        <v>94</v>
      </c>
      <c r="L20" s="32" t="s">
        <v>94</v>
      </c>
      <c r="M20" s="32" t="s">
        <v>94</v>
      </c>
      <c r="N20" s="32" t="s">
        <v>94</v>
      </c>
      <c r="O20" s="32" t="s">
        <v>94</v>
      </c>
      <c r="P20" s="32" t="s">
        <v>94</v>
      </c>
      <c r="Q20" s="32" t="s">
        <v>94</v>
      </c>
      <c r="R20" s="32" t="s">
        <v>94</v>
      </c>
      <c r="S20" s="32" t="s">
        <v>94</v>
      </c>
      <c r="T20" s="32" t="s">
        <v>94</v>
      </c>
      <c r="U20" s="32" t="s">
        <v>94</v>
      </c>
      <c r="V20" s="32" t="s">
        <v>94</v>
      </c>
      <c r="W20" s="32" t="s">
        <v>14</v>
      </c>
      <c r="X20" s="32" t="s">
        <v>14</v>
      </c>
      <c r="Y20" s="32" t="s">
        <v>14</v>
      </c>
      <c r="Z20" s="32" t="s">
        <v>14</v>
      </c>
      <c r="AA20" s="32" t="s">
        <v>14</v>
      </c>
      <c r="AB20" s="32" t="s">
        <v>99</v>
      </c>
      <c r="AC20" s="32" t="s">
        <v>99</v>
      </c>
      <c r="AD20" s="32" t="s">
        <v>99</v>
      </c>
      <c r="AE20" s="32" t="s">
        <v>99</v>
      </c>
      <c r="AF20" s="32" t="s">
        <v>14</v>
      </c>
      <c r="AG20" s="32" t="s">
        <v>94</v>
      </c>
      <c r="AH20" s="32" t="s">
        <v>14</v>
      </c>
      <c r="AI20" s="32" t="s">
        <v>14</v>
      </c>
      <c r="AJ20" s="32" t="s">
        <v>14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184</v>
      </c>
      <c r="B21" t="s">
        <v>140</v>
      </c>
      <c r="C21" t="s">
        <v>89</v>
      </c>
      <c r="D21" t="s">
        <v>142</v>
      </c>
      <c r="E21" t="s">
        <v>96</v>
      </c>
      <c r="F21" t="s">
        <v>92</v>
      </c>
      <c r="G21" s="32" t="s">
        <v>94</v>
      </c>
      <c r="H21" s="32" t="s">
        <v>94</v>
      </c>
      <c r="I21" s="32" t="s">
        <v>94</v>
      </c>
      <c r="J21" s="32" t="s">
        <v>94</v>
      </c>
      <c r="K21" s="32" t="s">
        <v>94</v>
      </c>
      <c r="L21" s="32" t="s">
        <v>94</v>
      </c>
      <c r="M21" s="32" t="s">
        <v>94</v>
      </c>
      <c r="N21" s="32" t="s">
        <v>94</v>
      </c>
      <c r="O21" s="32" t="s">
        <v>94</v>
      </c>
      <c r="P21" s="32" t="s">
        <v>94</v>
      </c>
      <c r="Q21" s="32" t="s">
        <v>94</v>
      </c>
      <c r="R21" s="32" t="s">
        <v>94</v>
      </c>
      <c r="S21" s="32" t="s">
        <v>94</v>
      </c>
      <c r="T21" s="32" t="s">
        <v>94</v>
      </c>
      <c r="U21" s="32" t="s">
        <v>94</v>
      </c>
      <c r="V21" s="32" t="s">
        <v>94</v>
      </c>
      <c r="W21" s="32">
        <v>1.0900000000000001</v>
      </c>
      <c r="X21" s="32">
        <v>0.23699999999999999</v>
      </c>
      <c r="Y21" s="32">
        <v>0.01</v>
      </c>
      <c r="Z21" s="32">
        <v>1.35</v>
      </c>
      <c r="AA21" s="32">
        <v>1.46</v>
      </c>
      <c r="AB21" s="32">
        <v>2.085</v>
      </c>
      <c r="AC21" s="32">
        <v>0.44</v>
      </c>
      <c r="AD21" s="32">
        <v>0.28999999999999998</v>
      </c>
      <c r="AE21" s="32">
        <v>0.05</v>
      </c>
      <c r="AF21" s="32">
        <v>0.104</v>
      </c>
      <c r="AG21" s="32" t="s">
        <v>94</v>
      </c>
      <c r="AH21" s="32" t="s">
        <v>94</v>
      </c>
      <c r="AI21" s="32" t="s">
        <v>94</v>
      </c>
      <c r="AJ21" s="32">
        <v>7.5</v>
      </c>
      <c r="AK21">
        <v>9</v>
      </c>
      <c r="AL21" s="30">
        <v>0.43</v>
      </c>
      <c r="AM21" s="30">
        <v>99.83</v>
      </c>
      <c r="AN21" s="4">
        <v>14.616</v>
      </c>
    </row>
    <row r="22" spans="1:40">
      <c r="A22" t="s">
        <v>184</v>
      </c>
      <c r="B22" t="s">
        <v>140</v>
      </c>
      <c r="C22" t="s">
        <v>89</v>
      </c>
      <c r="D22" t="s">
        <v>142</v>
      </c>
      <c r="E22" t="s">
        <v>96</v>
      </c>
      <c r="F22" t="s">
        <v>93</v>
      </c>
      <c r="G22" s="32" t="s">
        <v>94</v>
      </c>
      <c r="H22" s="32" t="s">
        <v>94</v>
      </c>
      <c r="I22" s="32" t="s">
        <v>94</v>
      </c>
      <c r="J22" s="32" t="s">
        <v>94</v>
      </c>
      <c r="K22" s="32" t="s">
        <v>94</v>
      </c>
      <c r="L22" s="32" t="s">
        <v>94</v>
      </c>
      <c r="M22" s="32" t="s">
        <v>94</v>
      </c>
      <c r="N22" s="32" t="s">
        <v>94</v>
      </c>
      <c r="O22" s="32" t="s">
        <v>94</v>
      </c>
      <c r="P22" s="32" t="s">
        <v>94</v>
      </c>
      <c r="Q22" s="32" t="s">
        <v>94</v>
      </c>
      <c r="R22" s="32" t="s">
        <v>94</v>
      </c>
      <c r="S22" s="32" t="s">
        <v>94</v>
      </c>
      <c r="T22" s="32" t="s">
        <v>94</v>
      </c>
      <c r="U22" s="32" t="s">
        <v>94</v>
      </c>
      <c r="V22" s="32" t="s">
        <v>94</v>
      </c>
      <c r="W22" s="32" t="s">
        <v>14</v>
      </c>
      <c r="X22" s="32" t="s">
        <v>14</v>
      </c>
      <c r="Y22" s="32" t="s">
        <v>99</v>
      </c>
      <c r="Z22" s="32" t="s">
        <v>14</v>
      </c>
      <c r="AA22" s="32" t="s">
        <v>14</v>
      </c>
      <c r="AB22" s="32" t="s">
        <v>99</v>
      </c>
      <c r="AC22" s="32" t="s">
        <v>99</v>
      </c>
      <c r="AD22" s="32" t="s">
        <v>99</v>
      </c>
      <c r="AE22" s="32" t="s">
        <v>14</v>
      </c>
      <c r="AF22" s="32" t="s">
        <v>14</v>
      </c>
      <c r="AG22" s="32" t="s">
        <v>94</v>
      </c>
      <c r="AH22" s="32" t="s">
        <v>94</v>
      </c>
      <c r="AI22" s="32" t="s">
        <v>14</v>
      </c>
      <c r="AJ22" s="32" t="s">
        <v>14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184</v>
      </c>
      <c r="B23" t="s">
        <v>140</v>
      </c>
      <c r="C23" t="s">
        <v>89</v>
      </c>
      <c r="D23" t="s">
        <v>144</v>
      </c>
      <c r="E23" t="s">
        <v>98</v>
      </c>
      <c r="F23" t="s">
        <v>92</v>
      </c>
      <c r="G23" s="32" t="s">
        <v>94</v>
      </c>
      <c r="H23" s="32" t="s">
        <v>94</v>
      </c>
      <c r="I23" s="32" t="s">
        <v>94</v>
      </c>
      <c r="J23" s="32" t="s">
        <v>94</v>
      </c>
      <c r="K23" s="32" t="s">
        <v>94</v>
      </c>
      <c r="L23" s="32" t="s">
        <v>94</v>
      </c>
      <c r="M23" s="32" t="s">
        <v>94</v>
      </c>
      <c r="N23" s="32" t="s">
        <v>94</v>
      </c>
      <c r="O23" s="32">
        <v>3</v>
      </c>
      <c r="P23" s="32">
        <v>0.89</v>
      </c>
      <c r="Q23" s="32" t="s">
        <v>94</v>
      </c>
      <c r="R23" s="32" t="s">
        <v>94</v>
      </c>
      <c r="S23" s="32" t="s">
        <v>94</v>
      </c>
      <c r="T23" s="32" t="s">
        <v>94</v>
      </c>
      <c r="U23" s="32" t="s">
        <v>94</v>
      </c>
      <c r="V23" s="32" t="s">
        <v>94</v>
      </c>
      <c r="W23" s="32" t="s">
        <v>94</v>
      </c>
      <c r="X23" s="32" t="s">
        <v>94</v>
      </c>
      <c r="Y23" s="32" t="s">
        <v>94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 t="s">
        <v>94</v>
      </c>
      <c r="AI23" s="32" t="s">
        <v>94</v>
      </c>
      <c r="AJ23" s="32" t="s">
        <v>94</v>
      </c>
      <c r="AK23">
        <v>10</v>
      </c>
      <c r="AL23" s="30">
        <v>0.11</v>
      </c>
      <c r="AM23" s="30">
        <v>99.95</v>
      </c>
      <c r="AN23" s="4">
        <v>3.89</v>
      </c>
    </row>
    <row r="24" spans="1:40">
      <c r="A24" t="s">
        <v>184</v>
      </c>
      <c r="B24" t="s">
        <v>140</v>
      </c>
      <c r="C24" t="s">
        <v>89</v>
      </c>
      <c r="D24" t="s">
        <v>144</v>
      </c>
      <c r="E24" t="s">
        <v>98</v>
      </c>
      <c r="F24" t="s">
        <v>93</v>
      </c>
      <c r="G24" s="32" t="s">
        <v>94</v>
      </c>
      <c r="H24" s="32" t="s">
        <v>94</v>
      </c>
      <c r="I24" s="32" t="s">
        <v>94</v>
      </c>
      <c r="J24" s="32" t="s">
        <v>94</v>
      </c>
      <c r="K24" s="32" t="s">
        <v>94</v>
      </c>
      <c r="L24" s="32" t="s">
        <v>94</v>
      </c>
      <c r="M24" s="32" t="s">
        <v>94</v>
      </c>
      <c r="N24" s="32" t="s">
        <v>94</v>
      </c>
      <c r="O24" s="32" t="s">
        <v>99</v>
      </c>
      <c r="P24" s="32" t="s">
        <v>99</v>
      </c>
      <c r="Q24" s="32" t="s">
        <v>94</v>
      </c>
      <c r="R24" s="32" t="s">
        <v>94</v>
      </c>
      <c r="S24" s="32" t="s">
        <v>94</v>
      </c>
      <c r="T24" s="32" t="s">
        <v>94</v>
      </c>
      <c r="U24" s="32" t="s">
        <v>94</v>
      </c>
      <c r="V24" s="32" t="s">
        <v>94</v>
      </c>
      <c r="W24" s="32" t="s">
        <v>94</v>
      </c>
      <c r="X24" s="32" t="s">
        <v>94</v>
      </c>
      <c r="Y24" s="32" t="s">
        <v>94</v>
      </c>
      <c r="Z24" s="32" t="s">
        <v>94</v>
      </c>
      <c r="AA24" s="32" t="s">
        <v>94</v>
      </c>
      <c r="AB24" s="32" t="s">
        <v>94</v>
      </c>
      <c r="AC24" s="32" t="s">
        <v>94</v>
      </c>
      <c r="AD24" s="32" t="s">
        <v>94</v>
      </c>
      <c r="AE24" s="32" t="s">
        <v>94</v>
      </c>
      <c r="AF24" s="32" t="s">
        <v>94</v>
      </c>
      <c r="AG24" s="32" t="s">
        <v>94</v>
      </c>
      <c r="AH24" s="32" t="s">
        <v>94</v>
      </c>
      <c r="AI24" s="32" t="s">
        <v>94</v>
      </c>
      <c r="AJ24" s="32" t="s">
        <v>94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184</v>
      </c>
      <c r="B25" t="s">
        <v>140</v>
      </c>
      <c r="C25" t="s">
        <v>89</v>
      </c>
      <c r="D25" t="s">
        <v>97</v>
      </c>
      <c r="E25" t="s">
        <v>117</v>
      </c>
      <c r="F25" t="s">
        <v>92</v>
      </c>
      <c r="G25" s="32" t="s">
        <v>94</v>
      </c>
      <c r="H25" s="32" t="s">
        <v>94</v>
      </c>
      <c r="I25" s="32" t="s">
        <v>94</v>
      </c>
      <c r="J25" s="32" t="s">
        <v>94</v>
      </c>
      <c r="K25" s="32" t="s">
        <v>94</v>
      </c>
      <c r="L25" s="32" t="s">
        <v>94</v>
      </c>
      <c r="M25" s="32" t="s">
        <v>94</v>
      </c>
      <c r="N25" s="32" t="s">
        <v>94</v>
      </c>
      <c r="O25" s="32" t="s">
        <v>94</v>
      </c>
      <c r="P25" s="32" t="s">
        <v>94</v>
      </c>
      <c r="Q25" s="32" t="s">
        <v>94</v>
      </c>
      <c r="R25" s="32" t="s">
        <v>94</v>
      </c>
      <c r="S25" s="32" t="s">
        <v>94</v>
      </c>
      <c r="T25" s="32" t="s">
        <v>94</v>
      </c>
      <c r="U25" s="32">
        <v>0.33300000000000002</v>
      </c>
      <c r="V25" s="32" t="s">
        <v>94</v>
      </c>
      <c r="W25" s="32">
        <v>0.26</v>
      </c>
      <c r="X25" s="32" t="s">
        <v>94</v>
      </c>
      <c r="Y25" s="32">
        <v>0.27</v>
      </c>
      <c r="Z25" s="32">
        <v>3.5000000000000003E-2</v>
      </c>
      <c r="AA25" s="32" t="s">
        <v>94</v>
      </c>
      <c r="AB25" s="32" t="s">
        <v>94</v>
      </c>
      <c r="AC25" s="32" t="s">
        <v>94</v>
      </c>
      <c r="AD25" s="32" t="s">
        <v>94</v>
      </c>
      <c r="AE25" s="32" t="s">
        <v>94</v>
      </c>
      <c r="AF25" s="32" t="s">
        <v>94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0.03</v>
      </c>
      <c r="AM25" s="30">
        <v>99.97</v>
      </c>
      <c r="AN25" s="4">
        <v>0.89800000000000002</v>
      </c>
    </row>
    <row r="26" spans="1:40">
      <c r="A26" t="s">
        <v>184</v>
      </c>
      <c r="B26" t="s">
        <v>140</v>
      </c>
      <c r="C26" t="s">
        <v>89</v>
      </c>
      <c r="D26" t="s">
        <v>97</v>
      </c>
      <c r="E26" t="s">
        <v>117</v>
      </c>
      <c r="F26" t="s">
        <v>93</v>
      </c>
      <c r="G26" s="32" t="s">
        <v>94</v>
      </c>
      <c r="H26" s="32" t="s">
        <v>94</v>
      </c>
      <c r="I26" s="32" t="s">
        <v>94</v>
      </c>
      <c r="J26" s="32" t="s">
        <v>94</v>
      </c>
      <c r="K26" s="32" t="s">
        <v>94</v>
      </c>
      <c r="L26" s="32" t="s">
        <v>94</v>
      </c>
      <c r="M26" s="32" t="s">
        <v>94</v>
      </c>
      <c r="N26" s="32" t="s">
        <v>94</v>
      </c>
      <c r="O26" s="32" t="s">
        <v>94</v>
      </c>
      <c r="P26" s="32" t="s">
        <v>94</v>
      </c>
      <c r="Q26" s="32" t="s">
        <v>94</v>
      </c>
      <c r="R26" s="32" t="s">
        <v>94</v>
      </c>
      <c r="S26" s="32" t="s">
        <v>94</v>
      </c>
      <c r="T26" s="32" t="s">
        <v>94</v>
      </c>
      <c r="U26" s="32" t="s">
        <v>99</v>
      </c>
      <c r="V26" s="32" t="s">
        <v>94</v>
      </c>
      <c r="W26" s="32" t="s">
        <v>99</v>
      </c>
      <c r="X26" s="32" t="s">
        <v>94</v>
      </c>
      <c r="Y26" s="32" t="s">
        <v>99</v>
      </c>
      <c r="Z26" s="32" t="s">
        <v>99</v>
      </c>
      <c r="AA26" s="32" t="s">
        <v>94</v>
      </c>
      <c r="AB26" s="32" t="s">
        <v>94</v>
      </c>
      <c r="AC26" s="32" t="s">
        <v>94</v>
      </c>
      <c r="AD26" s="32" t="s">
        <v>94</v>
      </c>
      <c r="AE26" s="32" t="s">
        <v>94</v>
      </c>
      <c r="AF26" s="32" t="s">
        <v>94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184</v>
      </c>
      <c r="B27" t="s">
        <v>140</v>
      </c>
      <c r="C27" t="s">
        <v>89</v>
      </c>
      <c r="D27" t="s">
        <v>131</v>
      </c>
      <c r="E27" t="s">
        <v>102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>
        <v>0.7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 t="s">
        <v>94</v>
      </c>
      <c r="Z27" s="32" t="s">
        <v>94</v>
      </c>
      <c r="AA27" s="32" t="s">
        <v>94</v>
      </c>
      <c r="AB27" s="32" t="s">
        <v>94</v>
      </c>
      <c r="AC27" s="32" t="s">
        <v>94</v>
      </c>
      <c r="AD27" s="32" t="s">
        <v>94</v>
      </c>
      <c r="AE27" s="32" t="s">
        <v>94</v>
      </c>
      <c r="AF27" s="32" t="s">
        <v>94</v>
      </c>
      <c r="AG27" s="32" t="s">
        <v>94</v>
      </c>
      <c r="AH27" s="32" t="s">
        <v>94</v>
      </c>
      <c r="AI27" s="32" t="s">
        <v>94</v>
      </c>
      <c r="AJ27" s="32" t="s">
        <v>94</v>
      </c>
      <c r="AK27">
        <v>12</v>
      </c>
      <c r="AL27" s="30">
        <v>0.02</v>
      </c>
      <c r="AM27" s="30">
        <v>100</v>
      </c>
      <c r="AN27" s="4">
        <v>0.7</v>
      </c>
    </row>
    <row r="28" spans="1:40">
      <c r="A28" t="s">
        <v>184</v>
      </c>
      <c r="B28" t="s">
        <v>140</v>
      </c>
      <c r="C28" t="s">
        <v>89</v>
      </c>
      <c r="D28" t="s">
        <v>131</v>
      </c>
      <c r="E28" t="s">
        <v>102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14</v>
      </c>
      <c r="R28" s="32" t="s">
        <v>14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32" t="s">
        <v>94</v>
      </c>
      <c r="AB28" s="32" t="s">
        <v>94</v>
      </c>
      <c r="AC28" s="32" t="s">
        <v>94</v>
      </c>
      <c r="AD28" s="32" t="s">
        <v>94</v>
      </c>
      <c r="AE28" s="32" t="s">
        <v>94</v>
      </c>
      <c r="AF28" s="32" t="s">
        <v>94</v>
      </c>
      <c r="AG28" s="32" t="s">
        <v>94</v>
      </c>
      <c r="AH28" s="32" t="s">
        <v>94</v>
      </c>
      <c r="AI28" s="32" t="s">
        <v>94</v>
      </c>
      <c r="AJ28" s="32" t="s">
        <v>94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184</v>
      </c>
      <c r="B29" t="s">
        <v>140</v>
      </c>
      <c r="C29" t="s">
        <v>89</v>
      </c>
      <c r="D29" t="s">
        <v>142</v>
      </c>
      <c r="E29" t="s">
        <v>119</v>
      </c>
      <c r="F29" t="s">
        <v>92</v>
      </c>
      <c r="G29" s="32" t="s">
        <v>94</v>
      </c>
      <c r="H29" s="32" t="s">
        <v>94</v>
      </c>
      <c r="I29" s="32" t="s">
        <v>94</v>
      </c>
      <c r="J29" s="32" t="s">
        <v>94</v>
      </c>
      <c r="K29" s="32" t="s">
        <v>94</v>
      </c>
      <c r="L29" s="32" t="s">
        <v>94</v>
      </c>
      <c r="M29" s="32" t="s">
        <v>94</v>
      </c>
      <c r="N29" s="32" t="s">
        <v>94</v>
      </c>
      <c r="O29" s="32" t="s">
        <v>94</v>
      </c>
      <c r="P29" s="32" t="s">
        <v>94</v>
      </c>
      <c r="Q29" s="32" t="s">
        <v>94</v>
      </c>
      <c r="R29" s="32" t="s">
        <v>94</v>
      </c>
      <c r="S29" s="32" t="s">
        <v>94</v>
      </c>
      <c r="T29" s="32" t="s">
        <v>94</v>
      </c>
      <c r="U29" s="32" t="s">
        <v>94</v>
      </c>
      <c r="V29" s="32" t="s">
        <v>94</v>
      </c>
      <c r="W29" s="32" t="s">
        <v>94</v>
      </c>
      <c r="X29" s="32" t="s">
        <v>94</v>
      </c>
      <c r="Y29" s="32">
        <v>0.03</v>
      </c>
      <c r="Z29" s="32" t="s">
        <v>94</v>
      </c>
      <c r="AA29" s="32">
        <v>7.4999999999999997E-2</v>
      </c>
      <c r="AB29" s="32">
        <v>1.7000000000000001E-2</v>
      </c>
      <c r="AC29" s="32" t="s">
        <v>94</v>
      </c>
      <c r="AD29" s="32">
        <v>2.3E-2</v>
      </c>
      <c r="AE29" s="32" t="s">
        <v>94</v>
      </c>
      <c r="AF29" s="32" t="s">
        <v>94</v>
      </c>
      <c r="AG29" s="32" t="s">
        <v>94</v>
      </c>
      <c r="AH29" s="32" t="s">
        <v>94</v>
      </c>
      <c r="AI29" s="32" t="s">
        <v>94</v>
      </c>
      <c r="AJ29" s="32" t="s">
        <v>94</v>
      </c>
      <c r="AK29">
        <v>13</v>
      </c>
      <c r="AL29" s="30">
        <v>0</v>
      </c>
      <c r="AM29" s="30">
        <v>100</v>
      </c>
      <c r="AN29" s="4">
        <v>0.14499999999999999</v>
      </c>
    </row>
    <row r="30" spans="1:40">
      <c r="A30" t="s">
        <v>184</v>
      </c>
      <c r="B30" t="s">
        <v>140</v>
      </c>
      <c r="C30" t="s">
        <v>89</v>
      </c>
      <c r="D30" t="s">
        <v>142</v>
      </c>
      <c r="E30" t="s">
        <v>119</v>
      </c>
      <c r="F30" t="s">
        <v>93</v>
      </c>
      <c r="G30" s="32" t="s">
        <v>94</v>
      </c>
      <c r="H30" s="32" t="s">
        <v>94</v>
      </c>
      <c r="I30" s="32" t="s">
        <v>94</v>
      </c>
      <c r="J30" s="32" t="s">
        <v>94</v>
      </c>
      <c r="K30" s="32" t="s">
        <v>94</v>
      </c>
      <c r="L30" s="32" t="s">
        <v>94</v>
      </c>
      <c r="M30" s="32" t="s">
        <v>94</v>
      </c>
      <c r="N30" s="32" t="s">
        <v>94</v>
      </c>
      <c r="O30" s="32" t="s">
        <v>94</v>
      </c>
      <c r="P30" s="32" t="s">
        <v>94</v>
      </c>
      <c r="Q30" s="32" t="s">
        <v>94</v>
      </c>
      <c r="R30" s="32" t="s">
        <v>94</v>
      </c>
      <c r="S30" s="32" t="s">
        <v>94</v>
      </c>
      <c r="T30" s="32" t="s">
        <v>94</v>
      </c>
      <c r="U30" s="32" t="s">
        <v>94</v>
      </c>
      <c r="V30" s="32" t="s">
        <v>94</v>
      </c>
      <c r="W30" s="32" t="s">
        <v>94</v>
      </c>
      <c r="X30" s="32" t="s">
        <v>94</v>
      </c>
      <c r="Y30" s="32" t="s">
        <v>14</v>
      </c>
      <c r="Z30" s="32" t="s">
        <v>14</v>
      </c>
      <c r="AA30" s="32" t="s">
        <v>14</v>
      </c>
      <c r="AB30" s="32" t="s">
        <v>99</v>
      </c>
      <c r="AC30" s="32" t="s">
        <v>94</v>
      </c>
      <c r="AD30" s="32" t="s">
        <v>99</v>
      </c>
      <c r="AE30" s="32" t="s">
        <v>14</v>
      </c>
      <c r="AF30" s="32" t="s">
        <v>94</v>
      </c>
      <c r="AG30" s="32" t="s">
        <v>94</v>
      </c>
      <c r="AH30" s="32" t="s">
        <v>94</v>
      </c>
      <c r="AI30" s="32" t="s">
        <v>94</v>
      </c>
      <c r="AJ30" s="32" t="s">
        <v>94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184</v>
      </c>
      <c r="B31" t="s">
        <v>140</v>
      </c>
      <c r="C31" t="s">
        <v>89</v>
      </c>
      <c r="D31" t="s">
        <v>97</v>
      </c>
      <c r="E31" t="s">
        <v>123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 t="s">
        <v>94</v>
      </c>
      <c r="S31" s="32" t="s">
        <v>94</v>
      </c>
      <c r="T31" s="32" t="s">
        <v>94</v>
      </c>
      <c r="U31" s="32" t="s">
        <v>94</v>
      </c>
      <c r="V31" s="32" t="s">
        <v>94</v>
      </c>
      <c r="W31" s="32" t="s">
        <v>94</v>
      </c>
      <c r="X31" s="32" t="s">
        <v>94</v>
      </c>
      <c r="Y31" s="32" t="s">
        <v>94</v>
      </c>
      <c r="Z31" s="32">
        <v>3.0000000000000001E-3</v>
      </c>
      <c r="AA31" s="32" t="s">
        <v>94</v>
      </c>
      <c r="AB31" s="32" t="s">
        <v>94</v>
      </c>
      <c r="AC31" s="32" t="s">
        <v>94</v>
      </c>
      <c r="AD31" s="32" t="s">
        <v>94</v>
      </c>
      <c r="AE31" s="32" t="s">
        <v>94</v>
      </c>
      <c r="AF31" s="32" t="s">
        <v>94</v>
      </c>
      <c r="AG31" s="32" t="s">
        <v>94</v>
      </c>
      <c r="AH31" s="32" t="s">
        <v>94</v>
      </c>
      <c r="AI31" s="32" t="s">
        <v>94</v>
      </c>
      <c r="AJ31" s="32" t="s">
        <v>94</v>
      </c>
      <c r="AK31">
        <v>14</v>
      </c>
      <c r="AL31" s="30">
        <v>0</v>
      </c>
      <c r="AM31" s="30">
        <v>100</v>
      </c>
      <c r="AN31" s="4">
        <v>3.0000000000000001E-3</v>
      </c>
    </row>
    <row r="32" spans="1:40">
      <c r="A32" t="s">
        <v>184</v>
      </c>
      <c r="B32" t="s">
        <v>140</v>
      </c>
      <c r="C32" t="s">
        <v>89</v>
      </c>
      <c r="D32" t="s">
        <v>97</v>
      </c>
      <c r="E32" t="s">
        <v>123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94</v>
      </c>
      <c r="M32" s="32" t="s">
        <v>94</v>
      </c>
      <c r="N32" s="32" t="s">
        <v>94</v>
      </c>
      <c r="O32" s="32" t="s">
        <v>94</v>
      </c>
      <c r="P32" s="32" t="s">
        <v>94</v>
      </c>
      <c r="Q32" s="32" t="s">
        <v>94</v>
      </c>
      <c r="R32" s="32" t="s">
        <v>94</v>
      </c>
      <c r="S32" s="32" t="s">
        <v>94</v>
      </c>
      <c r="T32" s="32" t="s">
        <v>94</v>
      </c>
      <c r="U32" s="32" t="s">
        <v>94</v>
      </c>
      <c r="V32" s="32" t="s">
        <v>94</v>
      </c>
      <c r="W32" s="32" t="s">
        <v>94</v>
      </c>
      <c r="X32" s="32" t="s">
        <v>94</v>
      </c>
      <c r="Y32" s="32" t="s">
        <v>94</v>
      </c>
      <c r="Z32" s="32" t="s">
        <v>99</v>
      </c>
      <c r="AA32" s="32" t="s">
        <v>94</v>
      </c>
      <c r="AB32" s="32" t="s">
        <v>94</v>
      </c>
      <c r="AC32" s="32" t="s">
        <v>94</v>
      </c>
      <c r="AD32" s="32" t="s">
        <v>94</v>
      </c>
      <c r="AE32" s="32" t="s">
        <v>94</v>
      </c>
      <c r="AF32" s="32" t="s">
        <v>94</v>
      </c>
      <c r="AG32" s="32" t="s">
        <v>94</v>
      </c>
      <c r="AH32" s="32" t="s">
        <v>94</v>
      </c>
      <c r="AI32" s="32" t="s">
        <v>94</v>
      </c>
      <c r="AJ32" s="32" t="s">
        <v>94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184</v>
      </c>
      <c r="B33" t="s">
        <v>140</v>
      </c>
      <c r="C33" t="s">
        <v>89</v>
      </c>
      <c r="D33" t="s">
        <v>97</v>
      </c>
      <c r="E33" t="s">
        <v>104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 t="s">
        <v>94</v>
      </c>
      <c r="O33" s="32" t="s">
        <v>94</v>
      </c>
      <c r="P33" s="32" t="s">
        <v>94</v>
      </c>
      <c r="Q33" s="32" t="s">
        <v>94</v>
      </c>
      <c r="R33" s="32" t="s">
        <v>94</v>
      </c>
      <c r="S33" s="32" t="s">
        <v>94</v>
      </c>
      <c r="T33" s="32" t="s">
        <v>94</v>
      </c>
      <c r="U33" s="32">
        <v>1E-3</v>
      </c>
      <c r="V33" s="32" t="s">
        <v>94</v>
      </c>
      <c r="W33" s="32" t="s">
        <v>94</v>
      </c>
      <c r="X33" s="32" t="s">
        <v>94</v>
      </c>
      <c r="Y33" s="32" t="s">
        <v>94</v>
      </c>
      <c r="Z33" s="32" t="s">
        <v>94</v>
      </c>
      <c r="AA33" s="32" t="s">
        <v>94</v>
      </c>
      <c r="AB33" s="32" t="s">
        <v>94</v>
      </c>
      <c r="AC33" s="32" t="s">
        <v>94</v>
      </c>
      <c r="AD33" s="32" t="s">
        <v>94</v>
      </c>
      <c r="AE33" s="32" t="s">
        <v>94</v>
      </c>
      <c r="AF33" s="32" t="s">
        <v>94</v>
      </c>
      <c r="AG33" s="32" t="s">
        <v>94</v>
      </c>
      <c r="AH33" s="32" t="s">
        <v>94</v>
      </c>
      <c r="AI33" s="32" t="s">
        <v>94</v>
      </c>
      <c r="AJ33" s="32" t="s">
        <v>94</v>
      </c>
      <c r="AK33">
        <v>15</v>
      </c>
      <c r="AL33" s="30">
        <v>0</v>
      </c>
      <c r="AM33" s="30">
        <v>100</v>
      </c>
      <c r="AN33" s="4">
        <v>1E-3</v>
      </c>
    </row>
    <row r="34" spans="1:40">
      <c r="A34" t="s">
        <v>184</v>
      </c>
      <c r="B34" t="s">
        <v>140</v>
      </c>
      <c r="C34" t="s">
        <v>89</v>
      </c>
      <c r="D34" t="s">
        <v>97</v>
      </c>
      <c r="E34" t="s">
        <v>104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94</v>
      </c>
      <c r="O34" s="32" t="s">
        <v>94</v>
      </c>
      <c r="P34" s="32" t="s">
        <v>94</v>
      </c>
      <c r="Q34" s="32" t="s">
        <v>94</v>
      </c>
      <c r="R34" s="32" t="s">
        <v>94</v>
      </c>
      <c r="S34" s="32" t="s">
        <v>94</v>
      </c>
      <c r="T34" s="32" t="s">
        <v>94</v>
      </c>
      <c r="U34" s="32" t="s">
        <v>99</v>
      </c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32" t="s">
        <v>94</v>
      </c>
      <c r="AB34" s="32" t="s">
        <v>94</v>
      </c>
      <c r="AC34" s="32" t="s">
        <v>94</v>
      </c>
      <c r="AD34" s="32" t="s">
        <v>94</v>
      </c>
      <c r="AE34" s="32" t="s">
        <v>94</v>
      </c>
      <c r="AF34" s="32" t="s">
        <v>94</v>
      </c>
      <c r="AG34" s="32" t="s">
        <v>94</v>
      </c>
      <c r="AH34" s="32" t="s">
        <v>94</v>
      </c>
      <c r="AI34" s="32" t="s">
        <v>94</v>
      </c>
      <c r="AJ34" s="32" t="s">
        <v>94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</row>
  </sheetData>
  <mergeCells count="2">
    <mergeCell ref="A1:G1"/>
    <mergeCell ref="E2:F2"/>
  </mergeCells>
  <conditionalFormatting sqref="E5:E35">
    <cfRule type="expression" dxfId="706" priority="1">
      <formula>E5="UN"</formula>
    </cfRule>
  </conditionalFormatting>
  <conditionalFormatting sqref="G5:AJ35">
    <cfRule type="expression" dxfId="705" priority="2">
      <formula>G5="-1"</formula>
    </cfRule>
  </conditionalFormatting>
  <conditionalFormatting sqref="G5:AJ35">
    <cfRule type="expression" dxfId="704" priority="3">
      <formula>G5="a"</formula>
    </cfRule>
  </conditionalFormatting>
  <conditionalFormatting sqref="G5:AJ35">
    <cfRule type="expression" dxfId="703" priority="4">
      <formula>G5="b"</formula>
    </cfRule>
  </conditionalFormatting>
  <conditionalFormatting sqref="G5:AJ35">
    <cfRule type="expression" dxfId="702" priority="5">
      <formula>G5="c"</formula>
    </cfRule>
  </conditionalFormatting>
  <conditionalFormatting sqref="G5:AJ35">
    <cfRule type="expression" dxfId="701" priority="6">
      <formula>G5="bc"</formula>
    </cfRule>
  </conditionalFormatting>
  <conditionalFormatting sqref="G5:AJ35">
    <cfRule type="expression" dxfId="700" priority="7">
      <formula>G5="ab"</formula>
    </cfRule>
  </conditionalFormatting>
  <conditionalFormatting sqref="G5:AJ35">
    <cfRule type="expression" dxfId="699" priority="8">
      <formula>G5="ac"</formula>
    </cfRule>
  </conditionalFormatting>
  <conditionalFormatting sqref="G5:AJ35">
    <cfRule type="expression" dxfId="698" priority="9">
      <formula>G5="abc"</formula>
    </cfRule>
  </conditionalFormatting>
  <conditionalFormatting sqref="G5:AJ5">
    <cfRule type="expression" dxfId="697" priority="10">
      <formula>AND($E5&lt;&gt;"UN", G5="", G6&lt;&gt;"", G6&lt;&gt;"-1")</formula>
    </cfRule>
  </conditionalFormatting>
  <conditionalFormatting sqref="G7:AJ7">
    <cfRule type="expression" dxfId="696" priority="11">
      <formula>AND($E7&lt;&gt;"UN", G7="", G8&lt;&gt;"", G8&lt;&gt;"-1")</formula>
    </cfRule>
  </conditionalFormatting>
  <conditionalFormatting sqref="G9:AJ9">
    <cfRule type="expression" dxfId="695" priority="12">
      <formula>AND($E9&lt;&gt;"UN", G9="", G10&lt;&gt;"", G10&lt;&gt;"-1")</formula>
    </cfRule>
  </conditionalFormatting>
  <conditionalFormatting sqref="G11:AJ11">
    <cfRule type="expression" dxfId="694" priority="13">
      <formula>AND($E11&lt;&gt;"UN", G11="", G12&lt;&gt;"", G12&lt;&gt;"-1")</formula>
    </cfRule>
  </conditionalFormatting>
  <conditionalFormatting sqref="G13:AJ13">
    <cfRule type="expression" dxfId="693" priority="14">
      <formula>AND($E13&lt;&gt;"UN", G13="", G14&lt;&gt;"", G14&lt;&gt;"-1")</formula>
    </cfRule>
  </conditionalFormatting>
  <conditionalFormatting sqref="G15:AJ15">
    <cfRule type="expression" dxfId="692" priority="15">
      <formula>AND($E15&lt;&gt;"UN", G15="", G16&lt;&gt;"", G16&lt;&gt;"-1")</formula>
    </cfRule>
  </conditionalFormatting>
  <conditionalFormatting sqref="G17:AJ17">
    <cfRule type="expression" dxfId="691" priority="16">
      <formula>AND($E17&lt;&gt;"UN", G17="", G18&lt;&gt;"", G18&lt;&gt;"-1")</formula>
    </cfRule>
  </conditionalFormatting>
  <conditionalFormatting sqref="G19:AJ19">
    <cfRule type="expression" dxfId="690" priority="17">
      <formula>AND($E19&lt;&gt;"UN", G19="", G20&lt;&gt;"", G20&lt;&gt;"-1")</formula>
    </cfRule>
  </conditionalFormatting>
  <conditionalFormatting sqref="G21:AJ21">
    <cfRule type="expression" dxfId="689" priority="18">
      <formula>AND($E21&lt;&gt;"UN", G21="", G22&lt;&gt;"", G22&lt;&gt;"-1")</formula>
    </cfRule>
  </conditionalFormatting>
  <conditionalFormatting sqref="G23:AJ23">
    <cfRule type="expression" dxfId="688" priority="19">
      <formula>AND($E23&lt;&gt;"UN", G23="", G24&lt;&gt;"", G24&lt;&gt;"-1")</formula>
    </cfRule>
  </conditionalFormatting>
  <conditionalFormatting sqref="G25:AJ25">
    <cfRule type="expression" dxfId="687" priority="20">
      <formula>AND($E25&lt;&gt;"UN", G25="", G26&lt;&gt;"", G26&lt;&gt;"-1")</formula>
    </cfRule>
  </conditionalFormatting>
  <conditionalFormatting sqref="G27:AJ27">
    <cfRule type="expression" dxfId="686" priority="21">
      <formula>AND($E27&lt;&gt;"UN", G27="", G28&lt;&gt;"", G28&lt;&gt;"-1")</formula>
    </cfRule>
  </conditionalFormatting>
  <conditionalFormatting sqref="G29:AJ29">
    <cfRule type="expression" dxfId="685" priority="22">
      <formula>AND($E29&lt;&gt;"UN", G29="", G30&lt;&gt;"", G30&lt;&gt;"-1")</formula>
    </cfRule>
  </conditionalFormatting>
  <conditionalFormatting sqref="G31:AJ31">
    <cfRule type="expression" dxfId="684" priority="23">
      <formula>AND($E31&lt;&gt;"UN", G31="", G32&lt;&gt;"", G32&lt;&gt;"-1")</formula>
    </cfRule>
  </conditionalFormatting>
  <conditionalFormatting sqref="G33:AJ33">
    <cfRule type="expression" dxfId="683" priority="24">
      <formula>AND($E33&lt;&gt;"UN", G33="", G34&lt;&gt;"", G34&lt;&gt;"-1")</formula>
    </cfRule>
  </conditionalFormatting>
  <conditionalFormatting sqref="G35:AJ35">
    <cfRule type="expression" dxfId="682" priority="25">
      <formula>AND($E35&lt;&gt;"UN", G35="", G36&lt;&gt;"", G36&lt;&gt;"-1")</formula>
    </cfRule>
  </conditionalFormatting>
  <conditionalFormatting sqref="AL4:AL34">
    <cfRule type="colorScale" priority="26">
      <colorScale>
        <cfvo type="num" val="0"/>
        <cfvo type="num" val="4.93"/>
        <cfvo type="num" val="43.66"/>
        <color rgb="FFF8696B"/>
        <color rgb="FFFFEB84"/>
        <color rgb="FF63BE7B"/>
      </colorScale>
    </cfRule>
  </conditionalFormatting>
  <conditionalFormatting sqref="AM4:AM34">
    <cfRule type="colorScale" priority="27">
      <colorScale>
        <cfvo type="num" val="43.66"/>
        <cfvo type="num" val="99.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35 H4:H35 I4:I35 J4:J35 K4:K35 L4:L35 M4:M35 N4:N35 O4:O35 P4:P35 Q4:Q35 R4:R35 S4:S35 T4:T35 U4:U35 V4:V35 W4:W35 X4:X35 Y4:Y35 Z4:Z35 AA4:AA35 AB4:AB35 AC4:AC35 AD4:AD35 AE4:AE35 AF4:AF35 AG4:AG35 AH4:AH35 AI4:AI35 AJ4:AJ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79646"/>
  </sheetPr>
  <dimension ref="A1:AN41"/>
  <sheetViews>
    <sheetView showGridLines="0" zoomScale="90" workbookViewId="0"/>
  </sheetViews>
  <sheetFormatPr defaultRowHeight="15.95"/>
  <cols>
    <col min="1" max="3" width="8.5"/>
    <col min="4" max="4" width="27.5" bestFit="1" customWidth="1"/>
  </cols>
  <sheetData>
    <row r="1" spans="1:40">
      <c r="A1" s="40" t="s">
        <v>187</v>
      </c>
      <c r="B1" s="41"/>
      <c r="C1" s="41"/>
      <c r="D1" s="41"/>
      <c r="E1" s="41"/>
      <c r="F1" s="41"/>
      <c r="G1" s="41"/>
    </row>
    <row r="2" spans="1:40">
      <c r="E2" s="42" t="s">
        <v>46</v>
      </c>
      <c r="F2" s="43"/>
      <c r="G2" s="44">
        <v>7006.4</v>
      </c>
      <c r="H2" s="44">
        <v>8434.5</v>
      </c>
      <c r="I2" s="44">
        <v>8004.1</v>
      </c>
      <c r="J2" s="44">
        <v>7922.9</v>
      </c>
      <c r="K2" s="44">
        <v>5754.1</v>
      </c>
      <c r="L2" s="44">
        <v>4785.3</v>
      </c>
      <c r="M2" s="44">
        <v>4553</v>
      </c>
      <c r="N2" s="44">
        <v>7749.8</v>
      </c>
      <c r="O2" s="44">
        <v>5137.2870000000003</v>
      </c>
      <c r="P2" s="44">
        <v>3410.3629999999998</v>
      </c>
      <c r="Q2" s="44">
        <v>3712.2660000000001</v>
      </c>
      <c r="R2" s="44">
        <v>3586.5410000000002</v>
      </c>
      <c r="S2" s="44">
        <v>2253.2469999999998</v>
      </c>
      <c r="T2" s="44">
        <v>3305.076</v>
      </c>
      <c r="U2" s="44">
        <v>2681.35</v>
      </c>
      <c r="V2" s="44">
        <v>1589.9390000000001</v>
      </c>
      <c r="W2" s="44">
        <v>1054.6569999999999</v>
      </c>
      <c r="X2" s="44">
        <v>613.13300000000004</v>
      </c>
      <c r="Y2" s="44">
        <v>853.46500000000003</v>
      </c>
      <c r="Z2" s="44">
        <v>1103.261</v>
      </c>
      <c r="AA2" s="44">
        <v>584.029</v>
      </c>
      <c r="AB2" s="44">
        <v>1221.316</v>
      </c>
      <c r="AC2" s="44">
        <v>1124.289</v>
      </c>
      <c r="AD2" s="44">
        <v>1106.1099999999999</v>
      </c>
      <c r="AE2" s="44">
        <v>1292.4939999999999</v>
      </c>
      <c r="AF2" s="44">
        <v>816.55799999999999</v>
      </c>
      <c r="AG2" s="44">
        <v>721.92899999999997</v>
      </c>
      <c r="AH2" s="44">
        <v>997.64400000000001</v>
      </c>
      <c r="AI2" s="44">
        <v>1086.694</v>
      </c>
      <c r="AJ2" s="44">
        <v>1163.078</v>
      </c>
    </row>
    <row r="3" spans="1:40">
      <c r="A3" s="26" t="s">
        <v>47</v>
      </c>
      <c r="B3" s="27">
        <v>0.91666666666666696</v>
      </c>
    </row>
    <row r="4" spans="1:40">
      <c r="A4" s="33" t="s">
        <v>5</v>
      </c>
      <c r="B4" s="33" t="s">
        <v>48</v>
      </c>
      <c r="C4" s="33" t="s">
        <v>49</v>
      </c>
      <c r="D4" s="33" t="s">
        <v>50</v>
      </c>
      <c r="E4" s="33" t="s">
        <v>51</v>
      </c>
      <c r="F4" s="33" t="s">
        <v>52</v>
      </c>
      <c r="G4" s="35" t="s">
        <v>53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59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66</v>
      </c>
      <c r="U4" s="35" t="s">
        <v>67</v>
      </c>
      <c r="V4" s="35" t="s">
        <v>68</v>
      </c>
      <c r="W4" s="35" t="s">
        <v>69</v>
      </c>
      <c r="X4" s="35" t="s">
        <v>70</v>
      </c>
      <c r="Y4" s="35" t="s">
        <v>71</v>
      </c>
      <c r="Z4" s="35" t="s">
        <v>72</v>
      </c>
      <c r="AA4" s="35" t="s">
        <v>73</v>
      </c>
      <c r="AB4" s="35" t="s">
        <v>74</v>
      </c>
      <c r="AC4" s="35" t="s">
        <v>75</v>
      </c>
      <c r="AD4" s="35" t="s">
        <v>76</v>
      </c>
      <c r="AE4" s="35" t="s">
        <v>77</v>
      </c>
      <c r="AF4" s="35" t="s">
        <v>78</v>
      </c>
      <c r="AG4" s="35" t="s">
        <v>79</v>
      </c>
      <c r="AH4" s="35" t="s">
        <v>80</v>
      </c>
      <c r="AI4" s="35" t="s">
        <v>81</v>
      </c>
      <c r="AJ4" s="35" t="s">
        <v>82</v>
      </c>
      <c r="AK4" s="28" t="s">
        <v>83</v>
      </c>
      <c r="AL4" s="29" t="s">
        <v>84</v>
      </c>
      <c r="AM4" s="29" t="s">
        <v>85</v>
      </c>
      <c r="AN4" s="31" t="s">
        <v>86</v>
      </c>
    </row>
    <row r="5" spans="1:40">
      <c r="A5" t="s">
        <v>188</v>
      </c>
      <c r="B5" t="s">
        <v>88</v>
      </c>
      <c r="C5" t="s">
        <v>89</v>
      </c>
      <c r="D5" t="s">
        <v>116</v>
      </c>
      <c r="E5" t="s">
        <v>98</v>
      </c>
      <c r="F5" t="s">
        <v>92</v>
      </c>
      <c r="G5" s="32">
        <v>1816.4</v>
      </c>
      <c r="H5" s="32">
        <v>1567.5</v>
      </c>
      <c r="I5" s="32">
        <v>1699.1</v>
      </c>
      <c r="J5" s="32">
        <v>2130</v>
      </c>
      <c r="K5" s="32">
        <v>1328.1</v>
      </c>
      <c r="L5" s="32">
        <v>1722.3</v>
      </c>
      <c r="M5" s="32">
        <v>2207</v>
      </c>
      <c r="N5" s="32">
        <v>2472</v>
      </c>
      <c r="O5" s="32">
        <v>1867.0309999999999</v>
      </c>
      <c r="P5" s="32">
        <v>2102.6109999999999</v>
      </c>
      <c r="Q5" s="32">
        <v>2720.2660000000001</v>
      </c>
      <c r="R5" s="32">
        <v>1777.9570000000001</v>
      </c>
      <c r="S5" s="32">
        <v>1413.557</v>
      </c>
      <c r="T5" s="32">
        <v>1472.3510000000001</v>
      </c>
      <c r="U5" s="32">
        <v>1498.394</v>
      </c>
      <c r="V5" s="32">
        <v>1498.394</v>
      </c>
      <c r="W5" s="32">
        <v>925.65200000000004</v>
      </c>
      <c r="X5" s="32">
        <v>474.73099999999999</v>
      </c>
      <c r="Y5" s="32">
        <v>694.70299999999997</v>
      </c>
      <c r="Z5" s="32">
        <v>694.70299999999997</v>
      </c>
      <c r="AA5" s="32" t="s">
        <v>94</v>
      </c>
      <c r="AB5" s="32">
        <v>694.70299999999997</v>
      </c>
      <c r="AC5" s="32">
        <v>694.70299999999997</v>
      </c>
      <c r="AD5" s="32">
        <v>694.70299999999997</v>
      </c>
      <c r="AE5" s="32">
        <v>694.70299999999997</v>
      </c>
      <c r="AF5" s="32">
        <v>694.70299999999997</v>
      </c>
      <c r="AG5" s="32">
        <v>694.70299999999997</v>
      </c>
      <c r="AH5" s="32">
        <v>694.70299999999997</v>
      </c>
      <c r="AI5" s="32">
        <v>694.70299999999997</v>
      </c>
      <c r="AJ5" s="32">
        <v>694.70299999999997</v>
      </c>
      <c r="AK5">
        <v>1</v>
      </c>
      <c r="AL5" s="30">
        <v>40.950000000000003</v>
      </c>
      <c r="AM5" s="30">
        <v>40.950000000000003</v>
      </c>
      <c r="AN5" s="4">
        <v>38335.076999999997</v>
      </c>
    </row>
    <row r="6" spans="1:40">
      <c r="A6" t="s">
        <v>188</v>
      </c>
      <c r="B6" t="s">
        <v>88</v>
      </c>
      <c r="C6" t="s">
        <v>89</v>
      </c>
      <c r="D6" t="s">
        <v>116</v>
      </c>
      <c r="E6" t="s">
        <v>98</v>
      </c>
      <c r="F6" t="s">
        <v>93</v>
      </c>
      <c r="G6" s="32" t="s">
        <v>99</v>
      </c>
      <c r="H6" s="32" t="s">
        <v>99</v>
      </c>
      <c r="I6" s="32" t="s">
        <v>99</v>
      </c>
      <c r="J6" s="32" t="s">
        <v>99</v>
      </c>
      <c r="K6" s="32" t="s">
        <v>99</v>
      </c>
      <c r="L6" s="32" t="s">
        <v>99</v>
      </c>
      <c r="M6" s="32" t="s">
        <v>99</v>
      </c>
      <c r="N6" s="32" t="s">
        <v>99</v>
      </c>
      <c r="O6" s="32" t="s">
        <v>14</v>
      </c>
      <c r="P6" s="32" t="s">
        <v>14</v>
      </c>
      <c r="Q6" s="32" t="s">
        <v>14</v>
      </c>
      <c r="R6" s="32" t="s">
        <v>14</v>
      </c>
      <c r="S6" s="32" t="s">
        <v>14</v>
      </c>
      <c r="T6" s="32" t="s">
        <v>99</v>
      </c>
      <c r="U6" s="32" t="s">
        <v>14</v>
      </c>
      <c r="V6" s="32" t="s">
        <v>14</v>
      </c>
      <c r="W6" s="32" t="s">
        <v>14</v>
      </c>
      <c r="X6" s="32" t="s">
        <v>14</v>
      </c>
      <c r="Y6" s="32" t="s">
        <v>14</v>
      </c>
      <c r="Z6" s="32" t="s">
        <v>14</v>
      </c>
      <c r="AA6" s="32" t="s">
        <v>94</v>
      </c>
      <c r="AB6" s="32" t="s">
        <v>99</v>
      </c>
      <c r="AC6" s="32" t="s">
        <v>99</v>
      </c>
      <c r="AD6" s="32" t="s">
        <v>99</v>
      </c>
      <c r="AE6" s="32" t="s">
        <v>99</v>
      </c>
      <c r="AF6" s="32" t="s">
        <v>99</v>
      </c>
      <c r="AG6" s="32" t="s">
        <v>99</v>
      </c>
      <c r="AH6" s="32" t="s">
        <v>99</v>
      </c>
      <c r="AI6" s="32" t="s">
        <v>99</v>
      </c>
      <c r="AJ6" s="32" t="s">
        <v>99</v>
      </c>
      <c r="AK6">
        <v>1</v>
      </c>
      <c r="AL6" s="30" t="s">
        <v>94</v>
      </c>
      <c r="AM6" s="30" t="s">
        <v>94</v>
      </c>
      <c r="AN6" s="4" t="s">
        <v>94</v>
      </c>
    </row>
    <row r="7" spans="1:40">
      <c r="A7" t="s">
        <v>188</v>
      </c>
      <c r="B7" t="s">
        <v>88</v>
      </c>
      <c r="C7" t="s">
        <v>89</v>
      </c>
      <c r="D7" t="s">
        <v>100</v>
      </c>
      <c r="E7" t="s">
        <v>98</v>
      </c>
      <c r="F7" t="s">
        <v>92</v>
      </c>
      <c r="G7" s="32">
        <v>1308</v>
      </c>
      <c r="H7" s="32">
        <v>3047</v>
      </c>
      <c r="I7" s="32">
        <v>2125</v>
      </c>
      <c r="J7" s="32">
        <v>1516</v>
      </c>
      <c r="K7" s="32">
        <v>1516</v>
      </c>
      <c r="L7" s="32">
        <v>988</v>
      </c>
      <c r="M7" s="32">
        <v>229.1</v>
      </c>
      <c r="N7" s="32">
        <v>3070.8</v>
      </c>
      <c r="O7" s="32">
        <v>2881.2</v>
      </c>
      <c r="P7" s="32">
        <v>813.85199999999998</v>
      </c>
      <c r="Q7" s="32">
        <v>471</v>
      </c>
      <c r="R7" s="32">
        <v>1431.9</v>
      </c>
      <c r="S7" s="32">
        <v>563.18799999999999</v>
      </c>
      <c r="T7" s="32">
        <v>1520.905</v>
      </c>
      <c r="U7" s="32">
        <v>1042.047</v>
      </c>
      <c r="V7" s="32" t="s">
        <v>94</v>
      </c>
      <c r="W7" s="32" t="s">
        <v>94</v>
      </c>
      <c r="X7" s="32" t="s">
        <v>94</v>
      </c>
      <c r="Y7" s="32" t="s">
        <v>94</v>
      </c>
      <c r="Z7" s="32" t="s">
        <v>94</v>
      </c>
      <c r="AA7" s="32" t="s">
        <v>94</v>
      </c>
      <c r="AB7" s="32" t="s">
        <v>94</v>
      </c>
      <c r="AC7" s="32" t="s">
        <v>94</v>
      </c>
      <c r="AD7" s="32" t="s">
        <v>94</v>
      </c>
      <c r="AE7" s="32" t="s">
        <v>94</v>
      </c>
      <c r="AF7" s="32" t="s">
        <v>94</v>
      </c>
      <c r="AG7" s="32" t="s">
        <v>94</v>
      </c>
      <c r="AH7" s="32" t="s">
        <v>94</v>
      </c>
      <c r="AI7" s="32" t="s">
        <v>94</v>
      </c>
      <c r="AJ7" s="32" t="s">
        <v>94</v>
      </c>
      <c r="AK7">
        <v>2</v>
      </c>
      <c r="AL7" s="30">
        <v>24.06</v>
      </c>
      <c r="AM7" s="30">
        <v>65</v>
      </c>
      <c r="AN7" s="4">
        <v>22523.991999999998</v>
      </c>
    </row>
    <row r="8" spans="1:40">
      <c r="A8" t="s">
        <v>188</v>
      </c>
      <c r="B8" t="s">
        <v>88</v>
      </c>
      <c r="C8" t="s">
        <v>89</v>
      </c>
      <c r="D8" t="s">
        <v>100</v>
      </c>
      <c r="E8" t="s">
        <v>98</v>
      </c>
      <c r="F8" t="s">
        <v>93</v>
      </c>
      <c r="G8" s="32" t="s">
        <v>99</v>
      </c>
      <c r="H8" s="32" t="s">
        <v>99</v>
      </c>
      <c r="I8" s="32" t="s">
        <v>99</v>
      </c>
      <c r="J8" s="32" t="s">
        <v>99</v>
      </c>
      <c r="K8" s="32" t="s">
        <v>99</v>
      </c>
      <c r="L8" s="32" t="s">
        <v>99</v>
      </c>
      <c r="M8" s="32" t="s">
        <v>99</v>
      </c>
      <c r="N8" s="32" t="s">
        <v>99</v>
      </c>
      <c r="O8" s="32" t="s">
        <v>99</v>
      </c>
      <c r="P8" s="32" t="s">
        <v>99</v>
      </c>
      <c r="Q8" s="32" t="s">
        <v>99</v>
      </c>
      <c r="R8" s="32" t="s">
        <v>99</v>
      </c>
      <c r="S8" s="32" t="s">
        <v>99</v>
      </c>
      <c r="T8" s="32" t="s">
        <v>99</v>
      </c>
      <c r="U8" s="32" t="s">
        <v>99</v>
      </c>
      <c r="V8" s="32" t="s">
        <v>94</v>
      </c>
      <c r="W8" s="32" t="s">
        <v>94</v>
      </c>
      <c r="X8" s="32" t="s">
        <v>94</v>
      </c>
      <c r="Y8" s="32" t="s">
        <v>94</v>
      </c>
      <c r="Z8" s="32" t="s">
        <v>94</v>
      </c>
      <c r="AA8" s="32" t="s">
        <v>94</v>
      </c>
      <c r="AB8" s="32" t="s">
        <v>94</v>
      </c>
      <c r="AC8" s="32" t="s">
        <v>94</v>
      </c>
      <c r="AD8" s="32" t="s">
        <v>94</v>
      </c>
      <c r="AE8" s="32" t="s">
        <v>94</v>
      </c>
      <c r="AF8" s="32" t="s">
        <v>94</v>
      </c>
      <c r="AG8" s="32" t="s">
        <v>94</v>
      </c>
      <c r="AH8" s="32" t="s">
        <v>94</v>
      </c>
      <c r="AI8" s="32" t="s">
        <v>94</v>
      </c>
      <c r="AJ8" s="32" t="s">
        <v>94</v>
      </c>
      <c r="AK8">
        <v>2</v>
      </c>
      <c r="AL8" s="30" t="s">
        <v>94</v>
      </c>
      <c r="AM8" s="30" t="s">
        <v>94</v>
      </c>
      <c r="AN8" s="4" t="s">
        <v>94</v>
      </c>
    </row>
    <row r="9" spans="1:40">
      <c r="A9" t="s">
        <v>188</v>
      </c>
      <c r="B9" t="s">
        <v>88</v>
      </c>
      <c r="C9" t="s">
        <v>89</v>
      </c>
      <c r="D9" t="s">
        <v>95</v>
      </c>
      <c r="E9" t="s">
        <v>98</v>
      </c>
      <c r="F9" t="s">
        <v>92</v>
      </c>
      <c r="G9" s="32">
        <v>3882</v>
      </c>
      <c r="H9" s="32">
        <v>3609</v>
      </c>
      <c r="I9" s="32">
        <v>3609</v>
      </c>
      <c r="J9" s="32">
        <v>3651</v>
      </c>
      <c r="K9" s="32">
        <v>1766</v>
      </c>
      <c r="L9" s="32">
        <v>1766</v>
      </c>
      <c r="M9" s="32">
        <v>1766</v>
      </c>
      <c r="N9" s="32">
        <v>1766</v>
      </c>
      <c r="O9" s="32" t="s">
        <v>94</v>
      </c>
      <c r="P9" s="32" t="s">
        <v>94</v>
      </c>
      <c r="Q9" s="32" t="s">
        <v>94</v>
      </c>
      <c r="R9" s="32" t="s">
        <v>94</v>
      </c>
      <c r="S9" s="32" t="s">
        <v>94</v>
      </c>
      <c r="T9" s="32" t="s">
        <v>94</v>
      </c>
      <c r="U9" s="32" t="s">
        <v>94</v>
      </c>
      <c r="V9" s="32" t="s">
        <v>94</v>
      </c>
      <c r="W9" s="32" t="s">
        <v>94</v>
      </c>
      <c r="X9" s="32" t="s">
        <v>94</v>
      </c>
      <c r="Y9" s="32" t="s">
        <v>94</v>
      </c>
      <c r="Z9" s="32" t="s">
        <v>94</v>
      </c>
      <c r="AA9" s="32" t="s">
        <v>94</v>
      </c>
      <c r="AB9" s="32" t="s">
        <v>94</v>
      </c>
      <c r="AC9" s="32" t="s">
        <v>94</v>
      </c>
      <c r="AD9" s="32" t="s">
        <v>94</v>
      </c>
      <c r="AE9" s="32" t="s">
        <v>94</v>
      </c>
      <c r="AF9" s="32" t="s">
        <v>94</v>
      </c>
      <c r="AG9" s="32" t="s">
        <v>94</v>
      </c>
      <c r="AH9" s="32" t="s">
        <v>94</v>
      </c>
      <c r="AI9" s="32" t="s">
        <v>94</v>
      </c>
      <c r="AJ9" s="32" t="s">
        <v>94</v>
      </c>
      <c r="AK9">
        <v>3</v>
      </c>
      <c r="AL9" s="30">
        <v>23.3</v>
      </c>
      <c r="AM9" s="30">
        <v>88.3</v>
      </c>
      <c r="AN9" s="4">
        <v>21815</v>
      </c>
    </row>
    <row r="10" spans="1:40">
      <c r="A10" t="s">
        <v>188</v>
      </c>
      <c r="B10" t="s">
        <v>88</v>
      </c>
      <c r="C10" t="s">
        <v>89</v>
      </c>
      <c r="D10" t="s">
        <v>95</v>
      </c>
      <c r="E10" t="s">
        <v>98</v>
      </c>
      <c r="F10" t="s">
        <v>93</v>
      </c>
      <c r="G10" s="32" t="s">
        <v>99</v>
      </c>
      <c r="H10" s="32" t="s">
        <v>99</v>
      </c>
      <c r="I10" s="32" t="s">
        <v>99</v>
      </c>
      <c r="J10" s="32" t="s">
        <v>99</v>
      </c>
      <c r="K10" s="32" t="s">
        <v>99</v>
      </c>
      <c r="L10" s="32" t="s">
        <v>99</v>
      </c>
      <c r="M10" s="32" t="s">
        <v>99</v>
      </c>
      <c r="N10" s="32" t="s">
        <v>99</v>
      </c>
      <c r="O10" s="32" t="s">
        <v>94</v>
      </c>
      <c r="P10" s="32" t="s">
        <v>94</v>
      </c>
      <c r="Q10" s="32" t="s">
        <v>94</v>
      </c>
      <c r="R10" s="32" t="s">
        <v>94</v>
      </c>
      <c r="S10" s="32" t="s">
        <v>94</v>
      </c>
      <c r="T10" s="32" t="s">
        <v>94</v>
      </c>
      <c r="U10" s="32" t="s">
        <v>94</v>
      </c>
      <c r="V10" s="32" t="s">
        <v>94</v>
      </c>
      <c r="W10" s="32" t="s">
        <v>94</v>
      </c>
      <c r="X10" s="32" t="s">
        <v>94</v>
      </c>
      <c r="Y10" s="32" t="s">
        <v>94</v>
      </c>
      <c r="Z10" s="32" t="s">
        <v>94</v>
      </c>
      <c r="AA10" s="32" t="s">
        <v>94</v>
      </c>
      <c r="AB10" s="32" t="s">
        <v>94</v>
      </c>
      <c r="AC10" s="32" t="s">
        <v>94</v>
      </c>
      <c r="AD10" s="32" t="s">
        <v>94</v>
      </c>
      <c r="AE10" s="32" t="s">
        <v>94</v>
      </c>
      <c r="AF10" s="32" t="s">
        <v>94</v>
      </c>
      <c r="AG10" s="32" t="s">
        <v>94</v>
      </c>
      <c r="AH10" s="32" t="s">
        <v>94</v>
      </c>
      <c r="AI10" s="32" t="s">
        <v>94</v>
      </c>
      <c r="AJ10" s="32" t="s">
        <v>94</v>
      </c>
      <c r="AK10">
        <v>3</v>
      </c>
      <c r="AL10" s="30" t="s">
        <v>94</v>
      </c>
      <c r="AM10" s="30" t="s">
        <v>94</v>
      </c>
      <c r="AN10" s="4" t="s">
        <v>94</v>
      </c>
    </row>
    <row r="11" spans="1:40">
      <c r="A11" t="s">
        <v>188</v>
      </c>
      <c r="B11" t="s">
        <v>88</v>
      </c>
      <c r="C11" t="s">
        <v>167</v>
      </c>
      <c r="D11" t="s">
        <v>189</v>
      </c>
      <c r="E11" t="s">
        <v>117</v>
      </c>
      <c r="F11" t="s">
        <v>92</v>
      </c>
      <c r="G11" s="32" t="s">
        <v>94</v>
      </c>
      <c r="H11" s="32">
        <v>211</v>
      </c>
      <c r="I11" s="32">
        <v>571</v>
      </c>
      <c r="J11" s="32">
        <v>625</v>
      </c>
      <c r="K11" s="32">
        <v>1143</v>
      </c>
      <c r="L11" s="32">
        <v>308</v>
      </c>
      <c r="M11" s="32">
        <v>329</v>
      </c>
      <c r="N11" s="32">
        <v>441</v>
      </c>
      <c r="O11" s="32">
        <v>389</v>
      </c>
      <c r="P11" s="32">
        <v>493.89600000000002</v>
      </c>
      <c r="Q11" s="32">
        <v>521</v>
      </c>
      <c r="R11" s="32">
        <v>376.68400000000003</v>
      </c>
      <c r="S11" s="32">
        <v>276.50200000000001</v>
      </c>
      <c r="T11" s="32">
        <v>311.79500000000002</v>
      </c>
      <c r="U11" s="32">
        <v>140.88399999999999</v>
      </c>
      <c r="V11" s="32">
        <v>91.52</v>
      </c>
      <c r="W11" s="32">
        <v>116.202</v>
      </c>
      <c r="X11" s="32">
        <v>124.22499999999999</v>
      </c>
      <c r="Y11" s="32">
        <v>150.98099999999999</v>
      </c>
      <c r="Z11" s="32" t="s">
        <v>94</v>
      </c>
      <c r="AA11" s="32">
        <v>387.4</v>
      </c>
      <c r="AB11" s="32">
        <v>399.21899999999999</v>
      </c>
      <c r="AC11" s="32">
        <v>307.97000000000003</v>
      </c>
      <c r="AD11" s="32">
        <v>313.34500000000003</v>
      </c>
      <c r="AE11" s="32" t="s">
        <v>94</v>
      </c>
      <c r="AF11" s="32" t="s">
        <v>94</v>
      </c>
      <c r="AG11" s="32" t="s">
        <v>94</v>
      </c>
      <c r="AH11" s="32" t="s">
        <v>94</v>
      </c>
      <c r="AI11" s="32" t="s">
        <v>94</v>
      </c>
      <c r="AJ11" s="32" t="s">
        <v>94</v>
      </c>
      <c r="AK11">
        <v>4</v>
      </c>
      <c r="AL11" s="30">
        <v>8.58</v>
      </c>
      <c r="AM11" s="30">
        <v>96.88</v>
      </c>
      <c r="AN11" s="4">
        <v>8028.6229999999996</v>
      </c>
    </row>
    <row r="12" spans="1:40">
      <c r="A12" t="s">
        <v>188</v>
      </c>
      <c r="B12" t="s">
        <v>88</v>
      </c>
      <c r="C12" t="s">
        <v>167</v>
      </c>
      <c r="D12" t="s">
        <v>189</v>
      </c>
      <c r="E12" t="s">
        <v>117</v>
      </c>
      <c r="F12" t="s">
        <v>93</v>
      </c>
      <c r="G12" s="32" t="s">
        <v>94</v>
      </c>
      <c r="H12" s="32" t="s">
        <v>99</v>
      </c>
      <c r="I12" s="32" t="s">
        <v>99</v>
      </c>
      <c r="J12" s="32" t="s">
        <v>99</v>
      </c>
      <c r="K12" s="32" t="s">
        <v>99</v>
      </c>
      <c r="L12" s="32" t="s">
        <v>99</v>
      </c>
      <c r="M12" s="32" t="s">
        <v>99</v>
      </c>
      <c r="N12" s="32" t="s">
        <v>99</v>
      </c>
      <c r="O12" s="32" t="s">
        <v>99</v>
      </c>
      <c r="P12" s="32" t="s">
        <v>99</v>
      </c>
      <c r="Q12" s="32" t="s">
        <v>99</v>
      </c>
      <c r="R12" s="32" t="s">
        <v>99</v>
      </c>
      <c r="S12" s="32" t="s">
        <v>99</v>
      </c>
      <c r="T12" s="32" t="s">
        <v>99</v>
      </c>
      <c r="U12" s="32" t="s">
        <v>99</v>
      </c>
      <c r="V12" s="32" t="s">
        <v>99</v>
      </c>
      <c r="W12" s="32" t="s">
        <v>99</v>
      </c>
      <c r="X12" s="32" t="s">
        <v>99</v>
      </c>
      <c r="Y12" s="32" t="s">
        <v>99</v>
      </c>
      <c r="Z12" s="32" t="s">
        <v>94</v>
      </c>
      <c r="AA12" s="32" t="s">
        <v>99</v>
      </c>
      <c r="AB12" s="32" t="s">
        <v>99</v>
      </c>
      <c r="AC12" s="32" t="s">
        <v>99</v>
      </c>
      <c r="AD12" s="32" t="s">
        <v>99</v>
      </c>
      <c r="AE12" s="32" t="s">
        <v>94</v>
      </c>
      <c r="AF12" s="32" t="s">
        <v>94</v>
      </c>
      <c r="AG12" s="32" t="s">
        <v>94</v>
      </c>
      <c r="AH12" s="32" t="s">
        <v>94</v>
      </c>
      <c r="AI12" s="32" t="s">
        <v>94</v>
      </c>
      <c r="AJ12" s="32" t="s">
        <v>94</v>
      </c>
      <c r="AK12">
        <v>4</v>
      </c>
      <c r="AL12" s="30" t="s">
        <v>94</v>
      </c>
      <c r="AM12" s="30" t="s">
        <v>94</v>
      </c>
      <c r="AN12" s="4" t="s">
        <v>94</v>
      </c>
    </row>
    <row r="13" spans="1:40">
      <c r="A13" t="s">
        <v>188</v>
      </c>
      <c r="B13" t="s">
        <v>88</v>
      </c>
      <c r="C13" t="s">
        <v>89</v>
      </c>
      <c r="D13" t="s">
        <v>95</v>
      </c>
      <c r="E13" t="s">
        <v>102</v>
      </c>
      <c r="F13" t="s">
        <v>92</v>
      </c>
      <c r="G13" s="32" t="s">
        <v>94</v>
      </c>
      <c r="H13" s="32" t="s">
        <v>94</v>
      </c>
      <c r="I13" s="32" t="s">
        <v>94</v>
      </c>
      <c r="J13" s="32" t="s">
        <v>94</v>
      </c>
      <c r="K13" s="32" t="s">
        <v>94</v>
      </c>
      <c r="L13" s="32" t="s">
        <v>94</v>
      </c>
      <c r="M13" s="32" t="s">
        <v>94</v>
      </c>
      <c r="N13" s="32" t="s">
        <v>94</v>
      </c>
      <c r="O13" s="32" t="s">
        <v>94</v>
      </c>
      <c r="P13" s="32" t="s">
        <v>94</v>
      </c>
      <c r="Q13" s="32" t="s">
        <v>94</v>
      </c>
      <c r="R13" s="32" t="s">
        <v>94</v>
      </c>
      <c r="S13" s="32" t="s">
        <v>94</v>
      </c>
      <c r="T13" s="32" t="s">
        <v>94</v>
      </c>
      <c r="U13" s="32" t="s">
        <v>94</v>
      </c>
      <c r="V13" s="32" t="s">
        <v>94</v>
      </c>
      <c r="W13" s="32" t="s">
        <v>94</v>
      </c>
      <c r="X13" s="32" t="s">
        <v>94</v>
      </c>
      <c r="Y13" s="32" t="s">
        <v>94</v>
      </c>
      <c r="Z13" s="32">
        <v>405.62400000000002</v>
      </c>
      <c r="AA13" s="32">
        <v>194.87100000000001</v>
      </c>
      <c r="AB13" s="32">
        <v>97.727999999999994</v>
      </c>
      <c r="AC13" s="32">
        <v>92.379000000000005</v>
      </c>
      <c r="AD13" s="32">
        <v>96.5</v>
      </c>
      <c r="AE13" s="32">
        <v>174.22300000000001</v>
      </c>
      <c r="AF13" s="32">
        <v>43.567</v>
      </c>
      <c r="AG13" s="32">
        <v>14.964</v>
      </c>
      <c r="AH13" s="32">
        <v>4.45</v>
      </c>
      <c r="AI13" s="32">
        <v>76.855000000000004</v>
      </c>
      <c r="AJ13" s="32">
        <v>191.458</v>
      </c>
      <c r="AK13" s="34">
        <v>5</v>
      </c>
      <c r="AL13" s="30">
        <v>1.49</v>
      </c>
      <c r="AM13" s="30">
        <v>98.37</v>
      </c>
      <c r="AN13" s="4">
        <v>1392.6189999999999</v>
      </c>
    </row>
    <row r="14" spans="1:40">
      <c r="A14" t="s">
        <v>188</v>
      </c>
      <c r="B14" t="s">
        <v>88</v>
      </c>
      <c r="C14" t="s">
        <v>89</v>
      </c>
      <c r="D14" t="s">
        <v>95</v>
      </c>
      <c r="E14" t="s">
        <v>102</v>
      </c>
      <c r="F14" t="s">
        <v>93</v>
      </c>
      <c r="G14" s="32" t="s">
        <v>94</v>
      </c>
      <c r="H14" s="32" t="s">
        <v>94</v>
      </c>
      <c r="I14" s="32" t="s">
        <v>94</v>
      </c>
      <c r="J14" s="32" t="s">
        <v>94</v>
      </c>
      <c r="K14" s="32" t="s">
        <v>94</v>
      </c>
      <c r="L14" s="32" t="s">
        <v>94</v>
      </c>
      <c r="M14" s="32" t="s">
        <v>94</v>
      </c>
      <c r="N14" s="32" t="s">
        <v>94</v>
      </c>
      <c r="O14" s="32" t="s">
        <v>94</v>
      </c>
      <c r="P14" s="32" t="s">
        <v>94</v>
      </c>
      <c r="Q14" s="32" t="s">
        <v>94</v>
      </c>
      <c r="R14" s="32" t="s">
        <v>94</v>
      </c>
      <c r="S14" s="32" t="s">
        <v>94</v>
      </c>
      <c r="T14" s="32" t="s">
        <v>94</v>
      </c>
      <c r="U14" s="32" t="s">
        <v>94</v>
      </c>
      <c r="V14" s="32" t="s">
        <v>94</v>
      </c>
      <c r="W14" s="32" t="s">
        <v>94</v>
      </c>
      <c r="X14" s="32" t="s">
        <v>94</v>
      </c>
      <c r="Y14" s="32" t="s">
        <v>94</v>
      </c>
      <c r="Z14" s="32" t="s">
        <v>14</v>
      </c>
      <c r="AA14" s="32" t="s">
        <v>14</v>
      </c>
      <c r="AB14" s="32" t="s">
        <v>14</v>
      </c>
      <c r="AC14" s="32" t="s">
        <v>14</v>
      </c>
      <c r="AD14" s="32" t="s">
        <v>14</v>
      </c>
      <c r="AE14" s="32" t="s">
        <v>14</v>
      </c>
      <c r="AF14" s="32" t="s">
        <v>14</v>
      </c>
      <c r="AG14" s="32" t="s">
        <v>14</v>
      </c>
      <c r="AH14" s="32" t="s">
        <v>14</v>
      </c>
      <c r="AI14" s="32" t="s">
        <v>14</v>
      </c>
      <c r="AJ14" s="32" t="s">
        <v>14</v>
      </c>
      <c r="AK14">
        <v>5</v>
      </c>
      <c r="AL14" s="30" t="s">
        <v>94</v>
      </c>
      <c r="AM14" s="30" t="s">
        <v>94</v>
      </c>
      <c r="AN14" s="4" t="s">
        <v>94</v>
      </c>
    </row>
    <row r="15" spans="1:40">
      <c r="A15" t="s">
        <v>188</v>
      </c>
      <c r="B15" t="s">
        <v>88</v>
      </c>
      <c r="C15" t="s">
        <v>167</v>
      </c>
      <c r="D15" t="s">
        <v>190</v>
      </c>
      <c r="E15" t="s">
        <v>119</v>
      </c>
      <c r="F15" t="s">
        <v>92</v>
      </c>
      <c r="G15" s="32" t="s">
        <v>94</v>
      </c>
      <c r="H15" s="32" t="s">
        <v>94</v>
      </c>
      <c r="I15" s="32" t="s">
        <v>94</v>
      </c>
      <c r="J15" s="32" t="s">
        <v>94</v>
      </c>
      <c r="K15" s="32" t="s">
        <v>94</v>
      </c>
      <c r="L15" s="32" t="s">
        <v>94</v>
      </c>
      <c r="M15" s="32" t="s">
        <v>94</v>
      </c>
      <c r="N15" s="32" t="s">
        <v>94</v>
      </c>
      <c r="O15" s="32" t="s">
        <v>94</v>
      </c>
      <c r="P15" s="32" t="s">
        <v>94</v>
      </c>
      <c r="Q15" s="32" t="s">
        <v>94</v>
      </c>
      <c r="R15" s="32" t="s">
        <v>94</v>
      </c>
      <c r="S15" s="32" t="s">
        <v>94</v>
      </c>
      <c r="T15" s="32" t="s">
        <v>94</v>
      </c>
      <c r="U15" s="32" t="s">
        <v>94</v>
      </c>
      <c r="V15" s="32" t="s">
        <v>94</v>
      </c>
      <c r="W15" s="32" t="s">
        <v>94</v>
      </c>
      <c r="X15" s="32" t="s">
        <v>94</v>
      </c>
      <c r="Y15" s="32" t="s">
        <v>94</v>
      </c>
      <c r="Z15" s="32" t="s">
        <v>94</v>
      </c>
      <c r="AA15" s="32" t="s">
        <v>94</v>
      </c>
      <c r="AB15" s="32" t="s">
        <v>94</v>
      </c>
      <c r="AC15" s="32" t="s">
        <v>94</v>
      </c>
      <c r="AD15" s="32" t="s">
        <v>94</v>
      </c>
      <c r="AE15" s="32">
        <v>287.53800000000001</v>
      </c>
      <c r="AF15" s="32">
        <v>78.242999999999995</v>
      </c>
      <c r="AG15" s="32">
        <v>12.234</v>
      </c>
      <c r="AH15" s="32">
        <v>292.95699999999999</v>
      </c>
      <c r="AI15" s="32">
        <v>310.13299999999998</v>
      </c>
      <c r="AJ15" s="32">
        <v>275.51</v>
      </c>
      <c r="AK15">
        <v>6</v>
      </c>
      <c r="AL15" s="30">
        <v>1.34</v>
      </c>
      <c r="AM15" s="30">
        <v>99.71</v>
      </c>
      <c r="AN15" s="4">
        <v>1256.615</v>
      </c>
    </row>
    <row r="16" spans="1:40">
      <c r="A16" t="s">
        <v>188</v>
      </c>
      <c r="B16" t="s">
        <v>88</v>
      </c>
      <c r="C16" t="s">
        <v>167</v>
      </c>
      <c r="D16" t="s">
        <v>190</v>
      </c>
      <c r="E16" t="s">
        <v>119</v>
      </c>
      <c r="F16" t="s">
        <v>93</v>
      </c>
      <c r="G16" s="32" t="s">
        <v>94</v>
      </c>
      <c r="H16" s="32" t="s">
        <v>94</v>
      </c>
      <c r="I16" s="32" t="s">
        <v>94</v>
      </c>
      <c r="J16" s="32" t="s">
        <v>94</v>
      </c>
      <c r="K16" s="32" t="s">
        <v>94</v>
      </c>
      <c r="L16" s="32" t="s">
        <v>94</v>
      </c>
      <c r="M16" s="32" t="s">
        <v>94</v>
      </c>
      <c r="N16" s="32" t="s">
        <v>94</v>
      </c>
      <c r="O16" s="32" t="s">
        <v>94</v>
      </c>
      <c r="P16" s="32" t="s">
        <v>94</v>
      </c>
      <c r="Q16" s="32" t="s">
        <v>94</v>
      </c>
      <c r="R16" s="32" t="s">
        <v>94</v>
      </c>
      <c r="S16" s="32" t="s">
        <v>94</v>
      </c>
      <c r="T16" s="32" t="s">
        <v>94</v>
      </c>
      <c r="U16" s="32" t="s">
        <v>94</v>
      </c>
      <c r="V16" s="32" t="s">
        <v>94</v>
      </c>
      <c r="W16" s="32" t="s">
        <v>94</v>
      </c>
      <c r="X16" s="32" t="s">
        <v>94</v>
      </c>
      <c r="Y16" s="32" t="s">
        <v>94</v>
      </c>
      <c r="Z16" s="32" t="s">
        <v>94</v>
      </c>
      <c r="AA16" s="32" t="s">
        <v>94</v>
      </c>
      <c r="AB16" s="32" t="s">
        <v>94</v>
      </c>
      <c r="AC16" s="32" t="s">
        <v>94</v>
      </c>
      <c r="AD16" s="32" t="s">
        <v>94</v>
      </c>
      <c r="AE16" s="32" t="s">
        <v>14</v>
      </c>
      <c r="AF16" s="32" t="s">
        <v>14</v>
      </c>
      <c r="AG16" s="32" t="s">
        <v>14</v>
      </c>
      <c r="AH16" s="32" t="s">
        <v>34</v>
      </c>
      <c r="AI16" s="32" t="s">
        <v>34</v>
      </c>
      <c r="AJ16" s="32" t="s">
        <v>34</v>
      </c>
      <c r="AK16">
        <v>6</v>
      </c>
      <c r="AL16" s="30" t="s">
        <v>94</v>
      </c>
      <c r="AM16" s="30" t="s">
        <v>94</v>
      </c>
      <c r="AN16" s="4" t="s">
        <v>94</v>
      </c>
    </row>
    <row r="17" spans="1:40">
      <c r="A17" t="s">
        <v>188</v>
      </c>
      <c r="B17" t="s">
        <v>88</v>
      </c>
      <c r="C17" t="s">
        <v>89</v>
      </c>
      <c r="D17" t="s">
        <v>100</v>
      </c>
      <c r="E17" t="s">
        <v>105</v>
      </c>
      <c r="F17" t="s">
        <v>92</v>
      </c>
      <c r="G17" s="32" t="s">
        <v>94</v>
      </c>
      <c r="H17" s="32" t="s">
        <v>94</v>
      </c>
      <c r="I17" s="32" t="s">
        <v>94</v>
      </c>
      <c r="J17" s="32" t="s">
        <v>94</v>
      </c>
      <c r="K17" s="32" t="s">
        <v>94</v>
      </c>
      <c r="L17" s="32" t="s">
        <v>94</v>
      </c>
      <c r="M17" s="32" t="s">
        <v>94</v>
      </c>
      <c r="N17" s="32" t="s">
        <v>94</v>
      </c>
      <c r="O17" s="32" t="s">
        <v>94</v>
      </c>
      <c r="P17" s="32" t="s">
        <v>94</v>
      </c>
      <c r="Q17" s="32" t="s">
        <v>94</v>
      </c>
      <c r="R17" s="32" t="s">
        <v>94</v>
      </c>
      <c r="S17" s="32" t="s">
        <v>94</v>
      </c>
      <c r="T17" s="32" t="s">
        <v>94</v>
      </c>
      <c r="U17" s="32" t="s">
        <v>94</v>
      </c>
      <c r="V17" s="32" t="s">
        <v>94</v>
      </c>
      <c r="W17" s="32" t="s">
        <v>94</v>
      </c>
      <c r="X17" s="32" t="s">
        <v>94</v>
      </c>
      <c r="Y17" s="32" t="s">
        <v>94</v>
      </c>
      <c r="Z17" s="32" t="s">
        <v>94</v>
      </c>
      <c r="AA17" s="32" t="s">
        <v>94</v>
      </c>
      <c r="AB17" s="32" t="s">
        <v>94</v>
      </c>
      <c r="AC17" s="32" t="s">
        <v>94</v>
      </c>
      <c r="AD17" s="32" t="s">
        <v>94</v>
      </c>
      <c r="AE17" s="32">
        <v>92.07</v>
      </c>
      <c r="AF17" s="32" t="s">
        <v>94</v>
      </c>
      <c r="AG17" s="32" t="s">
        <v>94</v>
      </c>
      <c r="AH17" s="32" t="s">
        <v>94</v>
      </c>
      <c r="AI17" s="32" t="s">
        <v>94</v>
      </c>
      <c r="AJ17" s="32" t="s">
        <v>94</v>
      </c>
      <c r="AK17">
        <v>7</v>
      </c>
      <c r="AL17" s="30">
        <v>0.1</v>
      </c>
      <c r="AM17" s="30">
        <v>99.81</v>
      </c>
      <c r="AN17" s="4">
        <v>92.07</v>
      </c>
    </row>
    <row r="18" spans="1:40">
      <c r="A18" t="s">
        <v>188</v>
      </c>
      <c r="B18" t="s">
        <v>88</v>
      </c>
      <c r="C18" t="s">
        <v>89</v>
      </c>
      <c r="D18" t="s">
        <v>100</v>
      </c>
      <c r="E18" t="s">
        <v>105</v>
      </c>
      <c r="F18" t="s">
        <v>93</v>
      </c>
      <c r="G18" s="32" t="s">
        <v>94</v>
      </c>
      <c r="H18" s="32" t="s">
        <v>94</v>
      </c>
      <c r="I18" s="32" t="s">
        <v>94</v>
      </c>
      <c r="J18" s="32" t="s">
        <v>94</v>
      </c>
      <c r="K18" s="32" t="s">
        <v>94</v>
      </c>
      <c r="L18" s="32" t="s">
        <v>94</v>
      </c>
      <c r="M18" s="32" t="s">
        <v>94</v>
      </c>
      <c r="N18" s="32" t="s">
        <v>94</v>
      </c>
      <c r="O18" s="32" t="s">
        <v>94</v>
      </c>
      <c r="P18" s="32" t="s">
        <v>94</v>
      </c>
      <c r="Q18" s="32" t="s">
        <v>94</v>
      </c>
      <c r="R18" s="32" t="s">
        <v>94</v>
      </c>
      <c r="S18" s="32" t="s">
        <v>94</v>
      </c>
      <c r="T18" s="32" t="s">
        <v>94</v>
      </c>
      <c r="U18" s="32" t="s">
        <v>94</v>
      </c>
      <c r="V18" s="32" t="s">
        <v>94</v>
      </c>
      <c r="W18" s="32" t="s">
        <v>94</v>
      </c>
      <c r="X18" s="32" t="s">
        <v>94</v>
      </c>
      <c r="Y18" s="32" t="s">
        <v>94</v>
      </c>
      <c r="Z18" s="32" t="s">
        <v>94</v>
      </c>
      <c r="AA18" s="32" t="s">
        <v>94</v>
      </c>
      <c r="AB18" s="32" t="s">
        <v>94</v>
      </c>
      <c r="AC18" s="32" t="s">
        <v>94</v>
      </c>
      <c r="AD18" s="32" t="s">
        <v>94</v>
      </c>
      <c r="AE18" s="32" t="s">
        <v>99</v>
      </c>
      <c r="AF18" s="32" t="s">
        <v>94</v>
      </c>
      <c r="AG18" s="32" t="s">
        <v>94</v>
      </c>
      <c r="AH18" s="32" t="s">
        <v>94</v>
      </c>
      <c r="AI18" s="32" t="s">
        <v>94</v>
      </c>
      <c r="AJ18" s="32" t="s">
        <v>94</v>
      </c>
      <c r="AK18">
        <v>7</v>
      </c>
      <c r="AL18" s="30" t="s">
        <v>94</v>
      </c>
      <c r="AM18" s="30" t="s">
        <v>94</v>
      </c>
      <c r="AN18" s="4" t="s">
        <v>94</v>
      </c>
    </row>
    <row r="19" spans="1:40">
      <c r="A19" t="s">
        <v>188</v>
      </c>
      <c r="B19" t="s">
        <v>88</v>
      </c>
      <c r="C19" t="s">
        <v>167</v>
      </c>
      <c r="D19" t="s">
        <v>168</v>
      </c>
      <c r="E19" t="s">
        <v>102</v>
      </c>
      <c r="F19" t="s">
        <v>92</v>
      </c>
      <c r="G19" s="32" t="s">
        <v>94</v>
      </c>
      <c r="H19" s="32" t="s">
        <v>94</v>
      </c>
      <c r="I19" s="32" t="s">
        <v>94</v>
      </c>
      <c r="J19" s="32" t="s">
        <v>94</v>
      </c>
      <c r="K19" s="32" t="s">
        <v>94</v>
      </c>
      <c r="L19" s="32" t="s">
        <v>94</v>
      </c>
      <c r="M19" s="32" t="s">
        <v>94</v>
      </c>
      <c r="N19" s="32" t="s">
        <v>94</v>
      </c>
      <c r="O19" s="32" t="s">
        <v>94</v>
      </c>
      <c r="P19" s="32" t="s">
        <v>94</v>
      </c>
      <c r="Q19" s="32" t="s">
        <v>94</v>
      </c>
      <c r="R19" s="32" t="s">
        <v>94</v>
      </c>
      <c r="S19" s="32" t="s">
        <v>94</v>
      </c>
      <c r="T19" s="32" t="s">
        <v>94</v>
      </c>
      <c r="U19" s="32" t="s">
        <v>94</v>
      </c>
      <c r="V19" s="32" t="s">
        <v>94</v>
      </c>
      <c r="W19" s="32" t="s">
        <v>94</v>
      </c>
      <c r="X19" s="32" t="s">
        <v>94</v>
      </c>
      <c r="Y19" s="32">
        <v>1.6579999999999999</v>
      </c>
      <c r="Z19" s="32">
        <v>0.59699999999999998</v>
      </c>
      <c r="AA19" s="32">
        <v>1.1299999999999999</v>
      </c>
      <c r="AB19" s="32">
        <v>28.902000000000001</v>
      </c>
      <c r="AC19" s="32">
        <v>28.611999999999998</v>
      </c>
      <c r="AD19" s="32" t="s">
        <v>94</v>
      </c>
      <c r="AE19" s="32" t="s">
        <v>94</v>
      </c>
      <c r="AF19" s="32" t="s">
        <v>94</v>
      </c>
      <c r="AG19" s="32" t="s">
        <v>94</v>
      </c>
      <c r="AH19" s="32" t="s">
        <v>94</v>
      </c>
      <c r="AI19" s="32" t="s">
        <v>94</v>
      </c>
      <c r="AJ19" s="32" t="s">
        <v>94</v>
      </c>
      <c r="AK19">
        <v>8</v>
      </c>
      <c r="AL19" s="30">
        <v>7.0000000000000007E-2</v>
      </c>
      <c r="AM19" s="30">
        <v>99.87</v>
      </c>
      <c r="AN19" s="4">
        <v>60.899000000000001</v>
      </c>
    </row>
    <row r="20" spans="1:40">
      <c r="A20" t="s">
        <v>188</v>
      </c>
      <c r="B20" t="s">
        <v>88</v>
      </c>
      <c r="C20" t="s">
        <v>167</v>
      </c>
      <c r="D20" t="s">
        <v>168</v>
      </c>
      <c r="E20" t="s">
        <v>102</v>
      </c>
      <c r="F20" t="s">
        <v>93</v>
      </c>
      <c r="G20" s="32" t="s">
        <v>94</v>
      </c>
      <c r="H20" s="32" t="s">
        <v>94</v>
      </c>
      <c r="I20" s="32" t="s">
        <v>94</v>
      </c>
      <c r="J20" s="32" t="s">
        <v>94</v>
      </c>
      <c r="K20" s="32" t="s">
        <v>94</v>
      </c>
      <c r="L20" s="32" t="s">
        <v>94</v>
      </c>
      <c r="M20" s="32" t="s">
        <v>94</v>
      </c>
      <c r="N20" s="32" t="s">
        <v>94</v>
      </c>
      <c r="O20" s="32" t="s">
        <v>94</v>
      </c>
      <c r="P20" s="32" t="s">
        <v>94</v>
      </c>
      <c r="Q20" s="32" t="s">
        <v>94</v>
      </c>
      <c r="R20" s="32" t="s">
        <v>94</v>
      </c>
      <c r="S20" s="32" t="s">
        <v>94</v>
      </c>
      <c r="T20" s="32" t="s">
        <v>94</v>
      </c>
      <c r="U20" s="32" t="s">
        <v>94</v>
      </c>
      <c r="V20" s="32" t="s">
        <v>94</v>
      </c>
      <c r="W20" s="32" t="s">
        <v>94</v>
      </c>
      <c r="X20" s="32" t="s">
        <v>94</v>
      </c>
      <c r="Y20" s="32" t="s">
        <v>99</v>
      </c>
      <c r="Z20" s="32" t="s">
        <v>99</v>
      </c>
      <c r="AA20" s="32" t="s">
        <v>99</v>
      </c>
      <c r="AB20" s="32" t="s">
        <v>99</v>
      </c>
      <c r="AC20" s="32" t="s">
        <v>99</v>
      </c>
      <c r="AD20" s="32" t="s">
        <v>94</v>
      </c>
      <c r="AE20" s="32" t="s">
        <v>94</v>
      </c>
      <c r="AF20" s="32" t="s">
        <v>94</v>
      </c>
      <c r="AG20" s="32" t="s">
        <v>94</v>
      </c>
      <c r="AH20" s="32" t="s">
        <v>94</v>
      </c>
      <c r="AI20" s="32" t="s">
        <v>94</v>
      </c>
      <c r="AJ20" s="32" t="s">
        <v>94</v>
      </c>
      <c r="AK20">
        <v>8</v>
      </c>
      <c r="AL20" s="30" t="s">
        <v>94</v>
      </c>
      <c r="AM20" s="30" t="s">
        <v>94</v>
      </c>
      <c r="AN20" s="4" t="s">
        <v>94</v>
      </c>
    </row>
    <row r="21" spans="1:40">
      <c r="A21" t="s">
        <v>188</v>
      </c>
      <c r="B21" t="s">
        <v>88</v>
      </c>
      <c r="C21" t="s">
        <v>89</v>
      </c>
      <c r="D21" t="s">
        <v>100</v>
      </c>
      <c r="E21" t="s">
        <v>102</v>
      </c>
      <c r="F21" t="s">
        <v>92</v>
      </c>
      <c r="G21" s="32" t="s">
        <v>94</v>
      </c>
      <c r="H21" s="32" t="s">
        <v>94</v>
      </c>
      <c r="I21" s="32" t="s">
        <v>94</v>
      </c>
      <c r="J21" s="32" t="s">
        <v>94</v>
      </c>
      <c r="K21" s="32" t="s">
        <v>94</v>
      </c>
      <c r="L21" s="32" t="s">
        <v>94</v>
      </c>
      <c r="M21" s="32" t="s">
        <v>94</v>
      </c>
      <c r="N21" s="32" t="s">
        <v>94</v>
      </c>
      <c r="O21" s="32" t="s">
        <v>94</v>
      </c>
      <c r="P21" s="32" t="s">
        <v>94</v>
      </c>
      <c r="Q21" s="32" t="s">
        <v>94</v>
      </c>
      <c r="R21" s="32" t="s">
        <v>94</v>
      </c>
      <c r="S21" s="32" t="s">
        <v>94</v>
      </c>
      <c r="T21" s="32" t="s">
        <v>94</v>
      </c>
      <c r="U21" s="32" t="s">
        <v>94</v>
      </c>
      <c r="V21" s="32" t="s">
        <v>94</v>
      </c>
      <c r="W21" s="32">
        <v>2.77</v>
      </c>
      <c r="X21" s="32" t="s">
        <v>94</v>
      </c>
      <c r="Y21" s="32">
        <v>0.02</v>
      </c>
      <c r="Z21" s="32">
        <v>2.2989999999999999</v>
      </c>
      <c r="AA21" s="32">
        <v>0.628</v>
      </c>
      <c r="AB21" s="32">
        <v>0.76</v>
      </c>
      <c r="AC21" s="32">
        <v>0.61699999999999999</v>
      </c>
      <c r="AD21" s="32">
        <v>0.9</v>
      </c>
      <c r="AE21" s="32">
        <v>43.39</v>
      </c>
      <c r="AF21" s="32" t="s">
        <v>94</v>
      </c>
      <c r="AG21" s="32" t="s">
        <v>94</v>
      </c>
      <c r="AH21" s="32" t="s">
        <v>94</v>
      </c>
      <c r="AI21" s="32" t="s">
        <v>94</v>
      </c>
      <c r="AJ21" s="32" t="s">
        <v>94</v>
      </c>
      <c r="AK21">
        <v>9</v>
      </c>
      <c r="AL21" s="30">
        <v>0.05</v>
      </c>
      <c r="AM21" s="30">
        <v>99.93</v>
      </c>
      <c r="AN21" s="4">
        <v>51.384</v>
      </c>
    </row>
    <row r="22" spans="1:40">
      <c r="A22" t="s">
        <v>188</v>
      </c>
      <c r="B22" t="s">
        <v>88</v>
      </c>
      <c r="C22" t="s">
        <v>89</v>
      </c>
      <c r="D22" t="s">
        <v>100</v>
      </c>
      <c r="E22" t="s">
        <v>102</v>
      </c>
      <c r="F22" t="s">
        <v>93</v>
      </c>
      <c r="G22" s="32" t="s">
        <v>94</v>
      </c>
      <c r="H22" s="32" t="s">
        <v>94</v>
      </c>
      <c r="I22" s="32" t="s">
        <v>94</v>
      </c>
      <c r="J22" s="32" t="s">
        <v>94</v>
      </c>
      <c r="K22" s="32" t="s">
        <v>94</v>
      </c>
      <c r="L22" s="32" t="s">
        <v>94</v>
      </c>
      <c r="M22" s="32" t="s">
        <v>94</v>
      </c>
      <c r="N22" s="32" t="s">
        <v>94</v>
      </c>
      <c r="O22" s="32" t="s">
        <v>94</v>
      </c>
      <c r="P22" s="32" t="s">
        <v>94</v>
      </c>
      <c r="Q22" s="32" t="s">
        <v>94</v>
      </c>
      <c r="R22" s="32" t="s">
        <v>94</v>
      </c>
      <c r="S22" s="32" t="s">
        <v>94</v>
      </c>
      <c r="T22" s="32" t="s">
        <v>94</v>
      </c>
      <c r="U22" s="32" t="s">
        <v>94</v>
      </c>
      <c r="V22" s="32" t="s">
        <v>94</v>
      </c>
      <c r="W22" s="32" t="s">
        <v>99</v>
      </c>
      <c r="X22" s="32" t="s">
        <v>94</v>
      </c>
      <c r="Y22" s="32" t="s">
        <v>99</v>
      </c>
      <c r="Z22" s="32" t="s">
        <v>99</v>
      </c>
      <c r="AA22" s="32" t="s">
        <v>99</v>
      </c>
      <c r="AB22" s="32" t="s">
        <v>99</v>
      </c>
      <c r="AC22" s="32" t="s">
        <v>99</v>
      </c>
      <c r="AD22" s="32" t="s">
        <v>99</v>
      </c>
      <c r="AE22" s="32" t="s">
        <v>99</v>
      </c>
      <c r="AF22" s="32" t="s">
        <v>94</v>
      </c>
      <c r="AG22" s="32" t="s">
        <v>94</v>
      </c>
      <c r="AH22" s="32" t="s">
        <v>94</v>
      </c>
      <c r="AI22" s="32" t="s">
        <v>94</v>
      </c>
      <c r="AJ22" s="32" t="s">
        <v>94</v>
      </c>
      <c r="AK22">
        <v>9</v>
      </c>
      <c r="AL22" s="30" t="s">
        <v>94</v>
      </c>
      <c r="AM22" s="30" t="s">
        <v>94</v>
      </c>
      <c r="AN22" s="4" t="s">
        <v>94</v>
      </c>
    </row>
    <row r="23" spans="1:40">
      <c r="A23" t="s">
        <v>188</v>
      </c>
      <c r="B23" t="s">
        <v>88</v>
      </c>
      <c r="C23" t="s">
        <v>89</v>
      </c>
      <c r="D23" t="s">
        <v>100</v>
      </c>
      <c r="E23" t="s">
        <v>96</v>
      </c>
      <c r="F23" t="s">
        <v>92</v>
      </c>
      <c r="G23" s="32" t="s">
        <v>94</v>
      </c>
      <c r="H23" s="32" t="s">
        <v>94</v>
      </c>
      <c r="I23" s="32" t="s">
        <v>94</v>
      </c>
      <c r="J23" s="32" t="s">
        <v>94</v>
      </c>
      <c r="K23" s="32" t="s">
        <v>94</v>
      </c>
      <c r="L23" s="32" t="s">
        <v>94</v>
      </c>
      <c r="M23" s="32">
        <v>21.7</v>
      </c>
      <c r="N23" s="32" t="s">
        <v>94</v>
      </c>
      <c r="O23" s="32" t="s">
        <v>94</v>
      </c>
      <c r="P23" s="32" t="s">
        <v>94</v>
      </c>
      <c r="Q23" s="32" t="s">
        <v>94</v>
      </c>
      <c r="R23" s="32" t="s">
        <v>94</v>
      </c>
      <c r="S23" s="32" t="s">
        <v>94</v>
      </c>
      <c r="T23" s="32" t="s">
        <v>94</v>
      </c>
      <c r="U23" s="32" t="s">
        <v>94</v>
      </c>
      <c r="V23" s="32" t="s">
        <v>94</v>
      </c>
      <c r="W23" s="32" t="s">
        <v>94</v>
      </c>
      <c r="X23" s="32" t="s">
        <v>94</v>
      </c>
      <c r="Y23" s="32" t="s">
        <v>94</v>
      </c>
      <c r="Z23" s="32" t="s">
        <v>94</v>
      </c>
      <c r="AA23" s="32" t="s">
        <v>94</v>
      </c>
      <c r="AB23" s="32" t="s">
        <v>94</v>
      </c>
      <c r="AC23" s="32" t="s">
        <v>94</v>
      </c>
      <c r="AD23" s="32" t="s">
        <v>94</v>
      </c>
      <c r="AE23" s="32" t="s">
        <v>94</v>
      </c>
      <c r="AF23" s="32" t="s">
        <v>94</v>
      </c>
      <c r="AG23" s="32" t="s">
        <v>94</v>
      </c>
      <c r="AH23" s="32">
        <v>3</v>
      </c>
      <c r="AI23" s="32" t="s">
        <v>94</v>
      </c>
      <c r="AJ23" s="32" t="s">
        <v>94</v>
      </c>
      <c r="AK23">
        <v>10</v>
      </c>
      <c r="AL23" s="30">
        <v>0.03</v>
      </c>
      <c r="AM23" s="30">
        <v>99.95</v>
      </c>
      <c r="AN23" s="4">
        <v>24.7</v>
      </c>
    </row>
    <row r="24" spans="1:40">
      <c r="A24" t="s">
        <v>188</v>
      </c>
      <c r="B24" t="s">
        <v>88</v>
      </c>
      <c r="C24" t="s">
        <v>89</v>
      </c>
      <c r="D24" t="s">
        <v>100</v>
      </c>
      <c r="E24" t="s">
        <v>96</v>
      </c>
      <c r="F24" t="s">
        <v>93</v>
      </c>
      <c r="G24" s="32" t="s">
        <v>94</v>
      </c>
      <c r="H24" s="32" t="s">
        <v>94</v>
      </c>
      <c r="I24" s="32" t="s">
        <v>94</v>
      </c>
      <c r="J24" s="32" t="s">
        <v>94</v>
      </c>
      <c r="K24" s="32" t="s">
        <v>94</v>
      </c>
      <c r="L24" s="32" t="s">
        <v>94</v>
      </c>
      <c r="M24" s="32" t="s">
        <v>99</v>
      </c>
      <c r="N24" s="32" t="s">
        <v>94</v>
      </c>
      <c r="O24" s="32" t="s">
        <v>94</v>
      </c>
      <c r="P24" s="32" t="s">
        <v>94</v>
      </c>
      <c r="Q24" s="32" t="s">
        <v>94</v>
      </c>
      <c r="R24" s="32" t="s">
        <v>94</v>
      </c>
      <c r="S24" s="32" t="s">
        <v>94</v>
      </c>
      <c r="T24" s="32" t="s">
        <v>94</v>
      </c>
      <c r="U24" s="32" t="s">
        <v>94</v>
      </c>
      <c r="V24" s="32" t="s">
        <v>94</v>
      </c>
      <c r="W24" s="32" t="s">
        <v>94</v>
      </c>
      <c r="X24" s="32" t="s">
        <v>94</v>
      </c>
      <c r="Y24" s="32" t="s">
        <v>94</v>
      </c>
      <c r="Z24" s="32" t="s">
        <v>94</v>
      </c>
      <c r="AA24" s="32" t="s">
        <v>94</v>
      </c>
      <c r="AB24" s="32" t="s">
        <v>94</v>
      </c>
      <c r="AC24" s="32" t="s">
        <v>94</v>
      </c>
      <c r="AD24" s="32" t="s">
        <v>94</v>
      </c>
      <c r="AE24" s="32" t="s">
        <v>94</v>
      </c>
      <c r="AF24" s="32" t="s">
        <v>94</v>
      </c>
      <c r="AG24" s="32" t="s">
        <v>94</v>
      </c>
      <c r="AH24" s="32" t="s">
        <v>99</v>
      </c>
      <c r="AI24" s="32" t="s">
        <v>94</v>
      </c>
      <c r="AJ24" s="32" t="s">
        <v>94</v>
      </c>
      <c r="AK24">
        <v>10</v>
      </c>
      <c r="AL24" s="30" t="s">
        <v>94</v>
      </c>
      <c r="AM24" s="30" t="s">
        <v>94</v>
      </c>
      <c r="AN24" s="4" t="s">
        <v>94</v>
      </c>
    </row>
    <row r="25" spans="1:40">
      <c r="A25" t="s">
        <v>188</v>
      </c>
      <c r="B25" t="s">
        <v>88</v>
      </c>
      <c r="C25" t="s">
        <v>89</v>
      </c>
      <c r="D25" t="s">
        <v>116</v>
      </c>
      <c r="E25" t="s">
        <v>102</v>
      </c>
      <c r="F25" t="s">
        <v>92</v>
      </c>
      <c r="G25" s="32" t="s">
        <v>94</v>
      </c>
      <c r="H25" s="32" t="s">
        <v>94</v>
      </c>
      <c r="I25" s="32" t="s">
        <v>94</v>
      </c>
      <c r="J25" s="32" t="s">
        <v>94</v>
      </c>
      <c r="K25" s="32" t="s">
        <v>94</v>
      </c>
      <c r="L25" s="32" t="s">
        <v>94</v>
      </c>
      <c r="M25" s="32" t="s">
        <v>94</v>
      </c>
      <c r="N25" s="32" t="s">
        <v>94</v>
      </c>
      <c r="O25" s="32" t="s">
        <v>94</v>
      </c>
      <c r="P25" s="32" t="s">
        <v>94</v>
      </c>
      <c r="Q25" s="32" t="s">
        <v>94</v>
      </c>
      <c r="R25" s="32" t="s">
        <v>94</v>
      </c>
      <c r="S25" s="32" t="s">
        <v>94</v>
      </c>
      <c r="T25" s="32" t="s">
        <v>94</v>
      </c>
      <c r="U25" s="32" t="s">
        <v>94</v>
      </c>
      <c r="V25" s="32" t="s">
        <v>94</v>
      </c>
      <c r="W25" s="32">
        <v>9.4489999999999998</v>
      </c>
      <c r="X25" s="32">
        <v>14.151999999999999</v>
      </c>
      <c r="Y25" s="32">
        <v>3.4000000000000002E-2</v>
      </c>
      <c r="Z25" s="32" t="s">
        <v>94</v>
      </c>
      <c r="AA25" s="32" t="s">
        <v>94</v>
      </c>
      <c r="AB25" s="32" t="s">
        <v>94</v>
      </c>
      <c r="AC25" s="32" t="s">
        <v>94</v>
      </c>
      <c r="AD25" s="32" t="s">
        <v>94</v>
      </c>
      <c r="AE25" s="32" t="s">
        <v>94</v>
      </c>
      <c r="AF25" s="32" t="s">
        <v>94</v>
      </c>
      <c r="AG25" s="32" t="s">
        <v>94</v>
      </c>
      <c r="AH25" s="32" t="s">
        <v>94</v>
      </c>
      <c r="AI25" s="32" t="s">
        <v>94</v>
      </c>
      <c r="AJ25" s="32" t="s">
        <v>94</v>
      </c>
      <c r="AK25">
        <v>11</v>
      </c>
      <c r="AL25" s="30">
        <v>0.03</v>
      </c>
      <c r="AM25" s="30">
        <v>99.98</v>
      </c>
      <c r="AN25" s="4">
        <v>23.635000000000002</v>
      </c>
    </row>
    <row r="26" spans="1:40">
      <c r="A26" t="s">
        <v>188</v>
      </c>
      <c r="B26" t="s">
        <v>88</v>
      </c>
      <c r="C26" t="s">
        <v>89</v>
      </c>
      <c r="D26" t="s">
        <v>116</v>
      </c>
      <c r="E26" t="s">
        <v>102</v>
      </c>
      <c r="F26" t="s">
        <v>93</v>
      </c>
      <c r="G26" s="32" t="s">
        <v>94</v>
      </c>
      <c r="H26" s="32" t="s">
        <v>94</v>
      </c>
      <c r="I26" s="32" t="s">
        <v>94</v>
      </c>
      <c r="J26" s="32" t="s">
        <v>94</v>
      </c>
      <c r="K26" s="32" t="s">
        <v>94</v>
      </c>
      <c r="L26" s="32" t="s">
        <v>94</v>
      </c>
      <c r="M26" s="32" t="s">
        <v>94</v>
      </c>
      <c r="N26" s="32" t="s">
        <v>94</v>
      </c>
      <c r="O26" s="32" t="s">
        <v>94</v>
      </c>
      <c r="P26" s="32" t="s">
        <v>94</v>
      </c>
      <c r="Q26" s="32" t="s">
        <v>94</v>
      </c>
      <c r="R26" s="32" t="s">
        <v>94</v>
      </c>
      <c r="S26" s="32" t="s">
        <v>94</v>
      </c>
      <c r="T26" s="32" t="s">
        <v>94</v>
      </c>
      <c r="U26" s="32" t="s">
        <v>94</v>
      </c>
      <c r="V26" s="32" t="s">
        <v>94</v>
      </c>
      <c r="W26" s="32" t="s">
        <v>99</v>
      </c>
      <c r="X26" s="32" t="s">
        <v>99</v>
      </c>
      <c r="Y26" s="32" t="s">
        <v>99</v>
      </c>
      <c r="Z26" s="32" t="s">
        <v>94</v>
      </c>
      <c r="AA26" s="32" t="s">
        <v>94</v>
      </c>
      <c r="AB26" s="32" t="s">
        <v>94</v>
      </c>
      <c r="AC26" s="32" t="s">
        <v>94</v>
      </c>
      <c r="AD26" s="32" t="s">
        <v>94</v>
      </c>
      <c r="AE26" s="32" t="s">
        <v>94</v>
      </c>
      <c r="AF26" s="32" t="s">
        <v>94</v>
      </c>
      <c r="AG26" s="32" t="s">
        <v>94</v>
      </c>
      <c r="AH26" s="32" t="s">
        <v>94</v>
      </c>
      <c r="AI26" s="32" t="s">
        <v>94</v>
      </c>
      <c r="AJ26" s="32" t="s">
        <v>94</v>
      </c>
      <c r="AK26">
        <v>11</v>
      </c>
      <c r="AL26" s="30" t="s">
        <v>94</v>
      </c>
      <c r="AM26" s="30" t="s">
        <v>94</v>
      </c>
      <c r="AN26" s="4" t="s">
        <v>94</v>
      </c>
    </row>
    <row r="27" spans="1:40">
      <c r="A27" t="s">
        <v>188</v>
      </c>
      <c r="B27" t="s">
        <v>88</v>
      </c>
      <c r="C27" t="s">
        <v>89</v>
      </c>
      <c r="D27" t="s">
        <v>100</v>
      </c>
      <c r="E27" t="s">
        <v>101</v>
      </c>
      <c r="F27" t="s">
        <v>92</v>
      </c>
      <c r="G27" s="32" t="s">
        <v>94</v>
      </c>
      <c r="H27" s="32" t="s">
        <v>94</v>
      </c>
      <c r="I27" s="32" t="s">
        <v>94</v>
      </c>
      <c r="J27" s="32" t="s">
        <v>94</v>
      </c>
      <c r="K27" s="32" t="s">
        <v>94</v>
      </c>
      <c r="L27" s="32" t="s">
        <v>94</v>
      </c>
      <c r="M27" s="32" t="s">
        <v>94</v>
      </c>
      <c r="N27" s="32" t="s">
        <v>94</v>
      </c>
      <c r="O27" s="32" t="s">
        <v>94</v>
      </c>
      <c r="P27" s="32" t="s">
        <v>94</v>
      </c>
      <c r="Q27" s="32" t="s">
        <v>94</v>
      </c>
      <c r="R27" s="32" t="s">
        <v>94</v>
      </c>
      <c r="S27" s="32" t="s">
        <v>94</v>
      </c>
      <c r="T27" s="32" t="s">
        <v>94</v>
      </c>
      <c r="U27" s="32" t="s">
        <v>94</v>
      </c>
      <c r="V27" s="32" t="s">
        <v>94</v>
      </c>
      <c r="W27" s="32" t="s">
        <v>94</v>
      </c>
      <c r="X27" s="32" t="s">
        <v>94</v>
      </c>
      <c r="Y27" s="32">
        <v>6.0209999999999999</v>
      </c>
      <c r="Z27" s="32" t="s">
        <v>94</v>
      </c>
      <c r="AA27" s="32" t="s">
        <v>94</v>
      </c>
      <c r="AB27" s="32" t="s">
        <v>94</v>
      </c>
      <c r="AC27" s="32" t="s">
        <v>94</v>
      </c>
      <c r="AD27" s="32" t="s">
        <v>94</v>
      </c>
      <c r="AE27" s="32" t="s">
        <v>94</v>
      </c>
      <c r="AF27" s="32" t="s">
        <v>94</v>
      </c>
      <c r="AG27" s="32" t="s">
        <v>94</v>
      </c>
      <c r="AH27" s="32" t="s">
        <v>94</v>
      </c>
      <c r="AI27" s="32">
        <v>5</v>
      </c>
      <c r="AJ27" s="32" t="s">
        <v>94</v>
      </c>
      <c r="AK27">
        <v>12</v>
      </c>
      <c r="AL27" s="30">
        <v>0.01</v>
      </c>
      <c r="AM27" s="30">
        <v>99.99</v>
      </c>
      <c r="AN27" s="4">
        <v>11.021000000000001</v>
      </c>
    </row>
    <row r="28" spans="1:40">
      <c r="A28" t="s">
        <v>188</v>
      </c>
      <c r="B28" t="s">
        <v>88</v>
      </c>
      <c r="C28" t="s">
        <v>89</v>
      </c>
      <c r="D28" t="s">
        <v>100</v>
      </c>
      <c r="E28" t="s">
        <v>101</v>
      </c>
      <c r="F28" t="s">
        <v>93</v>
      </c>
      <c r="G28" s="32" t="s">
        <v>94</v>
      </c>
      <c r="H28" s="32" t="s">
        <v>94</v>
      </c>
      <c r="I28" s="32" t="s">
        <v>94</v>
      </c>
      <c r="J28" s="32" t="s">
        <v>94</v>
      </c>
      <c r="K28" s="32" t="s">
        <v>94</v>
      </c>
      <c r="L28" s="32" t="s">
        <v>94</v>
      </c>
      <c r="M28" s="32" t="s">
        <v>94</v>
      </c>
      <c r="N28" s="32" t="s">
        <v>94</v>
      </c>
      <c r="O28" s="32" t="s">
        <v>94</v>
      </c>
      <c r="P28" s="32" t="s">
        <v>94</v>
      </c>
      <c r="Q28" s="32" t="s">
        <v>94</v>
      </c>
      <c r="R28" s="32" t="s">
        <v>94</v>
      </c>
      <c r="S28" s="32" t="s">
        <v>94</v>
      </c>
      <c r="T28" s="32" t="s">
        <v>94</v>
      </c>
      <c r="U28" s="32" t="s">
        <v>94</v>
      </c>
      <c r="V28" s="32" t="s">
        <v>94</v>
      </c>
      <c r="W28" s="32" t="s">
        <v>94</v>
      </c>
      <c r="X28" s="32" t="s">
        <v>94</v>
      </c>
      <c r="Y28" s="32" t="s">
        <v>99</v>
      </c>
      <c r="Z28" s="32" t="s">
        <v>94</v>
      </c>
      <c r="AA28" s="32" t="s">
        <v>94</v>
      </c>
      <c r="AB28" s="32" t="s">
        <v>94</v>
      </c>
      <c r="AC28" s="32" t="s">
        <v>94</v>
      </c>
      <c r="AD28" s="32" t="s">
        <v>94</v>
      </c>
      <c r="AE28" s="32" t="s">
        <v>94</v>
      </c>
      <c r="AF28" s="32" t="s">
        <v>94</v>
      </c>
      <c r="AG28" s="32" t="s">
        <v>94</v>
      </c>
      <c r="AH28" s="32" t="s">
        <v>94</v>
      </c>
      <c r="AI28" s="32" t="s">
        <v>99</v>
      </c>
      <c r="AJ28" s="32" t="s">
        <v>94</v>
      </c>
      <c r="AK28">
        <v>12</v>
      </c>
      <c r="AL28" s="30" t="s">
        <v>94</v>
      </c>
      <c r="AM28" s="30" t="s">
        <v>94</v>
      </c>
      <c r="AN28" s="4" t="s">
        <v>94</v>
      </c>
    </row>
    <row r="29" spans="1:40">
      <c r="A29" t="s">
        <v>188</v>
      </c>
      <c r="B29" t="s">
        <v>88</v>
      </c>
      <c r="C29" t="s">
        <v>89</v>
      </c>
      <c r="D29" t="s">
        <v>103</v>
      </c>
      <c r="E29" t="s">
        <v>102</v>
      </c>
      <c r="F29" t="s">
        <v>92</v>
      </c>
      <c r="G29" s="32" t="s">
        <v>94</v>
      </c>
      <c r="H29" s="32" t="s">
        <v>94</v>
      </c>
      <c r="I29" s="32" t="s">
        <v>94</v>
      </c>
      <c r="J29" s="32">
        <v>0.9</v>
      </c>
      <c r="K29" s="32">
        <v>1</v>
      </c>
      <c r="L29" s="32">
        <v>1</v>
      </c>
      <c r="M29" s="32">
        <v>0.2</v>
      </c>
      <c r="N29" s="32" t="s">
        <v>94</v>
      </c>
      <c r="O29" s="32" t="s">
        <v>94</v>
      </c>
      <c r="P29" s="32" t="s">
        <v>94</v>
      </c>
      <c r="Q29" s="32" t="s">
        <v>94</v>
      </c>
      <c r="R29" s="32" t="s">
        <v>94</v>
      </c>
      <c r="S29" s="32" t="s">
        <v>94</v>
      </c>
      <c r="T29" s="32" t="s">
        <v>94</v>
      </c>
      <c r="U29" s="32" t="s">
        <v>94</v>
      </c>
      <c r="V29" s="32" t="s">
        <v>94</v>
      </c>
      <c r="W29" s="32" t="s">
        <v>94</v>
      </c>
      <c r="X29" s="32" t="s">
        <v>94</v>
      </c>
      <c r="Y29" s="32" t="s">
        <v>94</v>
      </c>
      <c r="Z29" s="32" t="s">
        <v>94</v>
      </c>
      <c r="AA29" s="32" t="s">
        <v>94</v>
      </c>
      <c r="AB29" s="32" t="s">
        <v>94</v>
      </c>
      <c r="AC29" s="32" t="s">
        <v>94</v>
      </c>
      <c r="AD29" s="32" t="s">
        <v>94</v>
      </c>
      <c r="AE29" s="32">
        <v>8.3000000000000004E-2</v>
      </c>
      <c r="AF29" s="32" t="s">
        <v>94</v>
      </c>
      <c r="AG29" s="32" t="s">
        <v>94</v>
      </c>
      <c r="AH29" s="32" t="s">
        <v>94</v>
      </c>
      <c r="AI29" s="32" t="s">
        <v>94</v>
      </c>
      <c r="AJ29" s="32" t="s">
        <v>94</v>
      </c>
      <c r="AK29">
        <v>13</v>
      </c>
      <c r="AL29" s="30">
        <v>0</v>
      </c>
      <c r="AM29" s="30">
        <v>99.99</v>
      </c>
      <c r="AN29" s="4">
        <v>3.1829999999999998</v>
      </c>
    </row>
    <row r="30" spans="1:40">
      <c r="A30" t="s">
        <v>188</v>
      </c>
      <c r="B30" t="s">
        <v>88</v>
      </c>
      <c r="C30" t="s">
        <v>89</v>
      </c>
      <c r="D30" t="s">
        <v>103</v>
      </c>
      <c r="E30" t="s">
        <v>102</v>
      </c>
      <c r="F30" t="s">
        <v>93</v>
      </c>
      <c r="G30" s="32" t="s">
        <v>94</v>
      </c>
      <c r="H30" s="32" t="s">
        <v>94</v>
      </c>
      <c r="I30" s="32" t="s">
        <v>94</v>
      </c>
      <c r="J30" s="32" t="s">
        <v>99</v>
      </c>
      <c r="K30" s="32" t="s">
        <v>99</v>
      </c>
      <c r="L30" s="32" t="s">
        <v>99</v>
      </c>
      <c r="M30" s="32" t="s">
        <v>99</v>
      </c>
      <c r="N30" s="32" t="s">
        <v>94</v>
      </c>
      <c r="O30" s="32" t="s">
        <v>94</v>
      </c>
      <c r="P30" s="32" t="s">
        <v>94</v>
      </c>
      <c r="Q30" s="32" t="s">
        <v>94</v>
      </c>
      <c r="R30" s="32" t="s">
        <v>94</v>
      </c>
      <c r="S30" s="32" t="s">
        <v>94</v>
      </c>
      <c r="T30" s="32" t="s">
        <v>94</v>
      </c>
      <c r="U30" s="32" t="s">
        <v>94</v>
      </c>
      <c r="V30" s="32" t="s">
        <v>94</v>
      </c>
      <c r="W30" s="32" t="s">
        <v>94</v>
      </c>
      <c r="X30" s="32" t="s">
        <v>94</v>
      </c>
      <c r="Y30" s="32" t="s">
        <v>94</v>
      </c>
      <c r="Z30" s="32" t="s">
        <v>94</v>
      </c>
      <c r="AA30" s="32" t="s">
        <v>94</v>
      </c>
      <c r="AB30" s="32" t="s">
        <v>94</v>
      </c>
      <c r="AC30" s="32" t="s">
        <v>94</v>
      </c>
      <c r="AD30" s="32" t="s">
        <v>94</v>
      </c>
      <c r="AE30" s="32" t="s">
        <v>99</v>
      </c>
      <c r="AF30" s="32" t="s">
        <v>94</v>
      </c>
      <c r="AG30" s="32" t="s">
        <v>94</v>
      </c>
      <c r="AH30" s="32" t="s">
        <v>94</v>
      </c>
      <c r="AI30" s="32" t="s">
        <v>94</v>
      </c>
      <c r="AJ30" s="32" t="s">
        <v>94</v>
      </c>
      <c r="AK30">
        <v>13</v>
      </c>
      <c r="AL30" s="30" t="s">
        <v>94</v>
      </c>
      <c r="AM30" s="30" t="s">
        <v>94</v>
      </c>
      <c r="AN30" s="4" t="s">
        <v>94</v>
      </c>
    </row>
    <row r="31" spans="1:40">
      <c r="A31" t="s">
        <v>188</v>
      </c>
      <c r="B31" t="s">
        <v>88</v>
      </c>
      <c r="C31" t="s">
        <v>89</v>
      </c>
      <c r="D31" t="s">
        <v>126</v>
      </c>
      <c r="E31" t="s">
        <v>96</v>
      </c>
      <c r="F31" t="s">
        <v>92</v>
      </c>
      <c r="G31" s="32" t="s">
        <v>94</v>
      </c>
      <c r="H31" s="32" t="s">
        <v>94</v>
      </c>
      <c r="I31" s="32" t="s">
        <v>94</v>
      </c>
      <c r="J31" s="32" t="s">
        <v>94</v>
      </c>
      <c r="K31" s="32" t="s">
        <v>94</v>
      </c>
      <c r="L31" s="32" t="s">
        <v>94</v>
      </c>
      <c r="M31" s="32" t="s">
        <v>94</v>
      </c>
      <c r="N31" s="32" t="s">
        <v>94</v>
      </c>
      <c r="O31" s="32" t="s">
        <v>94</v>
      </c>
      <c r="P31" s="32" t="s">
        <v>94</v>
      </c>
      <c r="Q31" s="32" t="s">
        <v>94</v>
      </c>
      <c r="R31" s="32" t="s">
        <v>94</v>
      </c>
      <c r="S31" s="32" t="s">
        <v>94</v>
      </c>
      <c r="T31" s="32" t="s">
        <v>94</v>
      </c>
      <c r="U31" s="32" t="s">
        <v>94</v>
      </c>
      <c r="V31" s="32" t="s">
        <v>94</v>
      </c>
      <c r="W31" s="32" t="s">
        <v>94</v>
      </c>
      <c r="X31" s="32" t="s">
        <v>94</v>
      </c>
      <c r="Y31" s="32" t="s">
        <v>94</v>
      </c>
      <c r="Z31" s="32" t="s">
        <v>94</v>
      </c>
      <c r="AA31" s="32" t="s">
        <v>94</v>
      </c>
      <c r="AB31" s="32" t="s">
        <v>94</v>
      </c>
      <c r="AC31" s="32" t="s">
        <v>94</v>
      </c>
      <c r="AD31" s="32">
        <v>0.64200000000000002</v>
      </c>
      <c r="AE31" s="32" t="s">
        <v>94</v>
      </c>
      <c r="AF31" s="32" t="s">
        <v>94</v>
      </c>
      <c r="AG31" s="32" t="s">
        <v>94</v>
      </c>
      <c r="AH31" s="32">
        <v>2.5339999999999998</v>
      </c>
      <c r="AI31" s="32" t="s">
        <v>94</v>
      </c>
      <c r="AJ31" s="32" t="s">
        <v>94</v>
      </c>
      <c r="AK31">
        <v>14</v>
      </c>
      <c r="AL31" s="30">
        <v>0</v>
      </c>
      <c r="AM31" s="30">
        <v>100</v>
      </c>
      <c r="AN31" s="4">
        <v>3.1760000000000002</v>
      </c>
    </row>
    <row r="32" spans="1:40">
      <c r="A32" t="s">
        <v>188</v>
      </c>
      <c r="B32" t="s">
        <v>88</v>
      </c>
      <c r="C32" t="s">
        <v>89</v>
      </c>
      <c r="D32" t="s">
        <v>126</v>
      </c>
      <c r="E32" t="s">
        <v>96</v>
      </c>
      <c r="F32" t="s">
        <v>93</v>
      </c>
      <c r="G32" s="32" t="s">
        <v>94</v>
      </c>
      <c r="H32" s="32" t="s">
        <v>94</v>
      </c>
      <c r="I32" s="32" t="s">
        <v>94</v>
      </c>
      <c r="J32" s="32" t="s">
        <v>94</v>
      </c>
      <c r="K32" s="32" t="s">
        <v>94</v>
      </c>
      <c r="L32" s="32" t="s">
        <v>94</v>
      </c>
      <c r="M32" s="32" t="s">
        <v>94</v>
      </c>
      <c r="N32" s="32" t="s">
        <v>94</v>
      </c>
      <c r="O32" s="32" t="s">
        <v>94</v>
      </c>
      <c r="P32" s="32" t="s">
        <v>94</v>
      </c>
      <c r="Q32" s="32" t="s">
        <v>94</v>
      </c>
      <c r="R32" s="32" t="s">
        <v>94</v>
      </c>
      <c r="S32" s="32" t="s">
        <v>94</v>
      </c>
      <c r="T32" s="32" t="s">
        <v>94</v>
      </c>
      <c r="U32" s="32" t="s">
        <v>94</v>
      </c>
      <c r="V32" s="32" t="s">
        <v>94</v>
      </c>
      <c r="W32" s="32" t="s">
        <v>94</v>
      </c>
      <c r="X32" s="32" t="s">
        <v>94</v>
      </c>
      <c r="Y32" s="32" t="s">
        <v>94</v>
      </c>
      <c r="Z32" s="32" t="s">
        <v>94</v>
      </c>
      <c r="AA32" s="32" t="s">
        <v>94</v>
      </c>
      <c r="AB32" s="32" t="s">
        <v>94</v>
      </c>
      <c r="AC32" s="32" t="s">
        <v>94</v>
      </c>
      <c r="AD32" s="32" t="s">
        <v>99</v>
      </c>
      <c r="AE32" s="32" t="s">
        <v>94</v>
      </c>
      <c r="AF32" s="32" t="s">
        <v>94</v>
      </c>
      <c r="AG32" s="32" t="s">
        <v>94</v>
      </c>
      <c r="AH32" s="32" t="s">
        <v>99</v>
      </c>
      <c r="AI32" s="32" t="s">
        <v>94</v>
      </c>
      <c r="AJ32" s="32" t="s">
        <v>94</v>
      </c>
      <c r="AK32">
        <v>14</v>
      </c>
      <c r="AL32" s="30" t="s">
        <v>94</v>
      </c>
      <c r="AM32" s="30" t="s">
        <v>94</v>
      </c>
      <c r="AN32" s="4" t="s">
        <v>94</v>
      </c>
    </row>
    <row r="33" spans="1:40">
      <c r="A33" t="s">
        <v>188</v>
      </c>
      <c r="B33" t="s">
        <v>88</v>
      </c>
      <c r="C33" t="s">
        <v>89</v>
      </c>
      <c r="D33" t="s">
        <v>126</v>
      </c>
      <c r="E33" t="s">
        <v>101</v>
      </c>
      <c r="F33" t="s">
        <v>92</v>
      </c>
      <c r="G33" s="32" t="s">
        <v>94</v>
      </c>
      <c r="H33" s="32" t="s">
        <v>94</v>
      </c>
      <c r="I33" s="32" t="s">
        <v>94</v>
      </c>
      <c r="J33" s="32" t="s">
        <v>94</v>
      </c>
      <c r="K33" s="32" t="s">
        <v>94</v>
      </c>
      <c r="L33" s="32" t="s">
        <v>94</v>
      </c>
      <c r="M33" s="32" t="s">
        <v>94</v>
      </c>
      <c r="N33" s="32" t="s">
        <v>94</v>
      </c>
      <c r="O33" s="32" t="s">
        <v>94</v>
      </c>
      <c r="P33" s="32" t="s">
        <v>94</v>
      </c>
      <c r="Q33" s="32" t="s">
        <v>94</v>
      </c>
      <c r="R33" s="32" t="s">
        <v>94</v>
      </c>
      <c r="S33" s="32" t="s">
        <v>94</v>
      </c>
      <c r="T33" s="32" t="s">
        <v>94</v>
      </c>
      <c r="U33" s="32" t="s">
        <v>94</v>
      </c>
      <c r="V33" s="32" t="s">
        <v>94</v>
      </c>
      <c r="W33" s="32" t="s">
        <v>94</v>
      </c>
      <c r="X33" s="32" t="s">
        <v>94</v>
      </c>
      <c r="Y33" s="32" t="s">
        <v>94</v>
      </c>
      <c r="Z33" s="32" t="s">
        <v>94</v>
      </c>
      <c r="AA33" s="32" t="s">
        <v>94</v>
      </c>
      <c r="AB33" s="32" t="s">
        <v>94</v>
      </c>
      <c r="AC33" s="32" t="s">
        <v>94</v>
      </c>
      <c r="AD33" s="32" t="s">
        <v>94</v>
      </c>
      <c r="AE33" s="32" t="s">
        <v>94</v>
      </c>
      <c r="AF33" s="32" t="s">
        <v>94</v>
      </c>
      <c r="AG33" s="32">
        <v>2.8000000000000001E-2</v>
      </c>
      <c r="AH33" s="32" t="s">
        <v>94</v>
      </c>
      <c r="AI33" s="32" t="s">
        <v>94</v>
      </c>
      <c r="AJ33" s="32">
        <v>1.407</v>
      </c>
      <c r="AK33">
        <v>15</v>
      </c>
      <c r="AL33" s="30">
        <v>0</v>
      </c>
      <c r="AM33" s="30">
        <v>100</v>
      </c>
      <c r="AN33" s="4">
        <v>1.4350000000000001</v>
      </c>
    </row>
    <row r="34" spans="1:40">
      <c r="A34" t="s">
        <v>188</v>
      </c>
      <c r="B34" t="s">
        <v>88</v>
      </c>
      <c r="C34" t="s">
        <v>89</v>
      </c>
      <c r="D34" t="s">
        <v>126</v>
      </c>
      <c r="E34" t="s">
        <v>101</v>
      </c>
      <c r="F34" t="s">
        <v>93</v>
      </c>
      <c r="G34" s="32" t="s">
        <v>94</v>
      </c>
      <c r="H34" s="32" t="s">
        <v>94</v>
      </c>
      <c r="I34" s="32" t="s">
        <v>94</v>
      </c>
      <c r="J34" s="32" t="s">
        <v>94</v>
      </c>
      <c r="K34" s="32" t="s">
        <v>94</v>
      </c>
      <c r="L34" s="32" t="s">
        <v>94</v>
      </c>
      <c r="M34" s="32" t="s">
        <v>94</v>
      </c>
      <c r="N34" s="32" t="s">
        <v>94</v>
      </c>
      <c r="O34" s="32" t="s">
        <v>94</v>
      </c>
      <c r="P34" s="32" t="s">
        <v>94</v>
      </c>
      <c r="Q34" s="32" t="s">
        <v>94</v>
      </c>
      <c r="R34" s="32" t="s">
        <v>94</v>
      </c>
      <c r="S34" s="32" t="s">
        <v>94</v>
      </c>
      <c r="T34" s="32" t="s">
        <v>94</v>
      </c>
      <c r="U34" s="32" t="s">
        <v>94</v>
      </c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32" t="s">
        <v>94</v>
      </c>
      <c r="AB34" s="32" t="s">
        <v>94</v>
      </c>
      <c r="AC34" s="32" t="s">
        <v>94</v>
      </c>
      <c r="AD34" s="32" t="s">
        <v>94</v>
      </c>
      <c r="AE34" s="32" t="s">
        <v>94</v>
      </c>
      <c r="AF34" s="32" t="s">
        <v>94</v>
      </c>
      <c r="AG34" s="32" t="s">
        <v>99</v>
      </c>
      <c r="AH34" s="32" t="s">
        <v>94</v>
      </c>
      <c r="AI34" s="32" t="s">
        <v>94</v>
      </c>
      <c r="AJ34" s="32" t="s">
        <v>99</v>
      </c>
      <c r="AK34">
        <v>15</v>
      </c>
      <c r="AL34" s="30" t="s">
        <v>94</v>
      </c>
      <c r="AM34" s="30" t="s">
        <v>94</v>
      </c>
      <c r="AN34" s="4" t="s">
        <v>94</v>
      </c>
    </row>
    <row r="35" spans="1:40">
      <c r="A35" t="s">
        <v>188</v>
      </c>
      <c r="B35" t="s">
        <v>88</v>
      </c>
      <c r="C35" t="s">
        <v>89</v>
      </c>
      <c r="D35" t="s">
        <v>116</v>
      </c>
      <c r="E35" t="s">
        <v>91</v>
      </c>
      <c r="F35" t="s">
        <v>92</v>
      </c>
      <c r="G35" s="32" t="s">
        <v>94</v>
      </c>
      <c r="H35" s="32" t="s">
        <v>94</v>
      </c>
      <c r="I35" s="32" t="s">
        <v>94</v>
      </c>
      <c r="J35" s="32" t="s">
        <v>94</v>
      </c>
      <c r="K35" s="32" t="s">
        <v>94</v>
      </c>
      <c r="L35" s="32" t="s">
        <v>94</v>
      </c>
      <c r="M35" s="32" t="s">
        <v>94</v>
      </c>
      <c r="N35" s="32" t="s">
        <v>94</v>
      </c>
      <c r="O35" s="32">
        <v>5.6000000000000001E-2</v>
      </c>
      <c r="P35" s="32">
        <v>4.0000000000000001E-3</v>
      </c>
      <c r="Q35" s="32" t="s">
        <v>94</v>
      </c>
      <c r="R35" s="32" t="s">
        <v>94</v>
      </c>
      <c r="S35" s="32" t="s">
        <v>94</v>
      </c>
      <c r="T35" s="32">
        <v>2.5000000000000001E-2</v>
      </c>
      <c r="U35" s="32">
        <v>2.5000000000000001E-2</v>
      </c>
      <c r="V35" s="32">
        <v>2.5000000000000001E-2</v>
      </c>
      <c r="W35" s="32">
        <v>0.58399999999999996</v>
      </c>
      <c r="X35" s="32">
        <v>2.5000000000000001E-2</v>
      </c>
      <c r="Y35" s="32">
        <v>4.8000000000000001E-2</v>
      </c>
      <c r="Z35" s="32">
        <v>3.7999999999999999E-2</v>
      </c>
      <c r="AA35" s="32" t="s">
        <v>94</v>
      </c>
      <c r="AB35" s="32">
        <v>4.0000000000000001E-3</v>
      </c>
      <c r="AC35" s="32">
        <v>8.0000000000000002E-3</v>
      </c>
      <c r="AD35" s="32">
        <v>0.02</v>
      </c>
      <c r="AE35" s="32">
        <v>1.0999999999999999E-2</v>
      </c>
      <c r="AF35" s="32" t="s">
        <v>94</v>
      </c>
      <c r="AG35" s="32" t="s">
        <v>94</v>
      </c>
      <c r="AH35" s="32" t="s">
        <v>94</v>
      </c>
      <c r="AI35" s="32">
        <v>3.0000000000000001E-3</v>
      </c>
      <c r="AJ35" s="32" t="s">
        <v>94</v>
      </c>
      <c r="AK35">
        <v>16</v>
      </c>
      <c r="AL35" s="30">
        <v>0</v>
      </c>
      <c r="AM35" s="30">
        <v>100</v>
      </c>
      <c r="AN35" s="4">
        <v>0.876</v>
      </c>
    </row>
    <row r="36" spans="1:40">
      <c r="A36" t="s">
        <v>188</v>
      </c>
      <c r="B36" t="s">
        <v>88</v>
      </c>
      <c r="C36" t="s">
        <v>89</v>
      </c>
      <c r="D36" t="s">
        <v>116</v>
      </c>
      <c r="E36" t="s">
        <v>91</v>
      </c>
      <c r="F36" t="s">
        <v>93</v>
      </c>
      <c r="G36" s="32" t="s">
        <v>94</v>
      </c>
      <c r="H36" s="32" t="s">
        <v>94</v>
      </c>
      <c r="I36" s="32" t="s">
        <v>94</v>
      </c>
      <c r="J36" s="32" t="s">
        <v>94</v>
      </c>
      <c r="K36" s="32" t="s">
        <v>94</v>
      </c>
      <c r="L36" s="32" t="s">
        <v>94</v>
      </c>
      <c r="M36" s="32" t="s">
        <v>94</v>
      </c>
      <c r="N36" s="32" t="s">
        <v>94</v>
      </c>
      <c r="O36" s="32" t="s">
        <v>99</v>
      </c>
      <c r="P36" s="32" t="s">
        <v>14</v>
      </c>
      <c r="Q36" s="32" t="s">
        <v>94</v>
      </c>
      <c r="R36" s="32" t="s">
        <v>94</v>
      </c>
      <c r="S36" s="32" t="s">
        <v>94</v>
      </c>
      <c r="T36" s="32" t="s">
        <v>14</v>
      </c>
      <c r="U36" s="32" t="s">
        <v>14</v>
      </c>
      <c r="V36" s="32" t="s">
        <v>14</v>
      </c>
      <c r="W36" s="32" t="s">
        <v>99</v>
      </c>
      <c r="X36" s="32" t="s">
        <v>14</v>
      </c>
      <c r="Y36" s="32" t="s">
        <v>14</v>
      </c>
      <c r="Z36" s="32" t="s">
        <v>14</v>
      </c>
      <c r="AA36" s="32" t="s">
        <v>14</v>
      </c>
      <c r="AB36" s="32" t="s">
        <v>14</v>
      </c>
      <c r="AC36" s="32" t="s">
        <v>14</v>
      </c>
      <c r="AD36" s="32" t="s">
        <v>14</v>
      </c>
      <c r="AE36" s="32" t="s">
        <v>14</v>
      </c>
      <c r="AF36" s="32" t="s">
        <v>94</v>
      </c>
      <c r="AG36" s="32" t="s">
        <v>94</v>
      </c>
      <c r="AH36" s="32" t="s">
        <v>94</v>
      </c>
      <c r="AI36" s="32" t="s">
        <v>99</v>
      </c>
      <c r="AJ36" s="32" t="s">
        <v>94</v>
      </c>
      <c r="AK36">
        <v>16</v>
      </c>
      <c r="AL36" s="30" t="s">
        <v>94</v>
      </c>
      <c r="AM36" s="30" t="s">
        <v>94</v>
      </c>
      <c r="AN36" s="4" t="s">
        <v>94</v>
      </c>
    </row>
    <row r="37" spans="1:40">
      <c r="A37" t="s">
        <v>188</v>
      </c>
      <c r="B37" t="s">
        <v>88</v>
      </c>
      <c r="C37" t="s">
        <v>89</v>
      </c>
      <c r="D37" t="s">
        <v>97</v>
      </c>
      <c r="E37" t="s">
        <v>117</v>
      </c>
      <c r="F37" t="s">
        <v>92</v>
      </c>
      <c r="G37" s="32" t="s">
        <v>94</v>
      </c>
      <c r="H37" s="32" t="s">
        <v>94</v>
      </c>
      <c r="I37" s="32" t="s">
        <v>94</v>
      </c>
      <c r="J37" s="32" t="s">
        <v>94</v>
      </c>
      <c r="K37" s="32" t="s">
        <v>94</v>
      </c>
      <c r="L37" s="32" t="s">
        <v>94</v>
      </c>
      <c r="M37" s="32" t="s">
        <v>94</v>
      </c>
      <c r="N37" s="32" t="s">
        <v>94</v>
      </c>
      <c r="O37" s="32" t="s">
        <v>94</v>
      </c>
      <c r="P37" s="32" t="s">
        <v>94</v>
      </c>
      <c r="Q37" s="32" t="s">
        <v>94</v>
      </c>
      <c r="R37" s="32" t="s">
        <v>94</v>
      </c>
      <c r="S37" s="32" t="s">
        <v>94</v>
      </c>
      <c r="T37" s="32" t="s">
        <v>94</v>
      </c>
      <c r="U37" s="32" t="s">
        <v>94</v>
      </c>
      <c r="V37" s="32" t="s">
        <v>94</v>
      </c>
      <c r="W37" s="32" t="s">
        <v>94</v>
      </c>
      <c r="X37" s="32" t="s">
        <v>94</v>
      </c>
      <c r="Y37" s="32" t="s">
        <v>94</v>
      </c>
      <c r="Z37" s="32" t="s">
        <v>94</v>
      </c>
      <c r="AA37" s="32" t="s">
        <v>94</v>
      </c>
      <c r="AB37" s="32" t="s">
        <v>94</v>
      </c>
      <c r="AC37" s="32" t="s">
        <v>94</v>
      </c>
      <c r="AD37" s="32" t="s">
        <v>94</v>
      </c>
      <c r="AE37" s="32">
        <v>0.47399999999999998</v>
      </c>
      <c r="AF37" s="32" t="s">
        <v>94</v>
      </c>
      <c r="AG37" s="32" t="s">
        <v>94</v>
      </c>
      <c r="AH37" s="32" t="s">
        <v>94</v>
      </c>
      <c r="AI37" s="32" t="s">
        <v>94</v>
      </c>
      <c r="AJ37" s="32" t="s">
        <v>94</v>
      </c>
      <c r="AK37">
        <v>17</v>
      </c>
      <c r="AL37" s="30">
        <v>0</v>
      </c>
      <c r="AM37" s="30">
        <v>100</v>
      </c>
      <c r="AN37" s="4">
        <v>0.47399999999999998</v>
      </c>
    </row>
    <row r="38" spans="1:40">
      <c r="A38" t="s">
        <v>188</v>
      </c>
      <c r="B38" t="s">
        <v>88</v>
      </c>
      <c r="C38" t="s">
        <v>89</v>
      </c>
      <c r="D38" t="s">
        <v>97</v>
      </c>
      <c r="E38" t="s">
        <v>117</v>
      </c>
      <c r="F38" t="s">
        <v>93</v>
      </c>
      <c r="G38" s="32" t="s">
        <v>94</v>
      </c>
      <c r="H38" s="32" t="s">
        <v>94</v>
      </c>
      <c r="I38" s="32" t="s">
        <v>94</v>
      </c>
      <c r="J38" s="32" t="s">
        <v>94</v>
      </c>
      <c r="K38" s="32" t="s">
        <v>94</v>
      </c>
      <c r="L38" s="32" t="s">
        <v>94</v>
      </c>
      <c r="M38" s="32" t="s">
        <v>94</v>
      </c>
      <c r="N38" s="32" t="s">
        <v>94</v>
      </c>
      <c r="O38" s="32" t="s">
        <v>94</v>
      </c>
      <c r="P38" s="32" t="s">
        <v>94</v>
      </c>
      <c r="Q38" s="32" t="s">
        <v>94</v>
      </c>
      <c r="R38" s="32" t="s">
        <v>94</v>
      </c>
      <c r="S38" s="32" t="s">
        <v>94</v>
      </c>
      <c r="T38" s="32" t="s">
        <v>94</v>
      </c>
      <c r="U38" s="32" t="s">
        <v>94</v>
      </c>
      <c r="V38" s="32" t="s">
        <v>94</v>
      </c>
      <c r="W38" s="32" t="s">
        <v>94</v>
      </c>
      <c r="X38" s="32" t="s">
        <v>94</v>
      </c>
      <c r="Y38" s="32" t="s">
        <v>94</v>
      </c>
      <c r="Z38" s="32" t="s">
        <v>94</v>
      </c>
      <c r="AA38" s="32" t="s">
        <v>94</v>
      </c>
      <c r="AB38" s="32" t="s">
        <v>94</v>
      </c>
      <c r="AC38" s="32" t="s">
        <v>94</v>
      </c>
      <c r="AD38" s="32" t="s">
        <v>94</v>
      </c>
      <c r="AE38" s="32" t="s">
        <v>99</v>
      </c>
      <c r="AF38" s="32" t="s">
        <v>94</v>
      </c>
      <c r="AG38" s="32" t="s">
        <v>94</v>
      </c>
      <c r="AH38" s="32" t="s">
        <v>94</v>
      </c>
      <c r="AI38" s="32" t="s">
        <v>94</v>
      </c>
      <c r="AJ38" s="32" t="s">
        <v>94</v>
      </c>
      <c r="AK38">
        <v>17</v>
      </c>
      <c r="AL38" s="30" t="s">
        <v>94</v>
      </c>
      <c r="AM38" s="30" t="s">
        <v>94</v>
      </c>
      <c r="AN38" s="4" t="s">
        <v>94</v>
      </c>
    </row>
    <row r="39" spans="1:40">
      <c r="A39" t="s">
        <v>188</v>
      </c>
      <c r="B39" t="s">
        <v>88</v>
      </c>
      <c r="C39" t="s">
        <v>89</v>
      </c>
      <c r="D39" t="s">
        <v>103</v>
      </c>
      <c r="E39" t="s">
        <v>104</v>
      </c>
      <c r="F39" t="s">
        <v>92</v>
      </c>
      <c r="G39" s="32" t="s">
        <v>94</v>
      </c>
      <c r="H39" s="32" t="s">
        <v>94</v>
      </c>
      <c r="I39" s="32" t="s">
        <v>94</v>
      </c>
      <c r="J39" s="32" t="s">
        <v>94</v>
      </c>
      <c r="K39" s="32" t="s">
        <v>94</v>
      </c>
      <c r="L39" s="32" t="s">
        <v>94</v>
      </c>
      <c r="M39" s="32" t="s">
        <v>94</v>
      </c>
      <c r="N39" s="32" t="s">
        <v>94</v>
      </c>
      <c r="O39" s="32" t="s">
        <v>94</v>
      </c>
      <c r="P39" s="32" t="s">
        <v>94</v>
      </c>
      <c r="Q39" s="32" t="s">
        <v>94</v>
      </c>
      <c r="R39" s="32" t="s">
        <v>94</v>
      </c>
      <c r="S39" s="32" t="s">
        <v>94</v>
      </c>
      <c r="T39" s="32" t="s">
        <v>94</v>
      </c>
      <c r="U39" s="32" t="s">
        <v>94</v>
      </c>
      <c r="V39" s="32" t="s">
        <v>94</v>
      </c>
      <c r="W39" s="32" t="s">
        <v>94</v>
      </c>
      <c r="X39" s="32" t="s">
        <v>94</v>
      </c>
      <c r="Y39" s="32" t="s">
        <v>94</v>
      </c>
      <c r="Z39" s="32" t="s">
        <v>94</v>
      </c>
      <c r="AA39" s="32" t="s">
        <v>94</v>
      </c>
      <c r="AB39" s="32" t="s">
        <v>94</v>
      </c>
      <c r="AC39" s="32" t="s">
        <v>94</v>
      </c>
      <c r="AD39" s="32" t="s">
        <v>94</v>
      </c>
      <c r="AE39" s="32">
        <v>2E-3</v>
      </c>
      <c r="AF39" s="32">
        <v>4.4999999999999998E-2</v>
      </c>
      <c r="AG39" s="32" t="s">
        <v>94</v>
      </c>
      <c r="AH39" s="32" t="s">
        <v>94</v>
      </c>
      <c r="AI39" s="32" t="s">
        <v>94</v>
      </c>
      <c r="AJ39" s="32" t="s">
        <v>94</v>
      </c>
      <c r="AK39">
        <v>18</v>
      </c>
      <c r="AL39" s="30">
        <v>0</v>
      </c>
      <c r="AM39" s="30">
        <v>100</v>
      </c>
      <c r="AN39" s="4">
        <v>4.8000000000000001E-2</v>
      </c>
    </row>
    <row r="40" spans="1:40">
      <c r="A40" t="s">
        <v>188</v>
      </c>
      <c r="B40" t="s">
        <v>88</v>
      </c>
      <c r="C40" t="s">
        <v>89</v>
      </c>
      <c r="D40" t="s">
        <v>103</v>
      </c>
      <c r="E40" t="s">
        <v>104</v>
      </c>
      <c r="F40" t="s">
        <v>93</v>
      </c>
      <c r="G40" s="32" t="s">
        <v>94</v>
      </c>
      <c r="H40" s="32" t="s">
        <v>94</v>
      </c>
      <c r="I40" s="32" t="s">
        <v>94</v>
      </c>
      <c r="J40" s="32" t="s">
        <v>94</v>
      </c>
      <c r="K40" s="32" t="s">
        <v>94</v>
      </c>
      <c r="L40" s="32" t="s">
        <v>94</v>
      </c>
      <c r="M40" s="32" t="s">
        <v>94</v>
      </c>
      <c r="N40" s="32" t="s">
        <v>94</v>
      </c>
      <c r="O40" s="32" t="s">
        <v>94</v>
      </c>
      <c r="P40" s="32" t="s">
        <v>94</v>
      </c>
      <c r="Q40" s="32" t="s">
        <v>94</v>
      </c>
      <c r="R40" s="32" t="s">
        <v>94</v>
      </c>
      <c r="S40" s="32" t="s">
        <v>94</v>
      </c>
      <c r="T40" s="32" t="s">
        <v>94</v>
      </c>
      <c r="U40" s="32" t="s">
        <v>94</v>
      </c>
      <c r="V40" s="32" t="s">
        <v>94</v>
      </c>
      <c r="W40" s="32" t="s">
        <v>94</v>
      </c>
      <c r="X40" s="32" t="s">
        <v>94</v>
      </c>
      <c r="Y40" s="32" t="s">
        <v>94</v>
      </c>
      <c r="Z40" s="32" t="s">
        <v>94</v>
      </c>
      <c r="AA40" s="32" t="s">
        <v>94</v>
      </c>
      <c r="AB40" s="32" t="s">
        <v>94</v>
      </c>
      <c r="AC40" s="32" t="s">
        <v>94</v>
      </c>
      <c r="AD40" s="32" t="s">
        <v>94</v>
      </c>
      <c r="AE40" s="32" t="s">
        <v>99</v>
      </c>
      <c r="AF40" s="32" t="s">
        <v>99</v>
      </c>
      <c r="AG40" s="32" t="s">
        <v>94</v>
      </c>
      <c r="AH40" s="32" t="s">
        <v>94</v>
      </c>
      <c r="AI40" s="32" t="s">
        <v>94</v>
      </c>
      <c r="AJ40" s="32" t="s">
        <v>94</v>
      </c>
      <c r="AK40">
        <v>18</v>
      </c>
      <c r="AL40" s="30" t="s">
        <v>94</v>
      </c>
      <c r="AM40" s="30" t="s">
        <v>94</v>
      </c>
      <c r="AN40" s="4" t="s">
        <v>94</v>
      </c>
    </row>
    <row r="41" spans="1:40"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</row>
  </sheetData>
  <mergeCells count="2">
    <mergeCell ref="A1:G1"/>
    <mergeCell ref="E2:F2"/>
  </mergeCells>
  <conditionalFormatting sqref="E5:E41">
    <cfRule type="expression" dxfId="681" priority="1">
      <formula>E5="UN"</formula>
    </cfRule>
  </conditionalFormatting>
  <conditionalFormatting sqref="G5:AJ41">
    <cfRule type="expression" dxfId="680" priority="2">
      <formula>G5="-1"</formula>
    </cfRule>
  </conditionalFormatting>
  <conditionalFormatting sqref="G5:AJ41">
    <cfRule type="expression" dxfId="679" priority="3">
      <formula>G5="a"</formula>
    </cfRule>
  </conditionalFormatting>
  <conditionalFormatting sqref="G5:AJ41">
    <cfRule type="expression" dxfId="678" priority="4">
      <formula>G5="b"</formula>
    </cfRule>
  </conditionalFormatting>
  <conditionalFormatting sqref="G5:AJ41">
    <cfRule type="expression" dxfId="677" priority="5">
      <formula>G5="c"</formula>
    </cfRule>
  </conditionalFormatting>
  <conditionalFormatting sqref="G5:AJ41">
    <cfRule type="expression" dxfId="676" priority="6">
      <formula>G5="bc"</formula>
    </cfRule>
  </conditionalFormatting>
  <conditionalFormatting sqref="G5:AJ41">
    <cfRule type="expression" dxfId="675" priority="7">
      <formula>G5="ab"</formula>
    </cfRule>
  </conditionalFormatting>
  <conditionalFormatting sqref="G5:AJ41">
    <cfRule type="expression" dxfId="674" priority="8">
      <formula>G5="ac"</formula>
    </cfRule>
  </conditionalFormatting>
  <conditionalFormatting sqref="G5:AJ41">
    <cfRule type="expression" dxfId="673" priority="9">
      <formula>G5="abc"</formula>
    </cfRule>
  </conditionalFormatting>
  <conditionalFormatting sqref="G5:AJ5">
    <cfRule type="expression" dxfId="672" priority="10">
      <formula>AND($E5&lt;&gt;"UN", G5="", G6&lt;&gt;"", G6&lt;&gt;"-1")</formula>
    </cfRule>
  </conditionalFormatting>
  <conditionalFormatting sqref="G7:AJ7">
    <cfRule type="expression" dxfId="671" priority="11">
      <formula>AND($E7&lt;&gt;"UN", G7="", G8&lt;&gt;"", G8&lt;&gt;"-1")</formula>
    </cfRule>
  </conditionalFormatting>
  <conditionalFormatting sqref="G9:AJ9">
    <cfRule type="expression" dxfId="670" priority="12">
      <formula>AND($E9&lt;&gt;"UN", G9="", G10&lt;&gt;"", G10&lt;&gt;"-1")</formula>
    </cfRule>
  </conditionalFormatting>
  <conditionalFormatting sqref="G11:AJ11">
    <cfRule type="expression" dxfId="669" priority="13">
      <formula>AND($E11&lt;&gt;"UN", G11="", G12&lt;&gt;"", G12&lt;&gt;"-1")</formula>
    </cfRule>
  </conditionalFormatting>
  <conditionalFormatting sqref="G13:AJ13">
    <cfRule type="expression" dxfId="668" priority="14">
      <formula>AND($E13&lt;&gt;"UN", G13="", G14&lt;&gt;"", G14&lt;&gt;"-1")</formula>
    </cfRule>
  </conditionalFormatting>
  <conditionalFormatting sqref="G15:AJ15">
    <cfRule type="expression" dxfId="667" priority="15">
      <formula>AND($E15&lt;&gt;"UN", G15="", G16&lt;&gt;"", G16&lt;&gt;"-1")</formula>
    </cfRule>
  </conditionalFormatting>
  <conditionalFormatting sqref="G17:AJ17">
    <cfRule type="expression" dxfId="666" priority="16">
      <formula>AND($E17&lt;&gt;"UN", G17="", G18&lt;&gt;"", G18&lt;&gt;"-1")</formula>
    </cfRule>
  </conditionalFormatting>
  <conditionalFormatting sqref="G19:AJ19">
    <cfRule type="expression" dxfId="665" priority="17">
      <formula>AND($E19&lt;&gt;"UN", G19="", G20&lt;&gt;"", G20&lt;&gt;"-1")</formula>
    </cfRule>
  </conditionalFormatting>
  <conditionalFormatting sqref="G21:AJ21">
    <cfRule type="expression" dxfId="664" priority="18">
      <formula>AND($E21&lt;&gt;"UN", G21="", G22&lt;&gt;"", G22&lt;&gt;"-1")</formula>
    </cfRule>
  </conditionalFormatting>
  <conditionalFormatting sqref="G23:AJ23">
    <cfRule type="expression" dxfId="663" priority="19">
      <formula>AND($E23&lt;&gt;"UN", G23="", G24&lt;&gt;"", G24&lt;&gt;"-1")</formula>
    </cfRule>
  </conditionalFormatting>
  <conditionalFormatting sqref="G25:AJ25">
    <cfRule type="expression" dxfId="662" priority="20">
      <formula>AND($E25&lt;&gt;"UN", G25="", G26&lt;&gt;"", G26&lt;&gt;"-1")</formula>
    </cfRule>
  </conditionalFormatting>
  <conditionalFormatting sqref="G27:AJ27">
    <cfRule type="expression" dxfId="661" priority="21">
      <formula>AND($E27&lt;&gt;"UN", G27="", G28&lt;&gt;"", G28&lt;&gt;"-1")</formula>
    </cfRule>
  </conditionalFormatting>
  <conditionalFormatting sqref="G29:AJ29">
    <cfRule type="expression" dxfId="660" priority="22">
      <formula>AND($E29&lt;&gt;"UN", G29="", G30&lt;&gt;"", G30&lt;&gt;"-1")</formula>
    </cfRule>
  </conditionalFormatting>
  <conditionalFormatting sqref="G31:AJ31">
    <cfRule type="expression" dxfId="659" priority="23">
      <formula>AND($E31&lt;&gt;"UN", G31="", G32&lt;&gt;"", G32&lt;&gt;"-1")</formula>
    </cfRule>
  </conditionalFormatting>
  <conditionalFormatting sqref="G33:AJ33">
    <cfRule type="expression" dxfId="658" priority="24">
      <formula>AND($E33&lt;&gt;"UN", G33="", G34&lt;&gt;"", G34&lt;&gt;"-1")</formula>
    </cfRule>
  </conditionalFormatting>
  <conditionalFormatting sqref="G35:AJ35">
    <cfRule type="expression" dxfId="657" priority="25">
      <formula>AND($E35&lt;&gt;"UN", G35="", G36&lt;&gt;"", G36&lt;&gt;"-1")</formula>
    </cfRule>
  </conditionalFormatting>
  <conditionalFormatting sqref="G37:AJ37">
    <cfRule type="expression" dxfId="656" priority="26">
      <formula>AND($E37&lt;&gt;"UN", G37="", G38&lt;&gt;"", G38&lt;&gt;"-1")</formula>
    </cfRule>
  </conditionalFormatting>
  <conditionalFormatting sqref="G39:AJ39">
    <cfRule type="expression" dxfId="655" priority="27">
      <formula>AND($E39&lt;&gt;"UN", G39="", G40&lt;&gt;"", G40&lt;&gt;"-1")</formula>
    </cfRule>
  </conditionalFormatting>
  <conditionalFormatting sqref="G41:AJ41">
    <cfRule type="expression" dxfId="654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1.49"/>
        <cfvo type="num" val="40.950000000000003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40.950000000000003"/>
        <cfvo type="num" val="99.9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41 H4:H41 I4:I41 J4:J41 K4:K41 L4:L41 M4:M41 N4:N41 O4:O41 P4:P41 Q4:Q41 R4:R41 S4:S41 T4:T41 U4:U41 V4:V41 W4:W41 X4:X41 Y4:Y41 Z4:Z41 AA4:AA41 AB4:AB41 AC4:AC41 AD4:AD41 AE4:AE41 AF4:AF41 AG4:AG41 AH4:AH41 AI4:AI41 AJ4:AJ4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a38256-9035-4c83-a88e-6b3ee2b9dbf8" xsi:nil="true"/>
    <lcf76f155ced4ddcb4097134ff3c332f xmlns="234e81f3-a66e-4c83-8385-0857ddfca1a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D94236401CF449774E54927DAF70F" ma:contentTypeVersion="11" ma:contentTypeDescription="Create a new document." ma:contentTypeScope="" ma:versionID="64907b9a7faa034d9a08f475e6a4581d">
  <xsd:schema xmlns:xsd="http://www.w3.org/2001/XMLSchema" xmlns:xs="http://www.w3.org/2001/XMLSchema" xmlns:p="http://schemas.microsoft.com/office/2006/metadata/properties" xmlns:ns2="234e81f3-a66e-4c83-8385-0857ddfca1a0" xmlns:ns3="49a38256-9035-4c83-a88e-6b3ee2b9dbf8" targetNamespace="http://schemas.microsoft.com/office/2006/metadata/properties" ma:root="true" ma:fieldsID="c71abd724f0b6df144d3a0229e4390ea" ns2:_="" ns3:_="">
    <xsd:import namespace="234e81f3-a66e-4c83-8385-0857ddfca1a0"/>
    <xsd:import namespace="49a38256-9035-4c83-a88e-6b3ee2b9d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e81f3-a66e-4c83-8385-0857ddfca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93e85cc-e36d-4fcb-a8a6-48bf60db5e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38256-9035-4c83-a88e-6b3ee2b9dbf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a7584-af19-44d7-9542-44c169cb98e9}" ma:internalName="TaxCatchAll" ma:showField="CatchAllData" ma:web="49a38256-9035-4c83-a88e-6b3ee2b9d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FA2149-8C1D-43BA-91CF-28DE142AE35F}"/>
</file>

<file path=customXml/itemProps2.xml><?xml version="1.0" encoding="utf-8"?>
<ds:datastoreItem xmlns:ds="http://schemas.openxmlformats.org/officeDocument/2006/customXml" ds:itemID="{C3E386DA-F0D0-4E85-BB1B-9F218CBE7AD9}"/>
</file>

<file path=customXml/itemProps3.xml><?xml version="1.0" encoding="utf-8"?>
<ds:datastoreItem xmlns:ds="http://schemas.openxmlformats.org/officeDocument/2006/customXml" ds:itemID="{0AB34C17-874B-4B09-8207-DB733CDB3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Fiorellato</dc:creator>
  <cp:keywords/>
  <dc:description/>
  <cp:lastModifiedBy>Bruno Deprez</cp:lastModifiedBy>
  <cp:revision/>
  <dcterms:created xsi:type="dcterms:W3CDTF">2024-08-28T08:55:31Z</dcterms:created>
  <dcterms:modified xsi:type="dcterms:W3CDTF">2025-11-14T11:34:39Z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0x010100434D94236401CF449774E54927DAF70F</vt:lpwstr>
  </property>
  <property fmtid="{D5CDD505-2E9C-101B-9397-08002B2CF9AE}" pid="3" name="MediaServiceImageTags">
    <vt:lpwstr/>
  </property>
</Properties>
</file>