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aciccat-my.sharepoint.com/personal/rebecca_campoy_iccat_int/Documents/Documentos/WORK/7_COMMISSION/2025/PA1/PA1-504/"/>
    </mc:Choice>
  </mc:AlternateContent>
  <xr:revisionPtr revIDLastSave="78" documentId="8_{5413B8DC-5592-46AD-92F8-5703350F6E92}" xr6:coauthVersionLast="47" xr6:coauthVersionMax="47" xr10:uidLastSave="{D777B40E-4DF5-49C9-BD39-AF719B89E772}"/>
  <bookViews>
    <workbookView xWindow="-108" yWindow="-108" windowWidth="23256" windowHeight="12456" xr2:uid="{CA0A71C6-2367-44FE-9F10-05251FAC0BC2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8" i="1" l="1"/>
  <c r="C23" i="1"/>
  <c r="E19" i="1" s="1"/>
  <c r="C24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30" i="1" l="1"/>
  <c r="C27" i="1"/>
  <c r="C29" i="1" s="1"/>
  <c r="C30" i="1" s="1"/>
  <c r="C25" i="1"/>
  <c r="E26" i="1" s="1"/>
  <c r="E29" i="1"/>
</calcChain>
</file>

<file path=xl/sharedStrings.xml><?xml version="1.0" encoding="utf-8"?>
<sst xmlns="http://schemas.openxmlformats.org/spreadsheetml/2006/main" count="35" uniqueCount="35">
  <si>
    <t>CPC</t>
  </si>
  <si>
    <t>Category</t>
  </si>
  <si>
    <t>Catch limits (t)</t>
  </si>
  <si>
    <t>New catch limits (t)</t>
  </si>
  <si>
    <t>EU</t>
  </si>
  <si>
    <t>A</t>
  </si>
  <si>
    <t>Japan</t>
  </si>
  <si>
    <t>Chinese Taipei</t>
  </si>
  <si>
    <t>China (P.R.)</t>
  </si>
  <si>
    <t>Korea</t>
  </si>
  <si>
    <t>Brazil</t>
  </si>
  <si>
    <t>B</t>
  </si>
  <si>
    <t>Ghana</t>
  </si>
  <si>
    <t>Senegal</t>
  </si>
  <si>
    <t>Curaçao</t>
  </si>
  <si>
    <t>Panama</t>
  </si>
  <si>
    <t>El Salvador</t>
  </si>
  <si>
    <t>Belize</t>
  </si>
  <si>
    <t>Morocco</t>
  </si>
  <si>
    <t>Small harvesters</t>
  </si>
  <si>
    <t>C</t>
  </si>
  <si>
    <t>TAC</t>
  </si>
  <si>
    <t>New TAC</t>
  </si>
  <si>
    <t>PA1_504_Appendix1/2025</t>
  </si>
  <si>
    <t xml:space="preserve">Interim measure of catch limits for bigeye tuna for 2026 and 2027 </t>
  </si>
  <si>
    <t>Increase (%)</t>
  </si>
  <si>
    <t>Increase in tonnes</t>
  </si>
  <si>
    <t>For Cat C rounded</t>
  </si>
  <si>
    <t>New Cat C</t>
  </si>
  <si>
    <t>New Cat C rounded</t>
  </si>
  <si>
    <t>For Cat A and B</t>
  </si>
  <si>
    <t>Total Cat A and B</t>
  </si>
  <si>
    <t>New total Cat A and B</t>
  </si>
  <si>
    <t>Variation</t>
  </si>
  <si>
    <t>Difference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</si>
</sst>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%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i/>
      <sz val="10"/>
      <color theme="1"/>
      <name val="Cambria"/>
      <family val="1"/>
    </font>
    <font>
      <sz val="10"/>
      <color theme="1"/>
      <name val="Cambria"/>
      <family val="1"/>
    </font>
    <font>
      <b/>
      <sz val="10"/>
      <color theme="1"/>
      <name val="Cambria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3">
    <xf numFmtId="0" fontId="0" fillId="0" borderId="0" xfId="0"/>
    <xf numFmtId="4" fontId="3" fillId="0" borderId="4" xfId="0" applyNumberFormat="1" applyFont="1" applyBorder="1" applyAlignment="1">
      <alignment horizontal="center" vertical="center" wrapText="1"/>
    </xf>
    <xf numFmtId="164" fontId="3" fillId="0" borderId="4" xfId="1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9" fontId="3" fillId="0" borderId="4" xfId="1" applyFont="1" applyBorder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 wrapText="1"/>
    </xf>
    <xf numFmtId="0" fontId="3" fillId="0" borderId="0" xfId="0" applyFont="1"/>
    <xf numFmtId="4" fontId="3" fillId="0" borderId="0" xfId="0" applyNumberFormat="1" applyFont="1"/>
    <xf numFmtId="1" fontId="3" fillId="0" borderId="0" xfId="1" applyNumberFormat="1" applyFont="1"/>
    <xf numFmtId="0" fontId="3" fillId="0" borderId="3" xfId="0" applyFont="1" applyBorder="1" applyAlignment="1">
      <alignment horizontal="left" vertical="center" wrapText="1"/>
    </xf>
    <xf numFmtId="0" fontId="3" fillId="0" borderId="0" xfId="0" applyFont="1" applyAlignment="1">
      <alignment horizontal="right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0" xfId="0" applyFont="1" applyFill="1"/>
    <xf numFmtId="0" fontId="4" fillId="0" borderId="0" xfId="0" applyFont="1" applyFill="1" applyAlignment="1">
      <alignment horizontal="right"/>
    </xf>
    <xf numFmtId="0" fontId="3" fillId="0" borderId="0" xfId="0" applyFont="1" applyFill="1" applyAlignment="1">
      <alignment horizontal="right"/>
    </xf>
    <xf numFmtId="0" fontId="4" fillId="0" borderId="0" xfId="0" applyFont="1" applyFill="1" applyAlignment="1">
      <alignment horizontal="right"/>
    </xf>
    <xf numFmtId="0" fontId="3" fillId="0" borderId="0" xfId="0" applyFont="1" applyFill="1" applyAlignment="1">
      <alignment horizontal="right"/>
    </xf>
    <xf numFmtId="0" fontId="4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77A126-A705-4170-9099-B8DA449A50D0}">
  <dimension ref="A1:E30"/>
  <sheetViews>
    <sheetView tabSelected="1" workbookViewId="0">
      <selection activeCell="D1" sqref="D1:E1"/>
    </sheetView>
  </sheetViews>
  <sheetFormatPr defaultColWidth="9.109375" defaultRowHeight="13.2" x14ac:dyDescent="0.25"/>
  <cols>
    <col min="1" max="1" width="17" style="6" customWidth="1"/>
    <col min="2" max="2" width="19.21875" style="6" customWidth="1"/>
    <col min="3" max="3" width="19" style="6" customWidth="1"/>
    <col min="4" max="4" width="17" style="6" customWidth="1"/>
    <col min="5" max="5" width="18.88671875" style="6" customWidth="1"/>
    <col min="6" max="16384" width="9.109375" style="6"/>
  </cols>
  <sheetData>
    <row r="1" spans="1:5" x14ac:dyDescent="0.25">
      <c r="A1" s="14"/>
      <c r="B1" s="14"/>
      <c r="C1" s="14"/>
      <c r="D1" s="15" t="s">
        <v>23</v>
      </c>
      <c r="E1" s="16"/>
    </row>
    <row r="2" spans="1:5" x14ac:dyDescent="0.25">
      <c r="A2" s="14"/>
      <c r="B2" s="14"/>
      <c r="C2" s="14"/>
      <c r="D2" s="17"/>
      <c r="E2" s="18"/>
    </row>
    <row r="3" spans="1:5" x14ac:dyDescent="0.25">
      <c r="A3" s="19" t="s">
        <v>24</v>
      </c>
      <c r="B3" s="20"/>
      <c r="C3" s="20"/>
      <c r="D3" s="20"/>
      <c r="E3" s="20"/>
    </row>
    <row r="4" spans="1:5" ht="13.8" thickBot="1" x14ac:dyDescent="0.3">
      <c r="A4" s="14"/>
      <c r="B4" s="14"/>
      <c r="C4" s="14"/>
      <c r="D4" s="14"/>
      <c r="E4" s="14"/>
    </row>
    <row r="5" spans="1:5" ht="13.8" thickBot="1" x14ac:dyDescent="0.3">
      <c r="A5" s="21" t="s">
        <v>0</v>
      </c>
      <c r="B5" s="22" t="s">
        <v>1</v>
      </c>
      <c r="C5" s="22" t="s">
        <v>2</v>
      </c>
      <c r="D5" s="22" t="s">
        <v>25</v>
      </c>
      <c r="E5" s="22" t="s">
        <v>3</v>
      </c>
    </row>
    <row r="6" spans="1:5" ht="13.8" thickBot="1" x14ac:dyDescent="0.3">
      <c r="A6" s="9" t="s">
        <v>4</v>
      </c>
      <c r="B6" s="11" t="s">
        <v>5</v>
      </c>
      <c r="C6" s="1">
        <v>13576.29</v>
      </c>
      <c r="D6" s="2">
        <v>0.14330999999999999</v>
      </c>
      <c r="E6" s="1">
        <f>C6+(C6*D6)</f>
        <v>15521.908119900001</v>
      </c>
    </row>
    <row r="7" spans="1:5" ht="13.8" thickBot="1" x14ac:dyDescent="0.3">
      <c r="A7" s="9" t="s">
        <v>6</v>
      </c>
      <c r="B7" s="12"/>
      <c r="C7" s="1">
        <v>13865.86</v>
      </c>
      <c r="D7" s="2">
        <v>0.14330999999999999</v>
      </c>
      <c r="E7" s="1">
        <f t="shared" ref="E7:E18" si="0">C7+(C7*D7)</f>
        <v>15852.976396600001</v>
      </c>
    </row>
    <row r="8" spans="1:5" ht="13.8" thickBot="1" x14ac:dyDescent="0.3">
      <c r="A8" s="9" t="s">
        <v>7</v>
      </c>
      <c r="B8" s="12"/>
      <c r="C8" s="1">
        <v>9151.19</v>
      </c>
      <c r="D8" s="2">
        <v>0.14330999999999999</v>
      </c>
      <c r="E8" s="1">
        <f t="shared" si="0"/>
        <v>10462.647038900001</v>
      </c>
    </row>
    <row r="9" spans="1:5" ht="13.8" thickBot="1" x14ac:dyDescent="0.3">
      <c r="A9" s="9" t="s">
        <v>8</v>
      </c>
      <c r="B9" s="12"/>
      <c r="C9" s="1">
        <v>4624.07</v>
      </c>
      <c r="D9" s="2">
        <v>0.14330999999999999</v>
      </c>
      <c r="E9" s="1">
        <f t="shared" si="0"/>
        <v>5286.7454717000001</v>
      </c>
    </row>
    <row r="10" spans="1:5" ht="13.8" thickBot="1" x14ac:dyDescent="0.3">
      <c r="A10" s="9" t="s">
        <v>9</v>
      </c>
      <c r="B10" s="13"/>
      <c r="C10" s="1">
        <v>1100</v>
      </c>
      <c r="D10" s="2">
        <v>0.14330999999999999</v>
      </c>
      <c r="E10" s="1">
        <f t="shared" si="0"/>
        <v>1257.6410000000001</v>
      </c>
    </row>
    <row r="11" spans="1:5" ht="13.8" thickBot="1" x14ac:dyDescent="0.3">
      <c r="A11" s="9" t="s">
        <v>10</v>
      </c>
      <c r="B11" s="11" t="s">
        <v>11</v>
      </c>
      <c r="C11" s="1">
        <v>6825.37</v>
      </c>
      <c r="D11" s="2">
        <v>0.14330999999999999</v>
      </c>
      <c r="E11" s="1">
        <f t="shared" si="0"/>
        <v>7803.5137746999999</v>
      </c>
    </row>
    <row r="12" spans="1:5" ht="13.8" thickBot="1" x14ac:dyDescent="0.3">
      <c r="A12" s="9" t="s">
        <v>12</v>
      </c>
      <c r="B12" s="12"/>
      <c r="C12" s="1">
        <v>4445.8500000000004</v>
      </c>
      <c r="D12" s="2">
        <v>0.14330999999999999</v>
      </c>
      <c r="E12" s="1">
        <f t="shared" si="0"/>
        <v>5082.9847635000006</v>
      </c>
    </row>
    <row r="13" spans="1:5" ht="13.8" thickBot="1" x14ac:dyDescent="0.3">
      <c r="A13" s="9" t="s">
        <v>13</v>
      </c>
      <c r="B13" s="12"/>
      <c r="C13" s="1">
        <v>2546.0100000000002</v>
      </c>
      <c r="D13" s="2">
        <v>0.14330999999999999</v>
      </c>
      <c r="E13" s="1">
        <f t="shared" si="0"/>
        <v>2910.8786931000004</v>
      </c>
    </row>
    <row r="14" spans="1:5" ht="13.8" thickBot="1" x14ac:dyDescent="0.3">
      <c r="A14" s="9" t="s">
        <v>14</v>
      </c>
      <c r="B14" s="12"/>
      <c r="C14" s="1">
        <v>2810</v>
      </c>
      <c r="D14" s="2">
        <v>0.14330999999999999</v>
      </c>
      <c r="E14" s="1">
        <f t="shared" si="0"/>
        <v>3212.7011000000002</v>
      </c>
    </row>
    <row r="15" spans="1:5" ht="13.8" thickBot="1" x14ac:dyDescent="0.3">
      <c r="A15" s="9" t="s">
        <v>15</v>
      </c>
      <c r="B15" s="12"/>
      <c r="C15" s="1">
        <v>2430</v>
      </c>
      <c r="D15" s="2">
        <v>0.14330999999999999</v>
      </c>
      <c r="E15" s="1">
        <f t="shared" si="0"/>
        <v>2778.2433000000001</v>
      </c>
    </row>
    <row r="16" spans="1:5" ht="13.8" thickBot="1" x14ac:dyDescent="0.3">
      <c r="A16" s="9" t="s">
        <v>16</v>
      </c>
      <c r="B16" s="12"/>
      <c r="C16" s="1">
        <v>1980</v>
      </c>
      <c r="D16" s="2">
        <v>0.14330999999999999</v>
      </c>
      <c r="E16" s="1">
        <f t="shared" si="0"/>
        <v>2263.7538</v>
      </c>
    </row>
    <row r="17" spans="1:5" ht="13.8" thickBot="1" x14ac:dyDescent="0.3">
      <c r="A17" s="9" t="s">
        <v>17</v>
      </c>
      <c r="B17" s="12"/>
      <c r="C17" s="1">
        <v>1956.33</v>
      </c>
      <c r="D17" s="2">
        <v>0.14330999999999999</v>
      </c>
      <c r="E17" s="1">
        <f t="shared" si="0"/>
        <v>2236.6916523</v>
      </c>
    </row>
    <row r="18" spans="1:5" ht="13.8" thickBot="1" x14ac:dyDescent="0.3">
      <c r="A18" s="9" t="s">
        <v>18</v>
      </c>
      <c r="B18" s="13"/>
      <c r="C18" s="1">
        <v>1600</v>
      </c>
      <c r="D18" s="2">
        <v>0.14330999999999999</v>
      </c>
      <c r="E18" s="1">
        <f t="shared" si="0"/>
        <v>1829.296</v>
      </c>
    </row>
    <row r="19" spans="1:5" ht="13.8" thickBot="1" x14ac:dyDescent="0.3">
      <c r="A19" s="9" t="s">
        <v>19</v>
      </c>
      <c r="B19" s="3" t="s">
        <v>20</v>
      </c>
      <c r="C19" s="1">
        <v>6100</v>
      </c>
      <c r="D19" s="4">
        <v>0.2</v>
      </c>
      <c r="E19" s="1">
        <f>C19+(0.2*C23)+2.2</f>
        <v>8500</v>
      </c>
    </row>
    <row r="20" spans="1:5" x14ac:dyDescent="0.25">
      <c r="C20" s="7"/>
      <c r="E20" s="7"/>
    </row>
    <row r="21" spans="1:5" x14ac:dyDescent="0.25">
      <c r="B21" s="6" t="s">
        <v>21</v>
      </c>
      <c r="C21" s="5">
        <v>73011</v>
      </c>
    </row>
    <row r="22" spans="1:5" x14ac:dyDescent="0.25">
      <c r="B22" s="6" t="s">
        <v>22</v>
      </c>
      <c r="C22" s="5">
        <v>85000</v>
      </c>
      <c r="E22" s="8"/>
    </row>
    <row r="23" spans="1:5" x14ac:dyDescent="0.25">
      <c r="B23" s="6" t="s">
        <v>26</v>
      </c>
      <c r="C23" s="7">
        <f>C22-C21</f>
        <v>11989</v>
      </c>
    </row>
    <row r="24" spans="1:5" ht="13.8" thickBot="1" x14ac:dyDescent="0.3">
      <c r="B24" s="6" t="s">
        <v>27</v>
      </c>
      <c r="C24" s="1">
        <f>C23*(20/100)+2.2</f>
        <v>2400</v>
      </c>
    </row>
    <row r="25" spans="1:5" ht="13.8" thickBot="1" x14ac:dyDescent="0.3">
      <c r="B25" s="6" t="s">
        <v>28</v>
      </c>
      <c r="C25" s="1">
        <f>C19+(0.2*C23)</f>
        <v>8497.7999999999993</v>
      </c>
    </row>
    <row r="26" spans="1:5" x14ac:dyDescent="0.25">
      <c r="B26" s="6" t="s">
        <v>29</v>
      </c>
      <c r="C26" s="5">
        <v>8500</v>
      </c>
      <c r="D26" s="10" t="s">
        <v>34</v>
      </c>
      <c r="E26" s="7">
        <f>C26-C25</f>
        <v>2.2000000000007276</v>
      </c>
    </row>
    <row r="27" spans="1:5" x14ac:dyDescent="0.25">
      <c r="B27" s="6" t="s">
        <v>30</v>
      </c>
      <c r="C27" s="7">
        <f>C23-C24</f>
        <v>9589</v>
      </c>
    </row>
    <row r="28" spans="1:5" x14ac:dyDescent="0.25">
      <c r="B28" s="6" t="s">
        <v>31</v>
      </c>
      <c r="C28" s="7">
        <f>SUM(C6:C18)</f>
        <v>66910.97</v>
      </c>
    </row>
    <row r="29" spans="1:5" x14ac:dyDescent="0.25">
      <c r="B29" s="6" t="s">
        <v>32</v>
      </c>
      <c r="C29" s="7">
        <f>C28+C27</f>
        <v>76499.97</v>
      </c>
      <c r="E29" s="7">
        <f>SUM(E6:E18)</f>
        <v>76499.981110700013</v>
      </c>
    </row>
    <row r="30" spans="1:5" x14ac:dyDescent="0.25">
      <c r="B30" s="6" t="s">
        <v>33</v>
      </c>
      <c r="C30" s="6">
        <f>((C29-C28)/C28)*100</f>
        <v>14.330983394800583</v>
      </c>
      <c r="E30" s="7">
        <f>SUM(E6:E19)</f>
        <v>84999.981110700013</v>
      </c>
    </row>
  </sheetData>
  <mergeCells count="4">
    <mergeCell ref="B6:B10"/>
    <mergeCell ref="B11:B18"/>
    <mergeCell ref="D1:E1"/>
    <mergeCell ref="A3:E3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79f5ee3-6126-495d-84fb-deab44380441">
      <Terms xmlns="http://schemas.microsoft.com/office/infopath/2007/PartnerControls"/>
    </lcf76f155ced4ddcb4097134ff3c332f>
    <TaxCatchAll xmlns="109fe164-c690-497e-a27a-2f9db3c5ef70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7FF78C904FD5D479F9D99C5899B7D55" ma:contentTypeVersion="18" ma:contentTypeDescription="Crée un document." ma:contentTypeScope="" ma:versionID="c7cd7706a0ec565d5f2866d788f9b76b">
  <xsd:schema xmlns:xsd="http://www.w3.org/2001/XMLSchema" xmlns:xs="http://www.w3.org/2001/XMLSchema" xmlns:p="http://schemas.microsoft.com/office/2006/metadata/properties" xmlns:ns2="e79f5ee3-6126-495d-84fb-deab44380441" xmlns:ns3="109fe164-c690-497e-a27a-2f9db3c5ef70" targetNamespace="http://schemas.microsoft.com/office/2006/metadata/properties" ma:root="true" ma:fieldsID="1ae6799d5c024fc439ef7cff9f91b7ee" ns2:_="" ns3:_="">
    <xsd:import namespace="e79f5ee3-6126-495d-84fb-deab44380441"/>
    <xsd:import namespace="109fe164-c690-497e-a27a-2f9db3c5ef7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9f5ee3-6126-495d-84fb-deab4438044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7" nillable="true" ma:taxonomy="true" ma:internalName="lcf76f155ced4ddcb4097134ff3c332f" ma:taxonomyFieldName="MediaServiceImageTags" ma:displayName="Balises d’images" ma:readOnly="false" ma:fieldId="{5cf76f15-5ced-4ddc-b409-7134ff3c332f}" ma:taxonomyMulti="true" ma:sspId="22b2fad6-9d2c-441c-a321-3f5f1e9bd92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9fe164-c690-497e-a27a-2f9db3c5ef70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57b1a440-6b9a-40cb-aa19-eb82162fca31}" ma:internalName="TaxCatchAll" ma:showField="CatchAllData" ma:web="109fe164-c690-497e-a27a-2f9db3c5ef7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F86010E-2A1F-4D64-BE6B-1EC073EFDE63}">
  <ds:schemaRefs>
    <ds:schemaRef ds:uri="http://schemas.microsoft.com/office/2006/metadata/properties"/>
    <ds:schemaRef ds:uri="http://schemas.microsoft.com/office/infopath/2007/PartnerControls"/>
    <ds:schemaRef ds:uri="e79f5ee3-6126-495d-84fb-deab44380441"/>
    <ds:schemaRef ds:uri="109fe164-c690-497e-a27a-2f9db3c5ef70"/>
  </ds:schemaRefs>
</ds:datastoreItem>
</file>

<file path=customXml/itemProps2.xml><?xml version="1.0" encoding="utf-8"?>
<ds:datastoreItem xmlns:ds="http://schemas.openxmlformats.org/officeDocument/2006/customXml" ds:itemID="{1F1F9F71-340F-42EC-9A99-6DB26AB0501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79f5ee3-6126-495d-84fb-deab44380441"/>
    <ds:schemaRef ds:uri="109fe164-c690-497e-a27a-2f9db3c5ef7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544EB7B-F528-4E44-92E6-F5DA34C55B1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>European Commission 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MAROT Laura (MARE)</dc:creator>
  <cp:keywords/>
  <dc:description/>
  <cp:lastModifiedBy>Rebecca Campoy</cp:lastModifiedBy>
  <cp:revision/>
  <dcterms:created xsi:type="dcterms:W3CDTF">2025-11-08T14:09:05Z</dcterms:created>
  <dcterms:modified xsi:type="dcterms:W3CDTF">2025-11-12T09:57:19Z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bd9ddd1-4d20-43f6-abfa-fc3c07406f94_Enabled">
    <vt:lpwstr>true</vt:lpwstr>
  </property>
  <property fmtid="{D5CDD505-2E9C-101B-9397-08002B2CF9AE}" pid="3" name="MSIP_Label_6bd9ddd1-4d20-43f6-abfa-fc3c07406f94_SetDate">
    <vt:lpwstr>2025-11-08T14:42:37Z</vt:lpwstr>
  </property>
  <property fmtid="{D5CDD505-2E9C-101B-9397-08002B2CF9AE}" pid="4" name="MSIP_Label_6bd9ddd1-4d20-43f6-abfa-fc3c07406f94_Method">
    <vt:lpwstr>Standard</vt:lpwstr>
  </property>
  <property fmtid="{D5CDD505-2E9C-101B-9397-08002B2CF9AE}" pid="5" name="MSIP_Label_6bd9ddd1-4d20-43f6-abfa-fc3c07406f94_Name">
    <vt:lpwstr>Commission Use</vt:lpwstr>
  </property>
  <property fmtid="{D5CDD505-2E9C-101B-9397-08002B2CF9AE}" pid="6" name="MSIP_Label_6bd9ddd1-4d20-43f6-abfa-fc3c07406f94_SiteId">
    <vt:lpwstr>b24c8b06-522c-46fe-9080-70926f8dddb1</vt:lpwstr>
  </property>
  <property fmtid="{D5CDD505-2E9C-101B-9397-08002B2CF9AE}" pid="7" name="MSIP_Label_6bd9ddd1-4d20-43f6-abfa-fc3c07406f94_ActionId">
    <vt:lpwstr>01cb4ec6-9db2-488f-8f8a-8455c87fb8e2</vt:lpwstr>
  </property>
  <property fmtid="{D5CDD505-2E9C-101B-9397-08002B2CF9AE}" pid="8" name="MSIP_Label_6bd9ddd1-4d20-43f6-abfa-fc3c07406f94_ContentBits">
    <vt:lpwstr>0</vt:lpwstr>
  </property>
  <property fmtid="{D5CDD505-2E9C-101B-9397-08002B2CF9AE}" pid="9" name="MSIP_Label_6bd9ddd1-4d20-43f6-abfa-fc3c07406f94_Tag">
    <vt:lpwstr>10, 3, 0, 1</vt:lpwstr>
  </property>
  <property fmtid="{D5CDD505-2E9C-101B-9397-08002B2CF9AE}" pid="10" name="ContentTypeId">
    <vt:lpwstr>0x01010017FF78C904FD5D479F9D99C5899B7D55</vt:lpwstr>
  </property>
  <property fmtid="{D5CDD505-2E9C-101B-9397-08002B2CF9AE}" pid="11" name="MediaServiceImageTags">
    <vt:lpwstr/>
  </property>
</Properties>
</file>